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om\gelmr\GCOE\01.LEILOES_ACR\NOVA\35_LEN_A5_SET_2021\RESULTADOS\"/>
    </mc:Choice>
  </mc:AlternateContent>
  <xr:revisionPtr revIDLastSave="0" documentId="13_ncr:1_{994BB7F4-59EF-450A-A674-D724B99EC4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endedor" sheetId="8" r:id="rId1"/>
    <sheet name="comprador" sheetId="14" r:id="rId2"/>
    <sheet name="contratos" sheetId="13" r:id="rId3"/>
    <sheet name="produtos" sheetId="17" r:id="rId4"/>
    <sheet name="legenda" sheetId="2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4" l="1"/>
  <c r="M13" i="14"/>
  <c r="K13" i="14"/>
  <c r="I13" i="14"/>
  <c r="G13" i="14"/>
  <c r="E13" i="14"/>
  <c r="N13" i="14"/>
  <c r="L13" i="14"/>
  <c r="J13" i="14"/>
  <c r="H13" i="14"/>
  <c r="F13" i="14"/>
  <c r="D13" i="14"/>
  <c r="D188" i="13" l="1"/>
  <c r="E186" i="13" s="1"/>
  <c r="C188" i="13"/>
  <c r="D178" i="13"/>
  <c r="E177" i="13" s="1"/>
  <c r="C178" i="13"/>
  <c r="J170" i="13"/>
  <c r="I170" i="13"/>
  <c r="D170" i="13"/>
  <c r="K169" i="13" s="1"/>
  <c r="C170" i="13"/>
  <c r="J162" i="13"/>
  <c r="I162" i="13"/>
  <c r="D162" i="13"/>
  <c r="K161" i="13" s="1"/>
  <c r="C162" i="13"/>
  <c r="J154" i="13"/>
  <c r="I154" i="13"/>
  <c r="D154" i="13"/>
  <c r="K153" i="13" s="1"/>
  <c r="C154" i="13"/>
  <c r="J144" i="13"/>
  <c r="I144" i="13"/>
  <c r="D144" i="13"/>
  <c r="K143" i="13" s="1"/>
  <c r="C144" i="13"/>
  <c r="J136" i="13"/>
  <c r="I136" i="13"/>
  <c r="D136" i="13"/>
  <c r="K135" i="13" s="1"/>
  <c r="C136" i="13"/>
  <c r="J128" i="13"/>
  <c r="I128" i="13"/>
  <c r="D128" i="13"/>
  <c r="K127" i="13" s="1"/>
  <c r="C128" i="13"/>
  <c r="J120" i="13"/>
  <c r="I120" i="13"/>
  <c r="D120" i="13"/>
  <c r="K119" i="13" s="1"/>
  <c r="C120" i="13"/>
  <c r="J112" i="13"/>
  <c r="I112" i="13"/>
  <c r="D112" i="13"/>
  <c r="K111" i="13" s="1"/>
  <c r="C112" i="13"/>
  <c r="J104" i="13"/>
  <c r="I104" i="13"/>
  <c r="D104" i="13"/>
  <c r="K103" i="13" s="1"/>
  <c r="C104" i="13"/>
  <c r="J96" i="13"/>
  <c r="I96" i="13"/>
  <c r="D96" i="13"/>
  <c r="K95" i="13" s="1"/>
  <c r="C96" i="13"/>
  <c r="J88" i="13"/>
  <c r="I88" i="13"/>
  <c r="D88" i="13"/>
  <c r="K87" i="13" s="1"/>
  <c r="C88" i="13"/>
  <c r="J80" i="13"/>
  <c r="I80" i="13"/>
  <c r="D80" i="13"/>
  <c r="K79" i="13" s="1"/>
  <c r="C80" i="13"/>
  <c r="J72" i="13"/>
  <c r="I72" i="13"/>
  <c r="D72" i="13"/>
  <c r="K71" i="13" s="1"/>
  <c r="C72" i="13"/>
  <c r="D62" i="13"/>
  <c r="C62" i="13"/>
  <c r="J54" i="13"/>
  <c r="I54" i="13"/>
  <c r="D54" i="13"/>
  <c r="K53" i="13" s="1"/>
  <c r="C54" i="13"/>
  <c r="J46" i="13"/>
  <c r="I46" i="13"/>
  <c r="D46" i="13"/>
  <c r="K45" i="13" s="1"/>
  <c r="C46" i="13"/>
  <c r="J38" i="13"/>
  <c r="I38" i="13"/>
  <c r="D38" i="13"/>
  <c r="K37" i="13" s="1"/>
  <c r="C38" i="13"/>
  <c r="J30" i="13"/>
  <c r="I30" i="13"/>
  <c r="D30" i="13"/>
  <c r="K29" i="13" s="1"/>
  <c r="C30" i="13"/>
  <c r="J22" i="13"/>
  <c r="I22" i="13"/>
  <c r="D22" i="13"/>
  <c r="K21" i="13" s="1"/>
  <c r="C22" i="13"/>
  <c r="D12" i="13"/>
  <c r="C12" i="13"/>
  <c r="E50" i="13" l="1"/>
  <c r="E150" i="13"/>
  <c r="E160" i="13"/>
  <c r="E158" i="13"/>
  <c r="K84" i="13"/>
  <c r="K168" i="13"/>
  <c r="E44" i="13"/>
  <c r="E126" i="13"/>
  <c r="K20" i="13"/>
  <c r="K166" i="13"/>
  <c r="E183" i="13"/>
  <c r="K116" i="13"/>
  <c r="K158" i="13"/>
  <c r="E52" i="13"/>
  <c r="K68" i="13"/>
  <c r="E100" i="13"/>
  <c r="E174" i="13"/>
  <c r="K100" i="13"/>
  <c r="E166" i="13"/>
  <c r="K50" i="13"/>
  <c r="E68" i="13"/>
  <c r="K150" i="13"/>
  <c r="K76" i="13"/>
  <c r="K108" i="13"/>
  <c r="E34" i="13"/>
  <c r="K44" i="13"/>
  <c r="K52" i="13"/>
  <c r="E140" i="13"/>
  <c r="E26" i="13"/>
  <c r="E36" i="13"/>
  <c r="E92" i="13"/>
  <c r="E132" i="13"/>
  <c r="K140" i="13"/>
  <c r="E152" i="13"/>
  <c r="E184" i="13"/>
  <c r="E28" i="13"/>
  <c r="K36" i="13"/>
  <c r="K92" i="13"/>
  <c r="E124" i="13"/>
  <c r="K132" i="13"/>
  <c r="E142" i="13"/>
  <c r="E185" i="13"/>
  <c r="E20" i="13"/>
  <c r="K28" i="13"/>
  <c r="E84" i="13"/>
  <c r="E116" i="13"/>
  <c r="K124" i="13"/>
  <c r="E134" i="13"/>
  <c r="E187" i="13"/>
  <c r="E76" i="13"/>
  <c r="E108" i="13"/>
  <c r="E118" i="13"/>
  <c r="E175" i="13"/>
  <c r="E86" i="13"/>
  <c r="E110" i="13"/>
  <c r="E42" i="13"/>
  <c r="E18" i="13"/>
  <c r="K18" i="13"/>
  <c r="K26" i="13"/>
  <c r="K34" i="13"/>
  <c r="K42" i="13"/>
  <c r="E173" i="13"/>
  <c r="E70" i="13"/>
  <c r="E78" i="13"/>
  <c r="E94" i="13"/>
  <c r="E102" i="13"/>
  <c r="E176" i="13"/>
  <c r="K70" i="13"/>
  <c r="K78" i="13"/>
  <c r="K86" i="13"/>
  <c r="K94" i="13"/>
  <c r="K102" i="13"/>
  <c r="K110" i="13"/>
  <c r="K118" i="13"/>
  <c r="K126" i="13"/>
  <c r="K134" i="13"/>
  <c r="K142" i="13"/>
  <c r="K152" i="13"/>
  <c r="K160" i="13"/>
  <c r="E58" i="13"/>
  <c r="E57" i="13"/>
  <c r="E61" i="13"/>
  <c r="E60" i="13"/>
  <c r="E8" i="13"/>
  <c r="E7" i="13"/>
  <c r="E11" i="13"/>
  <c r="E10" i="13"/>
  <c r="E9" i="13"/>
  <c r="E59" i="13"/>
  <c r="E19" i="13"/>
  <c r="E27" i="13"/>
  <c r="E35" i="13"/>
  <c r="E43" i="13"/>
  <c r="E51" i="13"/>
  <c r="E69" i="13"/>
  <c r="E77" i="13"/>
  <c r="E85" i="13"/>
  <c r="E93" i="13"/>
  <c r="E101" i="13"/>
  <c r="E109" i="13"/>
  <c r="E117" i="13"/>
  <c r="E125" i="13"/>
  <c r="E133" i="13"/>
  <c r="E141" i="13"/>
  <c r="E151" i="13"/>
  <c r="E159" i="13"/>
  <c r="E167" i="13"/>
  <c r="K19" i="13"/>
  <c r="K27" i="13"/>
  <c r="K35" i="13"/>
  <c r="K43" i="13"/>
  <c r="K51" i="13"/>
  <c r="K69" i="13"/>
  <c r="K77" i="13"/>
  <c r="K85" i="13"/>
  <c r="K93" i="13"/>
  <c r="K101" i="13"/>
  <c r="K109" i="13"/>
  <c r="K117" i="13"/>
  <c r="K125" i="13"/>
  <c r="K133" i="13"/>
  <c r="K141" i="13"/>
  <c r="K151" i="13"/>
  <c r="K159" i="13"/>
  <c r="K167" i="13"/>
  <c r="E168" i="13"/>
  <c r="E17" i="13"/>
  <c r="E21" i="13"/>
  <c r="E25" i="13"/>
  <c r="E29" i="13"/>
  <c r="E33" i="13"/>
  <c r="E37" i="13"/>
  <c r="E41" i="13"/>
  <c r="E45" i="13"/>
  <c r="E49" i="13"/>
  <c r="E53" i="13"/>
  <c r="E67" i="13"/>
  <c r="E71" i="13"/>
  <c r="E75" i="13"/>
  <c r="E79" i="13"/>
  <c r="E83" i="13"/>
  <c r="E87" i="13"/>
  <c r="E91" i="13"/>
  <c r="E95" i="13"/>
  <c r="E99" i="13"/>
  <c r="E103" i="13"/>
  <c r="E107" i="13"/>
  <c r="E111" i="13"/>
  <c r="E115" i="13"/>
  <c r="E119" i="13"/>
  <c r="E123" i="13"/>
  <c r="E127" i="13"/>
  <c r="E131" i="13"/>
  <c r="E135" i="13"/>
  <c r="E139" i="13"/>
  <c r="E143" i="13"/>
  <c r="E149" i="13"/>
  <c r="E153" i="13"/>
  <c r="E157" i="13"/>
  <c r="E161" i="13"/>
  <c r="E165" i="13"/>
  <c r="E169" i="13"/>
  <c r="K17" i="13"/>
  <c r="K25" i="13"/>
  <c r="K33" i="13"/>
  <c r="K41" i="13"/>
  <c r="K49" i="13"/>
  <c r="K67" i="13"/>
  <c r="K75" i="13"/>
  <c r="K83" i="13"/>
  <c r="K91" i="13"/>
  <c r="K99" i="13"/>
  <c r="K107" i="13"/>
  <c r="K115" i="13"/>
  <c r="K123" i="13"/>
  <c r="K131" i="13"/>
  <c r="K139" i="13"/>
  <c r="K149" i="13"/>
  <c r="K157" i="13"/>
  <c r="K165" i="13"/>
  <c r="E188" i="13" l="1"/>
  <c r="K136" i="13"/>
  <c r="K72" i="13"/>
  <c r="K128" i="13"/>
  <c r="K54" i="13"/>
  <c r="E178" i="13"/>
  <c r="E38" i="13"/>
  <c r="K22" i="13"/>
  <c r="K88" i="13"/>
  <c r="K154" i="13"/>
  <c r="E144" i="13"/>
  <c r="K162" i="13"/>
  <c r="K96" i="13"/>
  <c r="E112" i="13"/>
  <c r="E80" i="13"/>
  <c r="K80" i="13"/>
  <c r="K46" i="13"/>
  <c r="K144" i="13"/>
  <c r="K120" i="13"/>
  <c r="K170" i="13"/>
  <c r="K104" i="13"/>
  <c r="K30" i="13"/>
  <c r="E154" i="13"/>
  <c r="E120" i="13"/>
  <c r="E88" i="13"/>
  <c r="E46" i="13"/>
  <c r="E12" i="13"/>
  <c r="K112" i="13"/>
  <c r="E170" i="13"/>
  <c r="E136" i="13"/>
  <c r="E104" i="13"/>
  <c r="E72" i="13"/>
  <c r="E30" i="13"/>
  <c r="K38" i="13"/>
  <c r="E62" i="13"/>
  <c r="E162" i="13"/>
  <c r="E128" i="13"/>
  <c r="E96" i="13"/>
  <c r="E54" i="13"/>
  <c r="E22" i="13"/>
</calcChain>
</file>

<file path=xl/sharedStrings.xml><?xml version="1.0" encoding="utf-8"?>
<sst xmlns="http://schemas.openxmlformats.org/spreadsheetml/2006/main" count="1224" uniqueCount="310">
  <si>
    <t>35º Leilão de Energia Nova A-5</t>
  </si>
  <si>
    <t>Empreendimento</t>
  </si>
  <si>
    <t>C.E.G.</t>
  </si>
  <si>
    <t>Fonte</t>
  </si>
  <si>
    <t>BARUERI</t>
  </si>
  <si>
    <t>UTE.RU.SP.031070-0.01</t>
  </si>
  <si>
    <t>RSUN</t>
  </si>
  <si>
    <t>JANDIRA - MONTE BELO 1-2 - C1_88</t>
  </si>
  <si>
    <t>LAGUNA</t>
  </si>
  <si>
    <t>UTE.AI.MS.030482-4.01</t>
  </si>
  <si>
    <t>BION</t>
  </si>
  <si>
    <t>NOVA ANDRADINA - PORTO PRIMAVERA - C1_138</t>
  </si>
  <si>
    <t>BIOENERGIA PARAGUACU</t>
  </si>
  <si>
    <t>PARAGUACU PAULISTA II_88</t>
  </si>
  <si>
    <t>SORRISO</t>
  </si>
  <si>
    <t>UTE.FL.MT.044865-6.01</t>
  </si>
  <si>
    <t>SINOP - SORRISO - C1_230</t>
  </si>
  <si>
    <t>UBERABA 2</t>
  </si>
  <si>
    <t>UTE.AI.MG.044551-7.01</t>
  </si>
  <si>
    <t>MIRANDA - NOVA PONTE II - C1_138</t>
  </si>
  <si>
    <t>UHE</t>
  </si>
  <si>
    <t>CIDADE DO LIVRO</t>
  </si>
  <si>
    <t>UTE.FL.SP.040580-9.01</t>
  </si>
  <si>
    <t>BIO</t>
  </si>
  <si>
    <t>BARRA BONITA_138</t>
  </si>
  <si>
    <t>Triângulo</t>
  </si>
  <si>
    <t>UTE.AI.MG.050155-7.01</t>
  </si>
  <si>
    <t>MONTE ALEGRE DE MINAS 3_138</t>
  </si>
  <si>
    <t>CVW ENERGÉTICA</t>
  </si>
  <si>
    <t>UTE.AI.AL.049853-0.01</t>
  </si>
  <si>
    <t>CORURIPE_69</t>
  </si>
  <si>
    <t>UFV</t>
  </si>
  <si>
    <t>EOL</t>
  </si>
  <si>
    <t>Ventos de São Rafael 03</t>
  </si>
  <si>
    <t>EOL.CV.RN.049666-9.01</t>
  </si>
  <si>
    <t>PARAISO_RN_138</t>
  </si>
  <si>
    <t>Ventos de São Rafael 04</t>
  </si>
  <si>
    <t>EOL.CV.RN.049667-7.01</t>
  </si>
  <si>
    <t>Ventos de São Rafael 05</t>
  </si>
  <si>
    <t>EOL.CV.RN.049668-5.01</t>
  </si>
  <si>
    <t>Ventos de São Rafael 02</t>
  </si>
  <si>
    <t>EOL.CV.RN.049665-0.01</t>
  </si>
  <si>
    <t>Ventos de São Rafael 01</t>
  </si>
  <si>
    <t>EOL.CV.PB.049664-2.01</t>
  </si>
  <si>
    <t>Ventos de Santa Luzia 12</t>
  </si>
  <si>
    <t>EOL.CV.BA.051586-8.01</t>
  </si>
  <si>
    <t>IBICOARA_138</t>
  </si>
  <si>
    <t>Ventos de Santa Luzia 11</t>
  </si>
  <si>
    <t>EOL.CV.BA.051585-0.01</t>
  </si>
  <si>
    <t>Ventos de Santa Luzia 13</t>
  </si>
  <si>
    <t>EOL.CV.BA.051587-6.01</t>
  </si>
  <si>
    <t>GARANHUNS II_230</t>
  </si>
  <si>
    <t>Serra das Vacas B</t>
  </si>
  <si>
    <t>EOL.CV.PE.049354-6.01</t>
  </si>
  <si>
    <t>Lins 04</t>
  </si>
  <si>
    <t>UFV.RS.SP.049929-3.01</t>
  </si>
  <si>
    <t>MIRASSOL 2_138</t>
  </si>
  <si>
    <t>Panorama 08</t>
  </si>
  <si>
    <t>UFV.RS.SP.049408-9.01</t>
  </si>
  <si>
    <t>ROSANA_138</t>
  </si>
  <si>
    <t>Panorama 04</t>
  </si>
  <si>
    <t>UFV.RS.SP.049404-6.01</t>
  </si>
  <si>
    <t>Lins 03</t>
  </si>
  <si>
    <t>UFV.RS.SP.049928-5.01</t>
  </si>
  <si>
    <t>Panorama 07</t>
  </si>
  <si>
    <t>UFV.RS.SP.049407-0.01</t>
  </si>
  <si>
    <t>Panorama 06</t>
  </si>
  <si>
    <t>UFV.RS.SP.049406-2.01</t>
  </si>
  <si>
    <t>Lins 08</t>
  </si>
  <si>
    <t>UFV.RS.SP.049933-1.01</t>
  </si>
  <si>
    <t>Lins 02</t>
  </si>
  <si>
    <t>UFV.RS.SP.049927-7.01</t>
  </si>
  <si>
    <t>Panorama 03</t>
  </si>
  <si>
    <t>UFV.RS.SP.049403-8.01</t>
  </si>
  <si>
    <t>Panorama 05</t>
  </si>
  <si>
    <t>UFV.RS.SP.049405-4.01</t>
  </si>
  <si>
    <t>Lins 07</t>
  </si>
  <si>
    <t>UFV.RS.SP.049932-3.01</t>
  </si>
  <si>
    <t>Lins 06</t>
  </si>
  <si>
    <t>UFV.RS.SP.049931-5.01</t>
  </si>
  <si>
    <t>Lins 01</t>
  </si>
  <si>
    <t>UFV.RS.SP.049926-9.01</t>
  </si>
  <si>
    <t>Panorama 02</t>
  </si>
  <si>
    <t>UFV.RS.SP.049402-0.01</t>
  </si>
  <si>
    <t>Panorama 01</t>
  </si>
  <si>
    <t>UFV.RS.SP.049401-1.01</t>
  </si>
  <si>
    <t>Lins 05</t>
  </si>
  <si>
    <t>UFV.RS.SP.049930-7.01</t>
  </si>
  <si>
    <t>ICO_230</t>
  </si>
  <si>
    <t>Bom Jardim III</t>
  </si>
  <si>
    <t>UFV.RS.CE.051610-4.01</t>
  </si>
  <si>
    <t>Bom Jardim I</t>
  </si>
  <si>
    <t>UFV.RS.CE.051608-2.01</t>
  </si>
  <si>
    <t>São Roque</t>
  </si>
  <si>
    <t>UHE.PH.SC.030938-9.01</t>
  </si>
  <si>
    <t>ABDON BATISTA_230</t>
  </si>
  <si>
    <t>ACARAU III - PARNAIBA III - C1_500</t>
  </si>
  <si>
    <t>Raios de São Francisco VI</t>
  </si>
  <si>
    <t>UFV.RS.PI.051650-3.01</t>
  </si>
  <si>
    <t>Raios de São Francisco V</t>
  </si>
  <si>
    <t>UFV.RS.PI.051649-0.01</t>
  </si>
  <si>
    <t>Morro 1</t>
  </si>
  <si>
    <t>EOL.CV.BA.050844-6.01</t>
  </si>
  <si>
    <t>BROTAS DE MACAUBAS_230</t>
  </si>
  <si>
    <t>Morro 2</t>
  </si>
  <si>
    <t>EOL.CV.BA.050845-4.01</t>
  </si>
  <si>
    <t>UHE São Roque</t>
  </si>
  <si>
    <t/>
  </si>
  <si>
    <t>SKER</t>
  </si>
  <si>
    <t>VSR 2</t>
  </si>
  <si>
    <t>ESV</t>
  </si>
  <si>
    <t>VSL 1</t>
  </si>
  <si>
    <t>VSL 2</t>
  </si>
  <si>
    <t>VSR 1</t>
  </si>
  <si>
    <t>CSI RDSF</t>
  </si>
  <si>
    <t>CVW</t>
  </si>
  <si>
    <t>UTE CDL</t>
  </si>
  <si>
    <t>FS AGRISOLUTIONS</t>
  </si>
  <si>
    <t>Raízen Paraguaçu</t>
  </si>
  <si>
    <t>UTE LAGUNA</t>
  </si>
  <si>
    <t>UTE Uberaba 2</t>
  </si>
  <si>
    <t>URE BARUERI</t>
  </si>
  <si>
    <t>Resumo Vendedor</t>
  </si>
  <si>
    <t>Produto Quantidade - QTDH2026-25</t>
  </si>
  <si>
    <t>UF</t>
  </si>
  <si>
    <t>Rio</t>
  </si>
  <si>
    <t>Submercado</t>
  </si>
  <si>
    <t>Investimento (R$)</t>
  </si>
  <si>
    <t>Preço de Lance (R$/MWh)</t>
  </si>
  <si>
    <t>Montante (R$)</t>
  </si>
  <si>
    <t>SC</t>
  </si>
  <si>
    <t>Canoas</t>
  </si>
  <si>
    <t>S</t>
  </si>
  <si>
    <t>Produto Quantidade - QTDE2026-15</t>
  </si>
  <si>
    <t>PE</t>
  </si>
  <si>
    <t>Cinética do Vento</t>
  </si>
  <si>
    <t>NE</t>
  </si>
  <si>
    <t>BA</t>
  </si>
  <si>
    <t>RN</t>
  </si>
  <si>
    <t>Produto Quantidade - QTDS2026-15</t>
  </si>
  <si>
    <t>Potência Final Instalada C.C. (MWp)</t>
  </si>
  <si>
    <t>CE</t>
  </si>
  <si>
    <t>Radiação Solar Global</t>
  </si>
  <si>
    <t>PI</t>
  </si>
  <si>
    <t>SP</t>
  </si>
  <si>
    <t>SE</t>
  </si>
  <si>
    <t>Produto Disponibilidade - DISTE2026-20</t>
  </si>
  <si>
    <t>Combustível</t>
  </si>
  <si>
    <t>Receita Fixa (R$/ano)</t>
  </si>
  <si>
    <t>AL</t>
  </si>
  <si>
    <t>Bagaço de Cana de Açúcar</t>
  </si>
  <si>
    <t>MT</t>
  </si>
  <si>
    <t>Cavaco de Madeira</t>
  </si>
  <si>
    <t>MG</t>
  </si>
  <si>
    <t>MS</t>
  </si>
  <si>
    <t>Produto Disponibilidade - DISRS2026-20</t>
  </si>
  <si>
    <t>Resíduo Sólido Urbano</t>
  </si>
  <si>
    <t>Resumo Comprador</t>
  </si>
  <si>
    <t>Comprador</t>
  </si>
  <si>
    <t>Negociado
(%)</t>
  </si>
  <si>
    <t>CELPA</t>
  </si>
  <si>
    <t>CEMAR</t>
  </si>
  <si>
    <t>CPFL JAGUARI</t>
  </si>
  <si>
    <t>CPFL PAULISTA</t>
  </si>
  <si>
    <t>LIGHT</t>
  </si>
  <si>
    <t>Preço de Venda médio (R$/MWh)</t>
  </si>
  <si>
    <t>Empreendimetno Comprador</t>
  </si>
  <si>
    <t>QTDH2026-25</t>
  </si>
  <si>
    <t>Contratado (MWh)</t>
  </si>
  <si>
    <t>TOTAL:</t>
  </si>
  <si>
    <t>* O montante em MW médios contratado por cada distribuidora tem caráter meramente informativo. Para efeitos de celebração de contratos será considerado o montante em MWh.</t>
  </si>
  <si>
    <t>QTDE2026-15</t>
  </si>
  <si>
    <t>QTDS2026-15</t>
  </si>
  <si>
    <t>DISTE2026-20</t>
  </si>
  <si>
    <t>DISRS2026-20</t>
  </si>
  <si>
    <t>Produtos</t>
  </si>
  <si>
    <t>Descrição</t>
  </si>
  <si>
    <t>Início de Suprimento</t>
  </si>
  <si>
    <t>Fim de Suprimento</t>
  </si>
  <si>
    <t>Produto</t>
  </si>
  <si>
    <t>Nº de horas</t>
  </si>
  <si>
    <t>Ano de Demanda</t>
  </si>
  <si>
    <t>01/01/2026</t>
  </si>
  <si>
    <t>31/12/2045</t>
  </si>
  <si>
    <t>Resíduos Sólidos Urbanos</t>
  </si>
  <si>
    <t>Disponibilidade Biomassa, Carvão e Gás Natural</t>
  </si>
  <si>
    <t>31/12/2040</t>
  </si>
  <si>
    <t>Quantidade Eólica</t>
  </si>
  <si>
    <t>31/12/2050</t>
  </si>
  <si>
    <t>Quantidade Hidro</t>
  </si>
  <si>
    <t>Quantidade Solar</t>
  </si>
  <si>
    <t>15116321000123</t>
  </si>
  <si>
    <t>04895728000180</t>
  </si>
  <si>
    <t>06272793000184</t>
  </si>
  <si>
    <t>53859112000169</t>
  </si>
  <si>
    <t>33050196000188</t>
  </si>
  <si>
    <t>60444437000146</t>
  </si>
  <si>
    <t>00622416000141</t>
  </si>
  <si>
    <t>28228040000104</t>
  </si>
  <si>
    <t>15673834000135</t>
  </si>
  <si>
    <t>14676561000110</t>
  </si>
  <si>
    <t>35658058000101</t>
  </si>
  <si>
    <t>52189420000161</t>
  </si>
  <si>
    <t>27171295000115</t>
  </si>
  <si>
    <t>38505151000174</t>
  </si>
  <si>
    <t>37978223000138</t>
  </si>
  <si>
    <t>07674341000191</t>
  </si>
  <si>
    <t>07912062000119</t>
  </si>
  <si>
    <t>20003699000231</t>
  </si>
  <si>
    <t>14641895000158</t>
  </si>
  <si>
    <t>Legenda</t>
  </si>
  <si>
    <t>EMPREENDIMENTO A BIOMASSA COM CVU</t>
  </si>
  <si>
    <t>EMPREENDIMENTO A BIOMASSA COM CVU NULO</t>
  </si>
  <si>
    <t>CAV</t>
  </si>
  <si>
    <t>EMPREENDIMENTO A CARVÃO</t>
  </si>
  <si>
    <t>CGH</t>
  </si>
  <si>
    <t>CENTRAL DE GERAÇÃO HIDRELÉTRICA</t>
  </si>
  <si>
    <t>USINA DE ENERGIA EÓLICA</t>
  </si>
  <si>
    <t>GAS</t>
  </si>
  <si>
    <t>EMPREENDIMENTO A GÁS NATURAL</t>
  </si>
  <si>
    <t>NEH</t>
  </si>
  <si>
    <t>NOVO EMPREENDIMENTO HIDRELÉTRICO</t>
  </si>
  <si>
    <t>PCH</t>
  </si>
  <si>
    <t>PEQUENA CENTRAL HIDRELÉTRICA</t>
  </si>
  <si>
    <t>RSU</t>
  </si>
  <si>
    <t>RESÍDUOS SÓLIDOS URBANOS COM CVU</t>
  </si>
  <si>
    <t>RESÍDUOS SÓLIDOS URBANOS COM CVU NULO</t>
  </si>
  <si>
    <t>EMPREENDIMENTO SOLAR FOTOVOLTAICO</t>
  </si>
  <si>
    <t>EMPREENDIMENTO HIDRELÉTRICO</t>
  </si>
  <si>
    <t>Tipo</t>
  </si>
  <si>
    <t>ECO</t>
  </si>
  <si>
    <t>EMPREENDIMENTO COM OUTORGA</t>
  </si>
  <si>
    <t>ESO</t>
  </si>
  <si>
    <t>EMPREENDIMENTO SEM OUTORGA</t>
  </si>
  <si>
    <t>Consórcio/Empresa
Sigla</t>
  </si>
  <si>
    <t>Subestação
de distribuição</t>
  </si>
  <si>
    <t>Potência
Habilitada
(MW)</t>
  </si>
  <si>
    <t>Garantia
Física
(MWm)</t>
  </si>
  <si>
    <t>Lotes
Contratados</t>
  </si>
  <si>
    <t>Energia
Negociada
(MWh)</t>
  </si>
  <si>
    <t>Preço de
Referência
(R$/MWh)</t>
  </si>
  <si>
    <t>Preço de
Lance
(R$/MWh)</t>
  </si>
  <si>
    <t>Montante
Negociado
(R$)</t>
  </si>
  <si>
    <t>Investimento
(R$)</t>
  </si>
  <si>
    <t>Potência
Injetada
(MW)</t>
  </si>
  <si>
    <t>ICB
(R$/MWh)</t>
  </si>
  <si>
    <t>Razão Social</t>
  </si>
  <si>
    <t>CNPJ</t>
  </si>
  <si>
    <t>Percentual</t>
  </si>
  <si>
    <t>Montante
(R$)</t>
  </si>
  <si>
    <t>Vencedores:</t>
  </si>
  <si>
    <t>Início do Leilão:</t>
  </si>
  <si>
    <t>Término do Leilão:</t>
  </si>
  <si>
    <t>Duração Total:</t>
  </si>
  <si>
    <t>Investimento (R$):</t>
  </si>
  <si>
    <t>Potência Habilitada (MW):</t>
  </si>
  <si>
    <t>Potência Injetada (MW):</t>
  </si>
  <si>
    <t>Potência Final Instalada C.C. (MWp):</t>
  </si>
  <si>
    <t>Garantia Física (MWm):</t>
  </si>
  <si>
    <t>Energia Negociada (MWm):</t>
  </si>
  <si>
    <t>Lotes Contratados:</t>
  </si>
  <si>
    <t>Lote de Energia (MWm):</t>
  </si>
  <si>
    <t>Energia Negociada (MWh):</t>
  </si>
  <si>
    <t>Receita Fixa (R$/ano):</t>
  </si>
  <si>
    <t>Montante Negociado (R$):</t>
  </si>
  <si>
    <t>Preço Médio (R$/MWh):</t>
  </si>
  <si>
    <t>Preço Marginal (R$/MWh):</t>
  </si>
  <si>
    <t>Economia (R$):</t>
  </si>
  <si>
    <t>Deságio (%):</t>
  </si>
  <si>
    <t>Percentual
ACR</t>
  </si>
  <si>
    <t>Deságio
%</t>
  </si>
  <si>
    <t>Sigla</t>
  </si>
  <si>
    <t>Preço Marginal do Leilão (R$): 549,35</t>
  </si>
  <si>
    <t>EQUATORIAL PARA DISTRIBUIDORA DE ENERGIA S.A.</t>
  </si>
  <si>
    <t xml:space="preserve">	EQUATORIAL MARANHAO DISTRIBUIDORA DE ENERGIA S.A</t>
  </si>
  <si>
    <t>COMPANHIA JAGUARI DE ENERGIA</t>
  </si>
  <si>
    <t>COMPANHIA PAULISTA DE FORCA E LUZ</t>
  </si>
  <si>
    <t>LIGHT SERVICOS DE ELETRICIDADE S A</t>
  </si>
  <si>
    <t>Total Negociado</t>
  </si>
  <si>
    <t>Total</t>
  </si>
  <si>
    <t>(MWh)</t>
  </si>
  <si>
    <t>(MWm)</t>
  </si>
  <si>
    <t>Total Negociado (lotes)</t>
  </si>
  <si>
    <r>
      <t xml:space="preserve">* O montante em </t>
    </r>
    <r>
      <rPr>
        <b/>
        <sz val="10"/>
        <color theme="1"/>
        <rFont val="Calibri"/>
        <family val="2"/>
        <scheme val="minor"/>
      </rPr>
      <t>MW médios</t>
    </r>
    <r>
      <rPr>
        <sz val="10"/>
        <color theme="1"/>
        <rFont val="Calibri"/>
        <family val="2"/>
        <scheme val="minor"/>
      </rPr>
      <t xml:space="preserve"> contratado por cada distribuidora tem caráter meramente informativo. Para efeitos de celebração de contratos será considerado o montante em MWh.</t>
    </r>
  </si>
  <si>
    <t>Contratado
(MW médios)</t>
  </si>
  <si>
    <t>Preço Inicial
(R$/MWh)</t>
  </si>
  <si>
    <t>São Roque Energética SA</t>
  </si>
  <si>
    <t>EÓLICA SERRA DAS VACAS HOLDING III S.A.</t>
  </si>
  <si>
    <t>Statkraft Energias Renováveis S/A</t>
  </si>
  <si>
    <t>Ventos de Santa Luzia Energias Renováveis S.A.</t>
  </si>
  <si>
    <t>Ventos de São Rafael Energias Renováveis S.A.</t>
  </si>
  <si>
    <t>QAIR INTERNATIONAL
QAIR BRASIL PARTICIPACOES S.A.
BOM JARDIM SOLAR HOLDING S/A</t>
  </si>
  <si>
    <t>29166267000135
08666285000106
42295924000102</t>
  </si>
  <si>
    <t>BJA A5/21</t>
  </si>
  <si>
    <t>99,98%
0,01%
0,01%</t>
  </si>
  <si>
    <t>Raios de São Francisco Usina Geradora de Energia Eletrica SPE Ltda
CANADIAN SOLAR INC</t>
  </si>
  <si>
    <t>39401496000140
16968044000140</t>
  </si>
  <si>
    <t>0,01%
99,99%</t>
  </si>
  <si>
    <t>Panorama Geração de Energia LTDA</t>
  </si>
  <si>
    <t>Panorama</t>
  </si>
  <si>
    <t>CVW Energética Ltda</t>
  </si>
  <si>
    <t>FS AGRISOLUTIONS INDUSTRIA DE BIOCOMBUSTIVEIS LTDA</t>
  </si>
  <si>
    <t>Raízen Paraguaçu LTDA</t>
  </si>
  <si>
    <t>Triângulo Energia Ltda.</t>
  </si>
  <si>
    <t>USINA TERMELETRICA LENCOIS PAULISTA SPE S.A.</t>
  </si>
  <si>
    <t>USINA LAGUNA - ALCOOL E ACUCAR LTDA</t>
  </si>
  <si>
    <t>USINA UBERABA S/A</t>
  </si>
  <si>
    <t>Foxx URE-BA Ambiental S.A.</t>
  </si>
  <si>
    <t>*UTE.AI.SP.061648-6.01</t>
  </si>
  <si>
    <t>* CEG ajustado conforme NOTA TÉCNICA Nº 14/2022-CEL/SCG/SGT/ANEEL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</si>
</sst>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00000"/>
    <numFmt numFmtId="166" formatCode="0.00000%"/>
    <numFmt numFmtId="167" formatCode="0.00000000%"/>
    <numFmt numFmtId="168" formatCode="0.0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17375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rgb="FF17375D"/>
      <name val="Calibri"/>
      <family val="2"/>
      <scheme val="minor"/>
    </font>
    <font>
      <b/>
      <sz val="14"/>
      <color rgb="FF17375D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7375D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FF9646"/>
      </top>
      <bottom style="thin">
        <color rgb="FFFF9646"/>
      </bottom>
      <diagonal/>
    </border>
    <border>
      <left/>
      <right/>
      <top style="thin">
        <color rgb="FFFF9646"/>
      </top>
      <bottom/>
      <diagonal/>
    </border>
    <border>
      <left/>
      <right/>
      <top/>
      <bottom style="thin">
        <color rgb="FFFF9646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/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rgb="FFFF9646"/>
      </bottom>
      <diagonal/>
    </border>
    <border>
      <left/>
      <right style="thin">
        <color theme="9"/>
      </right>
      <top/>
      <bottom style="thin">
        <color rgb="FFFF9646"/>
      </bottom>
      <diagonal/>
    </border>
    <border>
      <left style="thin">
        <color theme="9"/>
      </left>
      <right/>
      <top style="thin">
        <color rgb="FFFF9646"/>
      </top>
      <bottom style="thin">
        <color rgb="FFFF9646"/>
      </bottom>
      <diagonal/>
    </border>
    <border>
      <left/>
      <right style="thin">
        <color theme="9"/>
      </right>
      <top style="thin">
        <color rgb="FFFF9646"/>
      </top>
      <bottom style="thin">
        <color rgb="FFFF9646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0" fontId="4" fillId="0" borderId="1" xfId="4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0" fontId="5" fillId="0" borderId="1" xfId="4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168" fontId="4" fillId="0" borderId="13" xfId="0" applyNumberFormat="1" applyFont="1" applyFill="1" applyBorder="1" applyAlignment="1">
      <alignment horizontal="center" vertical="center"/>
    </xf>
    <xf numFmtId="164" fontId="4" fillId="0" borderId="14" xfId="0" applyNumberFormat="1" applyFont="1" applyFill="1" applyBorder="1" applyAlignment="1">
      <alignment horizontal="center" vertical="center"/>
    </xf>
    <xf numFmtId="168" fontId="4" fillId="0" borderId="15" xfId="0" applyNumberFormat="1" applyFont="1" applyFill="1" applyBorder="1" applyAlignment="1">
      <alignment horizontal="center" vertical="center"/>
    </xf>
    <xf numFmtId="164" fontId="4" fillId="0" borderId="16" xfId="0" applyNumberFormat="1" applyFont="1" applyFill="1" applyBorder="1" applyAlignment="1">
      <alignment horizontal="center" vertical="center"/>
    </xf>
    <xf numFmtId="168" fontId="5" fillId="0" borderId="1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167" fontId="4" fillId="0" borderId="14" xfId="4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left" vertical="center"/>
    </xf>
    <xf numFmtId="167" fontId="4" fillId="0" borderId="16" xfId="4" applyNumberFormat="1" applyFont="1" applyFill="1" applyBorder="1" applyAlignment="1">
      <alignment horizontal="right" vertical="center"/>
    </xf>
    <xf numFmtId="165" fontId="5" fillId="0" borderId="16" xfId="0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66" fontId="4" fillId="0" borderId="1" xfId="0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22" fontId="4" fillId="0" borderId="5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left" vertical="center"/>
    </xf>
    <xf numFmtId="4" fontId="4" fillId="0" borderId="5" xfId="0" applyNumberFormat="1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left" vertical="center"/>
    </xf>
    <xf numFmtId="3" fontId="4" fillId="0" borderId="5" xfId="0" applyNumberFormat="1" applyFont="1" applyBorder="1" applyAlignment="1">
      <alignment horizontal="left" vertical="center"/>
    </xf>
    <xf numFmtId="10" fontId="4" fillId="0" borderId="5" xfId="0" applyNumberFormat="1" applyFont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1" fontId="5" fillId="0" borderId="15" xfId="0" applyNumberFormat="1" applyFont="1" applyFill="1" applyBorder="1" applyAlignment="1">
      <alignment horizontal="center" vertical="center"/>
    </xf>
    <xf numFmtId="1" fontId="5" fillId="0" borderId="16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5">
    <cellStyle name="Normal" xfId="0" builtinId="0"/>
    <cellStyle name="Normal 2" xfId="1" xr:uid="{00000000-0005-0000-0000-000001000000}"/>
    <cellStyle name="Normal 2 5" xfId="2" xr:uid="{00000000-0005-0000-0000-000002000000}"/>
    <cellStyle name="Normal 3" xfId="3" xr:uid="{00000000-0005-0000-0000-000003000000}"/>
    <cellStyle name="Porcentagem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4577" name="Picture 1" descr="https://leilao.ccee.org.br/A3/images/1x1_transp.gif">
          <a:extLst>
            <a:ext uri="{FF2B5EF4-FFF2-40B4-BE49-F238E27FC236}">
              <a16:creationId xmlns:a16="http://schemas.microsoft.com/office/drawing/2014/main" id="{00000000-0008-0000-0300-0000E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20975" y="1000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4578" name="Picture 2" descr="https://leilao.ccee.org.br/A3/images/1x1_transp.gif">
          <a:extLst>
            <a:ext uri="{FF2B5EF4-FFF2-40B4-BE49-F238E27FC236}">
              <a16:creationId xmlns:a16="http://schemas.microsoft.com/office/drawing/2014/main" id="{00000000-0008-0000-0300-0000E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35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99061</xdr:colOff>
      <xdr:row>5</xdr:row>
      <xdr:rowOff>6355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5E9FFEF-5FEB-4964-BC6F-38392B7C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19200" cy="12636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5</xdr:row>
      <xdr:rowOff>6354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77D31AA-9A45-498D-9766-F72060414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9200" cy="12636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5</xdr:row>
      <xdr:rowOff>6354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A15F64-C8C7-472D-AA31-1A5535F10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9200" cy="12636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5</xdr:row>
      <xdr:rowOff>6354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282436-5155-4DB7-848A-2F8B40148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9200" cy="12636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5</xdr:row>
      <xdr:rowOff>6354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5EDCAC-3D5F-4E4A-96F0-C58947C89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9200" cy="1263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Y86"/>
  <sheetViews>
    <sheetView showGridLines="0" tabSelected="1" zoomScaleNormal="100" workbookViewId="0"/>
  </sheetViews>
  <sheetFormatPr defaultColWidth="16.44140625" defaultRowHeight="19.95" customHeight="1" x14ac:dyDescent="0.3"/>
  <cols>
    <col min="1" max="1" width="16.33203125" style="9" bestFit="1" customWidth="1"/>
    <col min="2" max="2" width="53.44140625" style="66" bestFit="1" customWidth="1"/>
    <col min="3" max="3" width="15.109375" style="9" bestFit="1" customWidth="1"/>
    <col min="4" max="4" width="9.44140625" style="9" bestFit="1" customWidth="1"/>
    <col min="5" max="5" width="21.109375" style="9" bestFit="1" customWidth="1"/>
    <col min="6" max="6" width="20" style="9" bestFit="1" customWidth="1"/>
    <col min="7" max="7" width="3.88671875" style="9" bestFit="1" customWidth="1"/>
    <col min="8" max="8" width="5.5546875" style="9" bestFit="1" customWidth="1"/>
    <col min="9" max="9" width="21.33203125" style="9" bestFit="1" customWidth="1"/>
    <col min="10" max="10" width="4.33203125" style="9" bestFit="1" customWidth="1"/>
    <col min="11" max="11" width="10.6640625" style="9" bestFit="1" customWidth="1"/>
    <col min="12" max="12" width="40.33203125" style="9" bestFit="1" customWidth="1"/>
    <col min="13" max="13" width="15.33203125" style="9" bestFit="1" customWidth="1"/>
    <col min="14" max="14" width="8.88671875" style="9" bestFit="1" customWidth="1"/>
    <col min="15" max="15" width="11.88671875" style="9" bestFit="1" customWidth="1"/>
    <col min="16" max="17" width="10.5546875" style="9" bestFit="1" customWidth="1"/>
    <col min="18" max="19" width="12.5546875" style="9" bestFit="1" customWidth="1"/>
    <col min="20" max="20" width="9.44140625" style="9" bestFit="1" customWidth="1"/>
    <col min="21" max="22" width="15.33203125" style="9" bestFit="1" customWidth="1"/>
    <col min="23" max="23" width="13.6640625" style="9" bestFit="1" customWidth="1"/>
    <col min="24" max="24" width="7.33203125" style="9" bestFit="1" customWidth="1"/>
    <col min="25" max="16384" width="16.44140625" style="9"/>
  </cols>
  <sheetData>
    <row r="2" spans="1:23" s="13" customFormat="1" ht="19.95" customHeight="1" x14ac:dyDescent="0.3">
      <c r="B2" s="45"/>
      <c r="E2" s="80" t="s">
        <v>0</v>
      </c>
      <c r="F2" s="80"/>
      <c r="G2" s="80"/>
      <c r="H2" s="80"/>
      <c r="I2" s="80"/>
    </row>
    <row r="3" spans="1:23" s="13" customFormat="1" ht="19.95" customHeight="1" x14ac:dyDescent="0.3">
      <c r="B3" s="45"/>
      <c r="E3" s="81" t="s">
        <v>122</v>
      </c>
      <c r="F3" s="81"/>
      <c r="G3" s="81"/>
      <c r="H3" s="81"/>
      <c r="I3" s="81"/>
    </row>
    <row r="5" spans="1:23" s="11" customFormat="1" ht="19.95" customHeight="1" x14ac:dyDescent="0.3">
      <c r="A5" s="87" t="s">
        <v>123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</row>
    <row r="6" spans="1:23" s="27" customFormat="1" ht="45" customHeight="1" x14ac:dyDescent="0.3">
      <c r="A6" s="28" t="s">
        <v>234</v>
      </c>
      <c r="B6" s="29" t="s">
        <v>246</v>
      </c>
      <c r="C6" s="29" t="s">
        <v>247</v>
      </c>
      <c r="D6" s="29" t="s">
        <v>248</v>
      </c>
      <c r="E6" s="28" t="s">
        <v>1</v>
      </c>
      <c r="F6" s="28" t="s">
        <v>2</v>
      </c>
      <c r="G6" s="28" t="s">
        <v>124</v>
      </c>
      <c r="H6" s="28" t="s">
        <v>3</v>
      </c>
      <c r="I6" s="28" t="s">
        <v>125</v>
      </c>
      <c r="J6" s="28" t="s">
        <v>229</v>
      </c>
      <c r="K6" s="28" t="s">
        <v>126</v>
      </c>
      <c r="L6" s="28" t="s">
        <v>235</v>
      </c>
      <c r="M6" s="28" t="s">
        <v>243</v>
      </c>
      <c r="N6" s="28" t="s">
        <v>236</v>
      </c>
      <c r="O6" s="28" t="s">
        <v>237</v>
      </c>
      <c r="P6" s="28" t="s">
        <v>238</v>
      </c>
      <c r="Q6" s="28" t="s">
        <v>269</v>
      </c>
      <c r="R6" s="28" t="s">
        <v>239</v>
      </c>
      <c r="S6" s="28" t="s">
        <v>240</v>
      </c>
      <c r="T6" s="28" t="s">
        <v>241</v>
      </c>
      <c r="U6" s="28" t="s">
        <v>242</v>
      </c>
      <c r="V6" s="28" t="s">
        <v>270</v>
      </c>
      <c r="W6" s="34"/>
    </row>
    <row r="7" spans="1:23" s="22" customFormat="1" ht="19.95" customHeight="1" x14ac:dyDescent="0.3">
      <c r="A7" s="19" t="s">
        <v>106</v>
      </c>
      <c r="B7" s="38" t="s">
        <v>286</v>
      </c>
      <c r="C7" s="19" t="s">
        <v>191</v>
      </c>
      <c r="D7" s="74">
        <v>1</v>
      </c>
      <c r="E7" s="19" t="s">
        <v>93</v>
      </c>
      <c r="F7" s="19" t="s">
        <v>94</v>
      </c>
      <c r="G7" s="19" t="s">
        <v>130</v>
      </c>
      <c r="H7" s="19" t="s">
        <v>20</v>
      </c>
      <c r="I7" s="19" t="s">
        <v>131</v>
      </c>
      <c r="J7" s="19" t="s">
        <v>230</v>
      </c>
      <c r="K7" s="19" t="s">
        <v>132</v>
      </c>
      <c r="L7" s="19" t="s">
        <v>95</v>
      </c>
      <c r="M7" s="20">
        <v>0</v>
      </c>
      <c r="N7" s="21">
        <v>141.9</v>
      </c>
      <c r="O7" s="21">
        <v>91.3</v>
      </c>
      <c r="P7" s="19">
        <v>278</v>
      </c>
      <c r="Q7" s="31">
        <v>0.30449069003285872</v>
      </c>
      <c r="R7" s="21">
        <v>6092203.2000000002</v>
      </c>
      <c r="S7" s="20">
        <v>174.27</v>
      </c>
      <c r="T7" s="20">
        <v>174.27</v>
      </c>
      <c r="U7" s="20">
        <v>1061688251.66</v>
      </c>
      <c r="V7" s="31">
        <v>3.7677603702371779E-12</v>
      </c>
      <c r="W7" s="36"/>
    </row>
    <row r="8" spans="1:23" s="26" customFormat="1" ht="19.95" customHeight="1" x14ac:dyDescent="0.3">
      <c r="A8" s="42" t="s">
        <v>107</v>
      </c>
      <c r="B8" s="76"/>
      <c r="C8" s="42"/>
      <c r="D8" s="42"/>
      <c r="E8" s="42" t="s">
        <v>107</v>
      </c>
      <c r="F8" s="42" t="s">
        <v>107</v>
      </c>
      <c r="G8" s="42" t="s">
        <v>107</v>
      </c>
      <c r="H8" s="42" t="s">
        <v>107</v>
      </c>
      <c r="I8" s="42" t="s">
        <v>107</v>
      </c>
      <c r="J8" s="42"/>
      <c r="K8" s="42" t="s">
        <v>107</v>
      </c>
      <c r="L8" s="42" t="s">
        <v>107</v>
      </c>
      <c r="M8" s="23">
        <v>0</v>
      </c>
      <c r="N8" s="24">
        <v>141.9</v>
      </c>
      <c r="O8" s="24">
        <v>91.3</v>
      </c>
      <c r="P8" s="25">
        <v>278</v>
      </c>
      <c r="Q8" s="33">
        <v>0.30449069003285872</v>
      </c>
      <c r="R8" s="24">
        <v>6092203.2000000002</v>
      </c>
      <c r="S8" s="23"/>
      <c r="T8" s="23"/>
      <c r="U8" s="23">
        <v>1061688251.66</v>
      </c>
      <c r="V8" s="33">
        <v>3.7677603702371779E-12</v>
      </c>
      <c r="W8" s="35"/>
    </row>
    <row r="10" spans="1:23" s="11" customFormat="1" ht="19.95" customHeight="1" x14ac:dyDescent="0.3">
      <c r="A10" s="87" t="s">
        <v>133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3"/>
      <c r="V10" s="3"/>
      <c r="W10" s="3"/>
    </row>
    <row r="11" spans="1:23" s="27" customFormat="1" ht="45" customHeight="1" x14ac:dyDescent="0.3">
      <c r="A11" s="28" t="s">
        <v>234</v>
      </c>
      <c r="B11" s="29" t="s">
        <v>246</v>
      </c>
      <c r="C11" s="29" t="s">
        <v>247</v>
      </c>
      <c r="D11" s="29" t="s">
        <v>248</v>
      </c>
      <c r="E11" s="28" t="s">
        <v>1</v>
      </c>
      <c r="F11" s="28" t="s">
        <v>2</v>
      </c>
      <c r="G11" s="28" t="s">
        <v>124</v>
      </c>
      <c r="H11" s="28" t="s">
        <v>3</v>
      </c>
      <c r="I11" s="28" t="s">
        <v>147</v>
      </c>
      <c r="J11" s="28" t="s">
        <v>229</v>
      </c>
      <c r="K11" s="28" t="s">
        <v>126</v>
      </c>
      <c r="L11" s="28" t="s">
        <v>235</v>
      </c>
      <c r="M11" s="28" t="s">
        <v>127</v>
      </c>
      <c r="N11" s="28" t="s">
        <v>236</v>
      </c>
      <c r="O11" s="28" t="s">
        <v>237</v>
      </c>
      <c r="P11" s="28" t="s">
        <v>238</v>
      </c>
      <c r="Q11" s="28" t="s">
        <v>269</v>
      </c>
      <c r="R11" s="28" t="s">
        <v>239</v>
      </c>
      <c r="S11" s="28" t="s">
        <v>240</v>
      </c>
      <c r="T11" s="28" t="s">
        <v>241</v>
      </c>
      <c r="U11" s="28" t="s">
        <v>242</v>
      </c>
      <c r="V11" s="28" t="s">
        <v>270</v>
      </c>
      <c r="W11" s="34"/>
    </row>
    <row r="12" spans="1:23" s="22" customFormat="1" ht="19.95" customHeight="1" x14ac:dyDescent="0.3">
      <c r="A12" s="19" t="s">
        <v>110</v>
      </c>
      <c r="B12" s="38" t="s">
        <v>287</v>
      </c>
      <c r="C12" s="19" t="s">
        <v>198</v>
      </c>
      <c r="D12" s="74">
        <v>1</v>
      </c>
      <c r="E12" s="19" t="s">
        <v>52</v>
      </c>
      <c r="F12" s="19" t="s">
        <v>53</v>
      </c>
      <c r="G12" s="19" t="s">
        <v>134</v>
      </c>
      <c r="H12" s="19" t="s">
        <v>32</v>
      </c>
      <c r="I12" s="19" t="s">
        <v>135</v>
      </c>
      <c r="J12" s="19" t="s">
        <v>232</v>
      </c>
      <c r="K12" s="19" t="s">
        <v>136</v>
      </c>
      <c r="L12" s="19" t="s">
        <v>51</v>
      </c>
      <c r="M12" s="20">
        <v>164280400</v>
      </c>
      <c r="N12" s="21">
        <v>44</v>
      </c>
      <c r="O12" s="21">
        <v>19.100000000000001</v>
      </c>
      <c r="P12" s="19">
        <v>59</v>
      </c>
      <c r="Q12" s="31">
        <v>0.30890052356020942</v>
      </c>
      <c r="R12" s="21">
        <v>775826.4</v>
      </c>
      <c r="S12" s="20">
        <v>191</v>
      </c>
      <c r="T12" s="20">
        <v>177.65</v>
      </c>
      <c r="U12" s="20">
        <v>137825559.96000001</v>
      </c>
      <c r="V12" s="31">
        <v>6.9895287958115171E-2</v>
      </c>
      <c r="W12" s="36"/>
    </row>
    <row r="13" spans="1:23" s="22" customFormat="1" ht="19.95" customHeight="1" x14ac:dyDescent="0.3">
      <c r="A13" s="19" t="s">
        <v>108</v>
      </c>
      <c r="B13" s="38" t="s">
        <v>288</v>
      </c>
      <c r="C13" s="19" t="s">
        <v>197</v>
      </c>
      <c r="D13" s="74">
        <v>1</v>
      </c>
      <c r="E13" s="19" t="s">
        <v>101</v>
      </c>
      <c r="F13" s="19" t="s">
        <v>102</v>
      </c>
      <c r="G13" s="19" t="s">
        <v>137</v>
      </c>
      <c r="H13" s="19" t="s">
        <v>32</v>
      </c>
      <c r="I13" s="19" t="s">
        <v>135</v>
      </c>
      <c r="J13" s="19" t="s">
        <v>232</v>
      </c>
      <c r="K13" s="19" t="s">
        <v>136</v>
      </c>
      <c r="L13" s="19" t="s">
        <v>103</v>
      </c>
      <c r="M13" s="20">
        <v>168000000</v>
      </c>
      <c r="N13" s="21">
        <v>42</v>
      </c>
      <c r="O13" s="21">
        <v>21.1</v>
      </c>
      <c r="P13" s="19">
        <v>64</v>
      </c>
      <c r="Q13" s="31">
        <v>0.30331753554502372</v>
      </c>
      <c r="R13" s="21">
        <v>841574.40000000002</v>
      </c>
      <c r="S13" s="20">
        <v>191</v>
      </c>
      <c r="T13" s="20">
        <v>134.97</v>
      </c>
      <c r="U13" s="20">
        <v>113587296.77</v>
      </c>
      <c r="V13" s="31">
        <v>0.29335078532787179</v>
      </c>
      <c r="W13" s="36"/>
    </row>
    <row r="14" spans="1:23" s="22" customFormat="1" ht="19.95" customHeight="1" x14ac:dyDescent="0.3">
      <c r="A14" s="19" t="s">
        <v>108</v>
      </c>
      <c r="B14" s="38" t="s">
        <v>288</v>
      </c>
      <c r="C14" s="19" t="s">
        <v>197</v>
      </c>
      <c r="D14" s="74">
        <v>1</v>
      </c>
      <c r="E14" s="19" t="s">
        <v>104</v>
      </c>
      <c r="F14" s="19" t="s">
        <v>105</v>
      </c>
      <c r="G14" s="19" t="s">
        <v>137</v>
      </c>
      <c r="H14" s="19" t="s">
        <v>32</v>
      </c>
      <c r="I14" s="19" t="s">
        <v>135</v>
      </c>
      <c r="J14" s="19" t="s">
        <v>232</v>
      </c>
      <c r="K14" s="19" t="s">
        <v>136</v>
      </c>
      <c r="L14" s="19" t="s">
        <v>103</v>
      </c>
      <c r="M14" s="20">
        <v>117600000</v>
      </c>
      <c r="N14" s="21">
        <v>29.4</v>
      </c>
      <c r="O14" s="21">
        <v>14.6</v>
      </c>
      <c r="P14" s="19">
        <v>44</v>
      </c>
      <c r="Q14" s="31">
        <v>0.30136986301369867</v>
      </c>
      <c r="R14" s="21">
        <v>578582.4</v>
      </c>
      <c r="S14" s="20">
        <v>191</v>
      </c>
      <c r="T14" s="20">
        <v>134.97</v>
      </c>
      <c r="U14" s="20">
        <v>78091266.530000001</v>
      </c>
      <c r="V14" s="31">
        <v>0.29335078532221615</v>
      </c>
      <c r="W14" s="36"/>
    </row>
    <row r="15" spans="1:23" s="22" customFormat="1" ht="19.95" customHeight="1" x14ac:dyDescent="0.3">
      <c r="A15" s="19" t="s">
        <v>111</v>
      </c>
      <c r="B15" s="38" t="s">
        <v>289</v>
      </c>
      <c r="C15" s="19" t="s">
        <v>199</v>
      </c>
      <c r="D15" s="74">
        <v>1</v>
      </c>
      <c r="E15" s="19" t="s">
        <v>47</v>
      </c>
      <c r="F15" s="19" t="s">
        <v>48</v>
      </c>
      <c r="G15" s="19" t="s">
        <v>137</v>
      </c>
      <c r="H15" s="19" t="s">
        <v>32</v>
      </c>
      <c r="I15" s="19" t="s">
        <v>135</v>
      </c>
      <c r="J15" s="19" t="s">
        <v>232</v>
      </c>
      <c r="K15" s="19" t="s">
        <v>136</v>
      </c>
      <c r="L15" s="19" t="s">
        <v>46</v>
      </c>
      <c r="M15" s="20">
        <v>21199000</v>
      </c>
      <c r="N15" s="21">
        <v>5.3</v>
      </c>
      <c r="O15" s="21">
        <v>1.6</v>
      </c>
      <c r="P15" s="19">
        <v>11</v>
      </c>
      <c r="Q15" s="31">
        <v>0.6875</v>
      </c>
      <c r="R15" s="21">
        <v>144645.6</v>
      </c>
      <c r="S15" s="20">
        <v>191</v>
      </c>
      <c r="T15" s="20">
        <v>175.86</v>
      </c>
      <c r="U15" s="20">
        <v>25437375.219999999</v>
      </c>
      <c r="V15" s="31">
        <v>7.9267015562022106E-2</v>
      </c>
      <c r="W15" s="36"/>
    </row>
    <row r="16" spans="1:23" s="22" customFormat="1" ht="19.95" customHeight="1" x14ac:dyDescent="0.3">
      <c r="A16" s="19" t="s">
        <v>111</v>
      </c>
      <c r="B16" s="38" t="s">
        <v>289</v>
      </c>
      <c r="C16" s="19" t="s">
        <v>199</v>
      </c>
      <c r="D16" s="74">
        <v>1</v>
      </c>
      <c r="E16" s="19" t="s">
        <v>44</v>
      </c>
      <c r="F16" s="19" t="s">
        <v>45</v>
      </c>
      <c r="G16" s="19" t="s">
        <v>137</v>
      </c>
      <c r="H16" s="19" t="s">
        <v>32</v>
      </c>
      <c r="I16" s="19" t="s">
        <v>135</v>
      </c>
      <c r="J16" s="19" t="s">
        <v>232</v>
      </c>
      <c r="K16" s="19" t="s">
        <v>136</v>
      </c>
      <c r="L16" s="19" t="s">
        <v>46</v>
      </c>
      <c r="M16" s="20">
        <v>21199000</v>
      </c>
      <c r="N16" s="21">
        <v>5.3</v>
      </c>
      <c r="O16" s="21">
        <v>1.7</v>
      </c>
      <c r="P16" s="19">
        <v>11</v>
      </c>
      <c r="Q16" s="31">
        <v>0.6470588235294118</v>
      </c>
      <c r="R16" s="21">
        <v>144645.6</v>
      </c>
      <c r="S16" s="20">
        <v>191</v>
      </c>
      <c r="T16" s="20">
        <v>175.87</v>
      </c>
      <c r="U16" s="20">
        <v>25438821.670000002</v>
      </c>
      <c r="V16" s="31">
        <v>7.9214659758255992E-2</v>
      </c>
      <c r="W16" s="36"/>
    </row>
    <row r="17" spans="1:24" s="22" customFormat="1" ht="19.95" customHeight="1" x14ac:dyDescent="0.3">
      <c r="A17" s="19" t="s">
        <v>112</v>
      </c>
      <c r="B17" s="38" t="s">
        <v>289</v>
      </c>
      <c r="C17" s="19" t="s">
        <v>199</v>
      </c>
      <c r="D17" s="74">
        <v>1</v>
      </c>
      <c r="E17" s="19" t="s">
        <v>49</v>
      </c>
      <c r="F17" s="19" t="s">
        <v>50</v>
      </c>
      <c r="G17" s="19" t="s">
        <v>137</v>
      </c>
      <c r="H17" s="19" t="s">
        <v>32</v>
      </c>
      <c r="I17" s="19" t="s">
        <v>135</v>
      </c>
      <c r="J17" s="19" t="s">
        <v>232</v>
      </c>
      <c r="K17" s="19" t="s">
        <v>136</v>
      </c>
      <c r="L17" s="19" t="s">
        <v>46</v>
      </c>
      <c r="M17" s="20">
        <v>21199000</v>
      </c>
      <c r="N17" s="21">
        <v>5.3</v>
      </c>
      <c r="O17" s="21">
        <v>1.8</v>
      </c>
      <c r="P17" s="19">
        <v>12</v>
      </c>
      <c r="Q17" s="31">
        <v>0.66666666666666674</v>
      </c>
      <c r="R17" s="21">
        <v>157795.20000000001</v>
      </c>
      <c r="S17" s="20">
        <v>191</v>
      </c>
      <c r="T17" s="20">
        <v>175.86</v>
      </c>
      <c r="U17" s="20">
        <v>27749863.870000001</v>
      </c>
      <c r="V17" s="31">
        <v>7.9267015773165805E-2</v>
      </c>
      <c r="W17" s="36"/>
    </row>
    <row r="18" spans="1:24" s="22" customFormat="1" ht="19.95" customHeight="1" x14ac:dyDescent="0.3">
      <c r="A18" s="19" t="s">
        <v>113</v>
      </c>
      <c r="B18" s="38" t="s">
        <v>290</v>
      </c>
      <c r="C18" s="19" t="s">
        <v>200</v>
      </c>
      <c r="D18" s="74">
        <v>1</v>
      </c>
      <c r="E18" s="19" t="s">
        <v>42</v>
      </c>
      <c r="F18" s="19" t="s">
        <v>43</v>
      </c>
      <c r="G18" s="19" t="s">
        <v>138</v>
      </c>
      <c r="H18" s="19" t="s">
        <v>32</v>
      </c>
      <c r="I18" s="19" t="s">
        <v>135</v>
      </c>
      <c r="J18" s="19" t="s">
        <v>232</v>
      </c>
      <c r="K18" s="19" t="s">
        <v>136</v>
      </c>
      <c r="L18" s="19" t="s">
        <v>35</v>
      </c>
      <c r="M18" s="20">
        <v>24001000</v>
      </c>
      <c r="N18" s="21">
        <v>6</v>
      </c>
      <c r="O18" s="21">
        <v>2.2999999999999998</v>
      </c>
      <c r="P18" s="19">
        <v>16</v>
      </c>
      <c r="Q18" s="31">
        <v>0.69565217391304357</v>
      </c>
      <c r="R18" s="21">
        <v>210393.60000000001</v>
      </c>
      <c r="S18" s="20">
        <v>191</v>
      </c>
      <c r="T18" s="20">
        <v>175.87</v>
      </c>
      <c r="U18" s="20">
        <v>37001922.43</v>
      </c>
      <c r="V18" s="31">
        <v>7.9214659735633505E-2</v>
      </c>
      <c r="W18" s="36"/>
    </row>
    <row r="19" spans="1:24" s="22" customFormat="1" ht="19.95" customHeight="1" x14ac:dyDescent="0.3">
      <c r="A19" s="19" t="s">
        <v>113</v>
      </c>
      <c r="B19" s="38" t="s">
        <v>290</v>
      </c>
      <c r="C19" s="19" t="s">
        <v>200</v>
      </c>
      <c r="D19" s="74">
        <v>1</v>
      </c>
      <c r="E19" s="19" t="s">
        <v>40</v>
      </c>
      <c r="F19" s="19" t="s">
        <v>41</v>
      </c>
      <c r="G19" s="19" t="s">
        <v>138</v>
      </c>
      <c r="H19" s="19" t="s">
        <v>32</v>
      </c>
      <c r="I19" s="19" t="s">
        <v>135</v>
      </c>
      <c r="J19" s="19" t="s">
        <v>232</v>
      </c>
      <c r="K19" s="19" t="s">
        <v>136</v>
      </c>
      <c r="L19" s="19" t="s">
        <v>35</v>
      </c>
      <c r="M19" s="20">
        <v>24001000</v>
      </c>
      <c r="N19" s="21">
        <v>6</v>
      </c>
      <c r="O19" s="21">
        <v>2.2999999999999998</v>
      </c>
      <c r="P19" s="19">
        <v>16</v>
      </c>
      <c r="Q19" s="31">
        <v>0.69565217391304357</v>
      </c>
      <c r="R19" s="21">
        <v>210393.60000000001</v>
      </c>
      <c r="S19" s="20">
        <v>191</v>
      </c>
      <c r="T19" s="20">
        <v>175.87</v>
      </c>
      <c r="U19" s="20">
        <v>37001922.43</v>
      </c>
      <c r="V19" s="31">
        <v>7.9214659735633505E-2</v>
      </c>
      <c r="W19" s="36"/>
    </row>
    <row r="20" spans="1:24" s="22" customFormat="1" ht="19.95" customHeight="1" x14ac:dyDescent="0.3">
      <c r="A20" s="19" t="s">
        <v>113</v>
      </c>
      <c r="B20" s="38" t="s">
        <v>290</v>
      </c>
      <c r="C20" s="19" t="s">
        <v>200</v>
      </c>
      <c r="D20" s="74">
        <v>1</v>
      </c>
      <c r="E20" s="19" t="s">
        <v>33</v>
      </c>
      <c r="F20" s="19" t="s">
        <v>34</v>
      </c>
      <c r="G20" s="19" t="s">
        <v>138</v>
      </c>
      <c r="H20" s="19" t="s">
        <v>32</v>
      </c>
      <c r="I20" s="19" t="s">
        <v>135</v>
      </c>
      <c r="J20" s="19" t="s">
        <v>232</v>
      </c>
      <c r="K20" s="19" t="s">
        <v>136</v>
      </c>
      <c r="L20" s="19" t="s">
        <v>35</v>
      </c>
      <c r="M20" s="20">
        <v>24001000</v>
      </c>
      <c r="N20" s="21">
        <v>6</v>
      </c>
      <c r="O20" s="21">
        <v>2.1</v>
      </c>
      <c r="P20" s="19">
        <v>14</v>
      </c>
      <c r="Q20" s="31">
        <v>0.66666666666666674</v>
      </c>
      <c r="R20" s="21">
        <v>184094.4</v>
      </c>
      <c r="S20" s="20">
        <v>191</v>
      </c>
      <c r="T20" s="20">
        <v>175.87</v>
      </c>
      <c r="U20" s="20">
        <v>32376682.129999999</v>
      </c>
      <c r="V20" s="31">
        <v>7.921465962898433E-2</v>
      </c>
      <c r="W20" s="36"/>
    </row>
    <row r="21" spans="1:24" s="22" customFormat="1" ht="19.95" customHeight="1" x14ac:dyDescent="0.3">
      <c r="A21" s="19" t="s">
        <v>113</v>
      </c>
      <c r="B21" s="38" t="s">
        <v>290</v>
      </c>
      <c r="C21" s="19" t="s">
        <v>200</v>
      </c>
      <c r="D21" s="74">
        <v>1</v>
      </c>
      <c r="E21" s="19" t="s">
        <v>36</v>
      </c>
      <c r="F21" s="19" t="s">
        <v>37</v>
      </c>
      <c r="G21" s="19" t="s">
        <v>138</v>
      </c>
      <c r="H21" s="19" t="s">
        <v>32</v>
      </c>
      <c r="I21" s="19" t="s">
        <v>135</v>
      </c>
      <c r="J21" s="19" t="s">
        <v>232</v>
      </c>
      <c r="K21" s="19" t="s">
        <v>136</v>
      </c>
      <c r="L21" s="19" t="s">
        <v>35</v>
      </c>
      <c r="M21" s="20">
        <v>24001000</v>
      </c>
      <c r="N21" s="21">
        <v>6</v>
      </c>
      <c r="O21" s="21">
        <v>2.2000000000000002</v>
      </c>
      <c r="P21" s="19">
        <v>15</v>
      </c>
      <c r="Q21" s="31">
        <v>0.68181818181818177</v>
      </c>
      <c r="R21" s="21">
        <v>197244</v>
      </c>
      <c r="S21" s="20">
        <v>191</v>
      </c>
      <c r="T21" s="20">
        <v>175.87</v>
      </c>
      <c r="U21" s="20">
        <v>34689302.280000001</v>
      </c>
      <c r="V21" s="31">
        <v>7.9214659685863845E-2</v>
      </c>
      <c r="W21" s="36"/>
    </row>
    <row r="22" spans="1:24" s="22" customFormat="1" ht="19.95" customHeight="1" x14ac:dyDescent="0.3">
      <c r="A22" s="19" t="s">
        <v>109</v>
      </c>
      <c r="B22" s="38" t="s">
        <v>290</v>
      </c>
      <c r="C22" s="19" t="s">
        <v>200</v>
      </c>
      <c r="D22" s="74">
        <v>1</v>
      </c>
      <c r="E22" s="19" t="s">
        <v>38</v>
      </c>
      <c r="F22" s="19" t="s">
        <v>39</v>
      </c>
      <c r="G22" s="19" t="s">
        <v>138</v>
      </c>
      <c r="H22" s="19" t="s">
        <v>32</v>
      </c>
      <c r="I22" s="19" t="s">
        <v>135</v>
      </c>
      <c r="J22" s="19" t="s">
        <v>232</v>
      </c>
      <c r="K22" s="19" t="s">
        <v>136</v>
      </c>
      <c r="L22" s="19" t="s">
        <v>35</v>
      </c>
      <c r="M22" s="20">
        <v>24001000</v>
      </c>
      <c r="N22" s="21">
        <v>6</v>
      </c>
      <c r="O22" s="21">
        <v>2.4</v>
      </c>
      <c r="P22" s="19">
        <v>16</v>
      </c>
      <c r="Q22" s="31">
        <v>0.66666666666666674</v>
      </c>
      <c r="R22" s="21">
        <v>210393.60000000001</v>
      </c>
      <c r="S22" s="20">
        <v>191</v>
      </c>
      <c r="T22" s="20">
        <v>175.87</v>
      </c>
      <c r="U22" s="20">
        <v>37001922.43</v>
      </c>
      <c r="V22" s="31">
        <v>7.9214659735633505E-2</v>
      </c>
      <c r="W22" s="36"/>
    </row>
    <row r="23" spans="1:24" s="26" customFormat="1" ht="19.95" customHeight="1" x14ac:dyDescent="0.3">
      <c r="A23" s="42" t="s">
        <v>107</v>
      </c>
      <c r="B23" s="76"/>
      <c r="C23" s="42"/>
      <c r="D23" s="42"/>
      <c r="E23" s="42" t="s">
        <v>107</v>
      </c>
      <c r="F23" s="42" t="s">
        <v>107</v>
      </c>
      <c r="G23" s="42" t="s">
        <v>107</v>
      </c>
      <c r="H23" s="42" t="s">
        <v>107</v>
      </c>
      <c r="I23" s="42" t="s">
        <v>107</v>
      </c>
      <c r="J23" s="42"/>
      <c r="K23" s="42" t="s">
        <v>107</v>
      </c>
      <c r="L23" s="42" t="s">
        <v>107</v>
      </c>
      <c r="M23" s="23">
        <v>633482400</v>
      </c>
      <c r="N23" s="24">
        <v>161.30000000000001</v>
      </c>
      <c r="O23" s="24">
        <v>71.2</v>
      </c>
      <c r="P23" s="25">
        <v>278</v>
      </c>
      <c r="Q23" s="33">
        <v>0.3904494382022472</v>
      </c>
      <c r="R23" s="24">
        <v>3655588.8000000007</v>
      </c>
      <c r="S23" s="23"/>
      <c r="T23" s="23"/>
      <c r="U23" s="23">
        <v>586201935.72000003</v>
      </c>
      <c r="V23" s="33">
        <v>0.16043071302120612</v>
      </c>
      <c r="W23" s="35"/>
    </row>
    <row r="25" spans="1:24" s="11" customFormat="1" ht="19.95" customHeight="1" x14ac:dyDescent="0.3">
      <c r="A25" s="87" t="s">
        <v>139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3"/>
      <c r="V25" s="3"/>
      <c r="W25" s="3"/>
      <c r="X25" s="3"/>
    </row>
    <row r="26" spans="1:24" s="27" customFormat="1" ht="45" customHeight="1" x14ac:dyDescent="0.3">
      <c r="A26" s="28" t="s">
        <v>234</v>
      </c>
      <c r="B26" s="29" t="s">
        <v>246</v>
      </c>
      <c r="C26" s="29" t="s">
        <v>247</v>
      </c>
      <c r="D26" s="29" t="s">
        <v>248</v>
      </c>
      <c r="E26" s="28" t="s">
        <v>1</v>
      </c>
      <c r="F26" s="28" t="s">
        <v>2</v>
      </c>
      <c r="G26" s="28" t="s">
        <v>124</v>
      </c>
      <c r="H26" s="28" t="s">
        <v>3</v>
      </c>
      <c r="I26" s="28" t="s">
        <v>147</v>
      </c>
      <c r="J26" s="30" t="s">
        <v>229</v>
      </c>
      <c r="K26" s="28" t="s">
        <v>126</v>
      </c>
      <c r="L26" s="28" t="s">
        <v>235</v>
      </c>
      <c r="M26" s="28" t="s">
        <v>243</v>
      </c>
      <c r="N26" s="28" t="s">
        <v>236</v>
      </c>
      <c r="O26" s="28" t="s">
        <v>140</v>
      </c>
      <c r="P26" s="28" t="s">
        <v>237</v>
      </c>
      <c r="Q26" s="28" t="s">
        <v>238</v>
      </c>
      <c r="R26" s="28" t="s">
        <v>269</v>
      </c>
      <c r="S26" s="28" t="s">
        <v>239</v>
      </c>
      <c r="T26" s="28" t="s">
        <v>240</v>
      </c>
      <c r="U26" s="28" t="s">
        <v>128</v>
      </c>
      <c r="V26" s="28" t="s">
        <v>249</v>
      </c>
      <c r="W26" s="28" t="s">
        <v>270</v>
      </c>
      <c r="X26" s="34"/>
    </row>
    <row r="27" spans="1:24" s="22" customFormat="1" ht="41.4" x14ac:dyDescent="0.3">
      <c r="A27" s="19" t="s">
        <v>293</v>
      </c>
      <c r="B27" s="75" t="s">
        <v>291</v>
      </c>
      <c r="C27" s="73" t="s">
        <v>292</v>
      </c>
      <c r="D27" s="73" t="s">
        <v>294</v>
      </c>
      <c r="E27" s="19" t="s">
        <v>91</v>
      </c>
      <c r="F27" s="19" t="s">
        <v>92</v>
      </c>
      <c r="G27" s="19" t="s">
        <v>141</v>
      </c>
      <c r="H27" s="19" t="s">
        <v>31</v>
      </c>
      <c r="I27" s="19" t="s">
        <v>142</v>
      </c>
      <c r="J27" s="19" t="s">
        <v>232</v>
      </c>
      <c r="K27" s="19" t="s">
        <v>136</v>
      </c>
      <c r="L27" s="19" t="s">
        <v>88</v>
      </c>
      <c r="M27" s="20">
        <v>209376430</v>
      </c>
      <c r="N27" s="21">
        <v>48.118000000000002</v>
      </c>
      <c r="O27" s="21">
        <v>59.387999999999998</v>
      </c>
      <c r="P27" s="21">
        <v>15.1</v>
      </c>
      <c r="Q27" s="19">
        <v>46</v>
      </c>
      <c r="R27" s="31">
        <v>0.30463576158940403</v>
      </c>
      <c r="S27" s="21">
        <v>604881.6</v>
      </c>
      <c r="T27" s="20">
        <v>191</v>
      </c>
      <c r="U27" s="20">
        <v>168</v>
      </c>
      <c r="V27" s="20">
        <v>101620108.8</v>
      </c>
      <c r="W27" s="31">
        <v>0.12041884816753924</v>
      </c>
      <c r="X27" s="36"/>
    </row>
    <row r="28" spans="1:24" s="22" customFormat="1" ht="41.4" x14ac:dyDescent="0.3">
      <c r="A28" s="19" t="s">
        <v>293</v>
      </c>
      <c r="B28" s="75" t="s">
        <v>291</v>
      </c>
      <c r="C28" s="73" t="s">
        <v>292</v>
      </c>
      <c r="D28" s="73" t="s">
        <v>294</v>
      </c>
      <c r="E28" s="19" t="s">
        <v>89</v>
      </c>
      <c r="F28" s="19" t="s">
        <v>90</v>
      </c>
      <c r="G28" s="19" t="s">
        <v>141</v>
      </c>
      <c r="H28" s="19" t="s">
        <v>31</v>
      </c>
      <c r="I28" s="19" t="s">
        <v>142</v>
      </c>
      <c r="J28" s="19" t="s">
        <v>232</v>
      </c>
      <c r="K28" s="19" t="s">
        <v>136</v>
      </c>
      <c r="L28" s="19" t="s">
        <v>88</v>
      </c>
      <c r="M28" s="20">
        <v>209376430</v>
      </c>
      <c r="N28" s="21">
        <v>48.118000000000002</v>
      </c>
      <c r="O28" s="21">
        <v>59.387999999999998</v>
      </c>
      <c r="P28" s="21">
        <v>15.1</v>
      </c>
      <c r="Q28" s="19">
        <v>45</v>
      </c>
      <c r="R28" s="31">
        <v>0.29801324503311261</v>
      </c>
      <c r="S28" s="21">
        <v>591732</v>
      </c>
      <c r="T28" s="20">
        <v>191</v>
      </c>
      <c r="U28" s="20">
        <v>168</v>
      </c>
      <c r="V28" s="20">
        <v>99410976</v>
      </c>
      <c r="W28" s="31">
        <v>0.12041884816753927</v>
      </c>
      <c r="X28" s="36"/>
    </row>
    <row r="29" spans="1:24" s="22" customFormat="1" ht="27.6" x14ac:dyDescent="0.3">
      <c r="A29" s="19" t="s">
        <v>114</v>
      </c>
      <c r="B29" s="75" t="s">
        <v>295</v>
      </c>
      <c r="C29" s="73" t="s">
        <v>296</v>
      </c>
      <c r="D29" s="73" t="s">
        <v>297</v>
      </c>
      <c r="E29" s="19" t="s">
        <v>99</v>
      </c>
      <c r="F29" s="19" t="s">
        <v>100</v>
      </c>
      <c r="G29" s="19" t="s">
        <v>143</v>
      </c>
      <c r="H29" s="19" t="s">
        <v>31</v>
      </c>
      <c r="I29" s="19" t="s">
        <v>142</v>
      </c>
      <c r="J29" s="19" t="s">
        <v>232</v>
      </c>
      <c r="K29" s="19" t="s">
        <v>136</v>
      </c>
      <c r="L29" s="19" t="s">
        <v>96</v>
      </c>
      <c r="M29" s="20">
        <v>100694010</v>
      </c>
      <c r="N29" s="21">
        <v>30</v>
      </c>
      <c r="O29" s="21">
        <v>36.936</v>
      </c>
      <c r="P29" s="21">
        <v>8.6999999999999993</v>
      </c>
      <c r="Q29" s="19">
        <v>66</v>
      </c>
      <c r="R29" s="31">
        <v>0.75862068965517249</v>
      </c>
      <c r="S29" s="21">
        <v>867873.6</v>
      </c>
      <c r="T29" s="20">
        <v>191</v>
      </c>
      <c r="U29" s="20">
        <v>166.61</v>
      </c>
      <c r="V29" s="20">
        <v>144596420.5</v>
      </c>
      <c r="W29" s="31">
        <v>0.12769633505440328</v>
      </c>
      <c r="X29" s="36"/>
    </row>
    <row r="30" spans="1:24" s="22" customFormat="1" ht="27.6" x14ac:dyDescent="0.3">
      <c r="A30" s="19" t="s">
        <v>114</v>
      </c>
      <c r="B30" s="75" t="s">
        <v>295</v>
      </c>
      <c r="C30" s="73" t="s">
        <v>296</v>
      </c>
      <c r="D30" s="73" t="s">
        <v>297</v>
      </c>
      <c r="E30" s="19" t="s">
        <v>97</v>
      </c>
      <c r="F30" s="19" t="s">
        <v>98</v>
      </c>
      <c r="G30" s="19" t="s">
        <v>143</v>
      </c>
      <c r="H30" s="19" t="s">
        <v>31</v>
      </c>
      <c r="I30" s="19" t="s">
        <v>142</v>
      </c>
      <c r="J30" s="19" t="s">
        <v>232</v>
      </c>
      <c r="K30" s="19" t="s">
        <v>136</v>
      </c>
      <c r="L30" s="19" t="s">
        <v>96</v>
      </c>
      <c r="M30" s="20">
        <v>100694010</v>
      </c>
      <c r="N30" s="21">
        <v>30</v>
      </c>
      <c r="O30" s="21">
        <v>36.936</v>
      </c>
      <c r="P30" s="21">
        <v>8.6999999999999993</v>
      </c>
      <c r="Q30" s="19">
        <v>66</v>
      </c>
      <c r="R30" s="31">
        <v>0.75862068965517249</v>
      </c>
      <c r="S30" s="21">
        <v>867873.6</v>
      </c>
      <c r="T30" s="20">
        <v>191</v>
      </c>
      <c r="U30" s="20">
        <v>166.32</v>
      </c>
      <c r="V30" s="20">
        <v>144344737.15000001</v>
      </c>
      <c r="W30" s="31">
        <v>0.12921465969792917</v>
      </c>
      <c r="X30" s="36"/>
    </row>
    <row r="31" spans="1:24" s="22" customFormat="1" ht="19.95" customHeight="1" x14ac:dyDescent="0.3">
      <c r="A31" s="19" t="s">
        <v>299</v>
      </c>
      <c r="B31" s="78" t="s">
        <v>298</v>
      </c>
      <c r="C31" s="79" t="s">
        <v>201</v>
      </c>
      <c r="D31" s="74">
        <v>1</v>
      </c>
      <c r="E31" s="19" t="s">
        <v>80</v>
      </c>
      <c r="F31" s="19" t="s">
        <v>81</v>
      </c>
      <c r="G31" s="19" t="s">
        <v>144</v>
      </c>
      <c r="H31" s="19" t="s">
        <v>31</v>
      </c>
      <c r="I31" s="19" t="s">
        <v>142</v>
      </c>
      <c r="J31" s="19" t="s">
        <v>232</v>
      </c>
      <c r="K31" s="19" t="s">
        <v>145</v>
      </c>
      <c r="L31" s="19" t="s">
        <v>56</v>
      </c>
      <c r="M31" s="20">
        <v>16306000</v>
      </c>
      <c r="N31" s="21">
        <v>5.01</v>
      </c>
      <c r="O31" s="21">
        <v>5.5350000000000001</v>
      </c>
      <c r="P31" s="21">
        <v>1.1000000000000001</v>
      </c>
      <c r="Q31" s="19">
        <v>5</v>
      </c>
      <c r="R31" s="31">
        <v>0.45454545454545453</v>
      </c>
      <c r="S31" s="21">
        <v>65748</v>
      </c>
      <c r="T31" s="20">
        <v>191</v>
      </c>
      <c r="U31" s="20">
        <v>166.31</v>
      </c>
      <c r="V31" s="20">
        <v>10934549.880000001</v>
      </c>
      <c r="W31" s="31">
        <v>0.12926701570680621</v>
      </c>
      <c r="X31" s="36"/>
    </row>
    <row r="32" spans="1:24" s="22" customFormat="1" ht="19.95" customHeight="1" x14ac:dyDescent="0.3">
      <c r="A32" s="19" t="s">
        <v>299</v>
      </c>
      <c r="B32" s="38" t="s">
        <v>298</v>
      </c>
      <c r="C32" s="19" t="s">
        <v>201</v>
      </c>
      <c r="D32" s="74">
        <v>1</v>
      </c>
      <c r="E32" s="19" t="s">
        <v>70</v>
      </c>
      <c r="F32" s="19" t="s">
        <v>71</v>
      </c>
      <c r="G32" s="19" t="s">
        <v>144</v>
      </c>
      <c r="H32" s="19" t="s">
        <v>31</v>
      </c>
      <c r="I32" s="19" t="s">
        <v>142</v>
      </c>
      <c r="J32" s="19" t="s">
        <v>232</v>
      </c>
      <c r="K32" s="19" t="s">
        <v>145</v>
      </c>
      <c r="L32" s="19" t="s">
        <v>56</v>
      </c>
      <c r="M32" s="20">
        <v>17681000</v>
      </c>
      <c r="N32" s="21">
        <v>5.01</v>
      </c>
      <c r="O32" s="21">
        <v>5.5350000000000001</v>
      </c>
      <c r="P32" s="21">
        <v>1.1000000000000001</v>
      </c>
      <c r="Q32" s="19">
        <v>5</v>
      </c>
      <c r="R32" s="31">
        <v>0.45454545454545453</v>
      </c>
      <c r="S32" s="21">
        <v>65748</v>
      </c>
      <c r="T32" s="20">
        <v>191</v>
      </c>
      <c r="U32" s="20">
        <v>166.31</v>
      </c>
      <c r="V32" s="20">
        <v>10934549.880000001</v>
      </c>
      <c r="W32" s="31">
        <v>0.12926701570680621</v>
      </c>
      <c r="X32" s="36"/>
    </row>
    <row r="33" spans="1:24" s="22" customFormat="1" ht="19.95" customHeight="1" x14ac:dyDescent="0.3">
      <c r="A33" s="19" t="s">
        <v>299</v>
      </c>
      <c r="B33" s="38" t="s">
        <v>298</v>
      </c>
      <c r="C33" s="19" t="s">
        <v>201</v>
      </c>
      <c r="D33" s="74">
        <v>1</v>
      </c>
      <c r="E33" s="19" t="s">
        <v>62</v>
      </c>
      <c r="F33" s="19" t="s">
        <v>63</v>
      </c>
      <c r="G33" s="19" t="s">
        <v>144</v>
      </c>
      <c r="H33" s="19" t="s">
        <v>31</v>
      </c>
      <c r="I33" s="19" t="s">
        <v>142</v>
      </c>
      <c r="J33" s="19" t="s">
        <v>232</v>
      </c>
      <c r="K33" s="19" t="s">
        <v>145</v>
      </c>
      <c r="L33" s="19" t="s">
        <v>56</v>
      </c>
      <c r="M33" s="20">
        <v>17681000</v>
      </c>
      <c r="N33" s="21">
        <v>5.01</v>
      </c>
      <c r="O33" s="21">
        <v>5.5350000000000001</v>
      </c>
      <c r="P33" s="21">
        <v>1.1000000000000001</v>
      </c>
      <c r="Q33" s="19">
        <v>5</v>
      </c>
      <c r="R33" s="31">
        <v>0.45454545454545453</v>
      </c>
      <c r="S33" s="21">
        <v>65748</v>
      </c>
      <c r="T33" s="20">
        <v>191</v>
      </c>
      <c r="U33" s="20">
        <v>166.31</v>
      </c>
      <c r="V33" s="20">
        <v>10934549.880000001</v>
      </c>
      <c r="W33" s="31">
        <v>0.12926701570680621</v>
      </c>
      <c r="X33" s="36"/>
    </row>
    <row r="34" spans="1:24" s="22" customFormat="1" ht="19.95" customHeight="1" x14ac:dyDescent="0.3">
      <c r="A34" s="19" t="s">
        <v>299</v>
      </c>
      <c r="B34" s="38" t="s">
        <v>298</v>
      </c>
      <c r="C34" s="19" t="s">
        <v>201</v>
      </c>
      <c r="D34" s="74">
        <v>1</v>
      </c>
      <c r="E34" s="19" t="s">
        <v>54</v>
      </c>
      <c r="F34" s="19" t="s">
        <v>55</v>
      </c>
      <c r="G34" s="19" t="s">
        <v>144</v>
      </c>
      <c r="H34" s="19" t="s">
        <v>31</v>
      </c>
      <c r="I34" s="19" t="s">
        <v>142</v>
      </c>
      <c r="J34" s="19" t="s">
        <v>232</v>
      </c>
      <c r="K34" s="19" t="s">
        <v>145</v>
      </c>
      <c r="L34" s="19" t="s">
        <v>56</v>
      </c>
      <c r="M34" s="20">
        <v>17681000</v>
      </c>
      <c r="N34" s="21">
        <v>5.01</v>
      </c>
      <c r="O34" s="21">
        <v>5.5350000000000001</v>
      </c>
      <c r="P34" s="21">
        <v>1.1000000000000001</v>
      </c>
      <c r="Q34" s="19">
        <v>5</v>
      </c>
      <c r="R34" s="31">
        <v>0.45454545454545453</v>
      </c>
      <c r="S34" s="21">
        <v>65748</v>
      </c>
      <c r="T34" s="20">
        <v>191</v>
      </c>
      <c r="U34" s="20">
        <v>166.31</v>
      </c>
      <c r="V34" s="20">
        <v>10934549.880000001</v>
      </c>
      <c r="W34" s="31">
        <v>0.12926701570680621</v>
      </c>
      <c r="X34" s="36"/>
    </row>
    <row r="35" spans="1:24" s="22" customFormat="1" ht="19.95" customHeight="1" x14ac:dyDescent="0.3">
      <c r="A35" s="19" t="s">
        <v>299</v>
      </c>
      <c r="B35" s="38" t="s">
        <v>298</v>
      </c>
      <c r="C35" s="19" t="s">
        <v>201</v>
      </c>
      <c r="D35" s="74">
        <v>1</v>
      </c>
      <c r="E35" s="19" t="s">
        <v>86</v>
      </c>
      <c r="F35" s="19" t="s">
        <v>87</v>
      </c>
      <c r="G35" s="19" t="s">
        <v>144</v>
      </c>
      <c r="H35" s="19" t="s">
        <v>31</v>
      </c>
      <c r="I35" s="19" t="s">
        <v>142</v>
      </c>
      <c r="J35" s="19" t="s">
        <v>232</v>
      </c>
      <c r="K35" s="19" t="s">
        <v>145</v>
      </c>
      <c r="L35" s="19" t="s">
        <v>56</v>
      </c>
      <c r="M35" s="20">
        <v>17681000</v>
      </c>
      <c r="N35" s="21">
        <v>5.01</v>
      </c>
      <c r="O35" s="21">
        <v>5.5350000000000001</v>
      </c>
      <c r="P35" s="21">
        <v>1.1000000000000001</v>
      </c>
      <c r="Q35" s="19">
        <v>5</v>
      </c>
      <c r="R35" s="31">
        <v>0.45454545454545453</v>
      </c>
      <c r="S35" s="21">
        <v>65748</v>
      </c>
      <c r="T35" s="20">
        <v>191</v>
      </c>
      <c r="U35" s="20">
        <v>166.31</v>
      </c>
      <c r="V35" s="20">
        <v>10934549.880000001</v>
      </c>
      <c r="W35" s="31">
        <v>0.12926701570680621</v>
      </c>
      <c r="X35" s="36"/>
    </row>
    <row r="36" spans="1:24" s="22" customFormat="1" ht="19.95" customHeight="1" x14ac:dyDescent="0.3">
      <c r="A36" s="19" t="s">
        <v>299</v>
      </c>
      <c r="B36" s="38" t="s">
        <v>298</v>
      </c>
      <c r="C36" s="19" t="s">
        <v>201</v>
      </c>
      <c r="D36" s="74">
        <v>1</v>
      </c>
      <c r="E36" s="19" t="s">
        <v>78</v>
      </c>
      <c r="F36" s="19" t="s">
        <v>79</v>
      </c>
      <c r="G36" s="19" t="s">
        <v>144</v>
      </c>
      <c r="H36" s="19" t="s">
        <v>31</v>
      </c>
      <c r="I36" s="19" t="s">
        <v>142</v>
      </c>
      <c r="J36" s="19" t="s">
        <v>232</v>
      </c>
      <c r="K36" s="19" t="s">
        <v>145</v>
      </c>
      <c r="L36" s="19" t="s">
        <v>56</v>
      </c>
      <c r="M36" s="20">
        <v>17681000</v>
      </c>
      <c r="N36" s="21">
        <v>5.01</v>
      </c>
      <c r="O36" s="21">
        <v>5.5350000000000001</v>
      </c>
      <c r="P36" s="21">
        <v>1.1000000000000001</v>
      </c>
      <c r="Q36" s="19">
        <v>5</v>
      </c>
      <c r="R36" s="31">
        <v>0.45454545454545453</v>
      </c>
      <c r="S36" s="21">
        <v>65748</v>
      </c>
      <c r="T36" s="20">
        <v>191</v>
      </c>
      <c r="U36" s="20">
        <v>166.31</v>
      </c>
      <c r="V36" s="20">
        <v>10934549.880000001</v>
      </c>
      <c r="W36" s="31">
        <v>0.12926701570680621</v>
      </c>
      <c r="X36" s="36"/>
    </row>
    <row r="37" spans="1:24" s="22" customFormat="1" ht="19.95" customHeight="1" x14ac:dyDescent="0.3">
      <c r="A37" s="19" t="s">
        <v>299</v>
      </c>
      <c r="B37" s="38" t="s">
        <v>298</v>
      </c>
      <c r="C37" s="19" t="s">
        <v>201</v>
      </c>
      <c r="D37" s="74">
        <v>1</v>
      </c>
      <c r="E37" s="19" t="s">
        <v>76</v>
      </c>
      <c r="F37" s="19" t="s">
        <v>77</v>
      </c>
      <c r="G37" s="19" t="s">
        <v>144</v>
      </c>
      <c r="H37" s="19" t="s">
        <v>31</v>
      </c>
      <c r="I37" s="19" t="s">
        <v>142</v>
      </c>
      <c r="J37" s="19" t="s">
        <v>232</v>
      </c>
      <c r="K37" s="19" t="s">
        <v>145</v>
      </c>
      <c r="L37" s="19" t="s">
        <v>56</v>
      </c>
      <c r="M37" s="20">
        <v>17681000</v>
      </c>
      <c r="N37" s="21">
        <v>5.01</v>
      </c>
      <c r="O37" s="21">
        <v>5.5350000000000001</v>
      </c>
      <c r="P37" s="21">
        <v>1.1000000000000001</v>
      </c>
      <c r="Q37" s="19">
        <v>5</v>
      </c>
      <c r="R37" s="31">
        <v>0.45454545454545453</v>
      </c>
      <c r="S37" s="21">
        <v>65748</v>
      </c>
      <c r="T37" s="20">
        <v>191</v>
      </c>
      <c r="U37" s="20">
        <v>166.31</v>
      </c>
      <c r="V37" s="20">
        <v>10934549.880000001</v>
      </c>
      <c r="W37" s="31">
        <v>0.12926701570680621</v>
      </c>
      <c r="X37" s="36"/>
    </row>
    <row r="38" spans="1:24" s="22" customFormat="1" ht="19.95" customHeight="1" x14ac:dyDescent="0.3">
      <c r="A38" s="19" t="s">
        <v>299</v>
      </c>
      <c r="B38" s="38" t="s">
        <v>298</v>
      </c>
      <c r="C38" s="19" t="s">
        <v>201</v>
      </c>
      <c r="D38" s="74">
        <v>1</v>
      </c>
      <c r="E38" s="19" t="s">
        <v>68</v>
      </c>
      <c r="F38" s="19" t="s">
        <v>69</v>
      </c>
      <c r="G38" s="19" t="s">
        <v>144</v>
      </c>
      <c r="H38" s="19" t="s">
        <v>31</v>
      </c>
      <c r="I38" s="19" t="s">
        <v>142</v>
      </c>
      <c r="J38" s="19" t="s">
        <v>232</v>
      </c>
      <c r="K38" s="19" t="s">
        <v>145</v>
      </c>
      <c r="L38" s="19" t="s">
        <v>56</v>
      </c>
      <c r="M38" s="20">
        <v>17681000</v>
      </c>
      <c r="N38" s="21">
        <v>5.01</v>
      </c>
      <c r="O38" s="21">
        <v>5.5350000000000001</v>
      </c>
      <c r="P38" s="21">
        <v>1.1000000000000001</v>
      </c>
      <c r="Q38" s="19">
        <v>5</v>
      </c>
      <c r="R38" s="31">
        <v>0.45454545454545453</v>
      </c>
      <c r="S38" s="21">
        <v>65748</v>
      </c>
      <c r="T38" s="20">
        <v>191</v>
      </c>
      <c r="U38" s="20">
        <v>166.31</v>
      </c>
      <c r="V38" s="20">
        <v>10934549.880000001</v>
      </c>
      <c r="W38" s="31">
        <v>0.12926701570680621</v>
      </c>
      <c r="X38" s="36"/>
    </row>
    <row r="39" spans="1:24" s="22" customFormat="1" ht="19.95" customHeight="1" x14ac:dyDescent="0.3">
      <c r="A39" s="19" t="s">
        <v>299</v>
      </c>
      <c r="B39" s="38" t="s">
        <v>298</v>
      </c>
      <c r="C39" s="19" t="s">
        <v>201</v>
      </c>
      <c r="D39" s="74">
        <v>1</v>
      </c>
      <c r="E39" s="19" t="s">
        <v>84</v>
      </c>
      <c r="F39" s="19" t="s">
        <v>85</v>
      </c>
      <c r="G39" s="19" t="s">
        <v>144</v>
      </c>
      <c r="H39" s="19" t="s">
        <v>31</v>
      </c>
      <c r="I39" s="19" t="s">
        <v>142</v>
      </c>
      <c r="J39" s="19" t="s">
        <v>230</v>
      </c>
      <c r="K39" s="19" t="s">
        <v>145</v>
      </c>
      <c r="L39" s="19" t="s">
        <v>59</v>
      </c>
      <c r="M39" s="20">
        <v>17681000</v>
      </c>
      <c r="N39" s="21">
        <v>5.01</v>
      </c>
      <c r="O39" s="21">
        <v>5.5350000000000001</v>
      </c>
      <c r="P39" s="21">
        <v>1.1000000000000001</v>
      </c>
      <c r="Q39" s="19">
        <v>5</v>
      </c>
      <c r="R39" s="31">
        <v>0.45454545454545453</v>
      </c>
      <c r="S39" s="21">
        <v>65748</v>
      </c>
      <c r="T39" s="20">
        <v>191</v>
      </c>
      <c r="U39" s="20">
        <v>166.32</v>
      </c>
      <c r="V39" s="20">
        <v>10935207.359999999</v>
      </c>
      <c r="W39" s="31">
        <v>0.12921465968586393</v>
      </c>
      <c r="X39" s="36"/>
    </row>
    <row r="40" spans="1:24" s="22" customFormat="1" ht="19.95" customHeight="1" x14ac:dyDescent="0.3">
      <c r="A40" s="19" t="s">
        <v>299</v>
      </c>
      <c r="B40" s="38" t="s">
        <v>298</v>
      </c>
      <c r="C40" s="19" t="s">
        <v>201</v>
      </c>
      <c r="D40" s="74">
        <v>1</v>
      </c>
      <c r="E40" s="19" t="s">
        <v>82</v>
      </c>
      <c r="F40" s="19" t="s">
        <v>83</v>
      </c>
      <c r="G40" s="19" t="s">
        <v>144</v>
      </c>
      <c r="H40" s="19" t="s">
        <v>31</v>
      </c>
      <c r="I40" s="19" t="s">
        <v>142</v>
      </c>
      <c r="J40" s="19" t="s">
        <v>230</v>
      </c>
      <c r="K40" s="19" t="s">
        <v>145</v>
      </c>
      <c r="L40" s="19" t="s">
        <v>59</v>
      </c>
      <c r="M40" s="20">
        <v>17681000</v>
      </c>
      <c r="N40" s="21">
        <v>5.01</v>
      </c>
      <c r="O40" s="21">
        <v>5.5350000000000001</v>
      </c>
      <c r="P40" s="21">
        <v>1.1000000000000001</v>
      </c>
      <c r="Q40" s="19">
        <v>5</v>
      </c>
      <c r="R40" s="31">
        <v>0.45454545454545453</v>
      </c>
      <c r="S40" s="21">
        <v>65748</v>
      </c>
      <c r="T40" s="20">
        <v>191</v>
      </c>
      <c r="U40" s="20">
        <v>166.31</v>
      </c>
      <c r="V40" s="20">
        <v>10934549.880000001</v>
      </c>
      <c r="W40" s="31">
        <v>0.12926701570680621</v>
      </c>
      <c r="X40" s="36"/>
    </row>
    <row r="41" spans="1:24" s="22" customFormat="1" ht="19.95" customHeight="1" x14ac:dyDescent="0.3">
      <c r="A41" s="19" t="s">
        <v>299</v>
      </c>
      <c r="B41" s="38" t="s">
        <v>298</v>
      </c>
      <c r="C41" s="19" t="s">
        <v>201</v>
      </c>
      <c r="D41" s="74">
        <v>1</v>
      </c>
      <c r="E41" s="19" t="s">
        <v>72</v>
      </c>
      <c r="F41" s="19" t="s">
        <v>73</v>
      </c>
      <c r="G41" s="19" t="s">
        <v>144</v>
      </c>
      <c r="H41" s="19" t="s">
        <v>31</v>
      </c>
      <c r="I41" s="19" t="s">
        <v>142</v>
      </c>
      <c r="J41" s="19" t="s">
        <v>230</v>
      </c>
      <c r="K41" s="19" t="s">
        <v>145</v>
      </c>
      <c r="L41" s="19" t="s">
        <v>59</v>
      </c>
      <c r="M41" s="20">
        <v>17681000</v>
      </c>
      <c r="N41" s="21">
        <v>5.01</v>
      </c>
      <c r="O41" s="21">
        <v>5.5350000000000001</v>
      </c>
      <c r="P41" s="21">
        <v>1.1000000000000001</v>
      </c>
      <c r="Q41" s="19">
        <v>5</v>
      </c>
      <c r="R41" s="31">
        <v>0.45454545454545453</v>
      </c>
      <c r="S41" s="21">
        <v>65748</v>
      </c>
      <c r="T41" s="20">
        <v>191</v>
      </c>
      <c r="U41" s="20">
        <v>166.31</v>
      </c>
      <c r="V41" s="20">
        <v>10934549.880000001</v>
      </c>
      <c r="W41" s="31">
        <v>0.12926701570680621</v>
      </c>
      <c r="X41" s="36"/>
    </row>
    <row r="42" spans="1:24" s="22" customFormat="1" ht="19.95" customHeight="1" x14ac:dyDescent="0.3">
      <c r="A42" s="19" t="s">
        <v>299</v>
      </c>
      <c r="B42" s="38" t="s">
        <v>298</v>
      </c>
      <c r="C42" s="19" t="s">
        <v>201</v>
      </c>
      <c r="D42" s="74">
        <v>1</v>
      </c>
      <c r="E42" s="19" t="s">
        <v>60</v>
      </c>
      <c r="F42" s="19" t="s">
        <v>61</v>
      </c>
      <c r="G42" s="19" t="s">
        <v>144</v>
      </c>
      <c r="H42" s="19" t="s">
        <v>31</v>
      </c>
      <c r="I42" s="19" t="s">
        <v>142</v>
      </c>
      <c r="J42" s="19" t="s">
        <v>230</v>
      </c>
      <c r="K42" s="19" t="s">
        <v>145</v>
      </c>
      <c r="L42" s="19" t="s">
        <v>59</v>
      </c>
      <c r="M42" s="20">
        <v>17681000</v>
      </c>
      <c r="N42" s="21">
        <v>5.01</v>
      </c>
      <c r="O42" s="21">
        <v>5.5350000000000001</v>
      </c>
      <c r="P42" s="21">
        <v>1.1000000000000001</v>
      </c>
      <c r="Q42" s="19">
        <v>5</v>
      </c>
      <c r="R42" s="31">
        <v>0.45454545454545453</v>
      </c>
      <c r="S42" s="21">
        <v>65748</v>
      </c>
      <c r="T42" s="20">
        <v>191</v>
      </c>
      <c r="U42" s="20">
        <v>166.31</v>
      </c>
      <c r="V42" s="20">
        <v>10934549.880000001</v>
      </c>
      <c r="W42" s="31">
        <v>0.12926701570680621</v>
      </c>
      <c r="X42" s="36"/>
    </row>
    <row r="43" spans="1:24" s="22" customFormat="1" ht="19.95" customHeight="1" x14ac:dyDescent="0.3">
      <c r="A43" s="19" t="s">
        <v>299</v>
      </c>
      <c r="B43" s="38" t="s">
        <v>298</v>
      </c>
      <c r="C43" s="19" t="s">
        <v>201</v>
      </c>
      <c r="D43" s="74">
        <v>1</v>
      </c>
      <c r="E43" s="19" t="s">
        <v>74</v>
      </c>
      <c r="F43" s="19" t="s">
        <v>75</v>
      </c>
      <c r="G43" s="19" t="s">
        <v>144</v>
      </c>
      <c r="H43" s="19" t="s">
        <v>31</v>
      </c>
      <c r="I43" s="19" t="s">
        <v>142</v>
      </c>
      <c r="J43" s="19" t="s">
        <v>230</v>
      </c>
      <c r="K43" s="19" t="s">
        <v>145</v>
      </c>
      <c r="L43" s="19" t="s">
        <v>59</v>
      </c>
      <c r="M43" s="20">
        <v>17681000</v>
      </c>
      <c r="N43" s="21">
        <v>5.01</v>
      </c>
      <c r="O43" s="21">
        <v>5.5350000000000001</v>
      </c>
      <c r="P43" s="21">
        <v>1.1000000000000001</v>
      </c>
      <c r="Q43" s="19">
        <v>5</v>
      </c>
      <c r="R43" s="31">
        <v>0.45454545454545453</v>
      </c>
      <c r="S43" s="21">
        <v>65748</v>
      </c>
      <c r="T43" s="20">
        <v>191</v>
      </c>
      <c r="U43" s="20">
        <v>166.31</v>
      </c>
      <c r="V43" s="20">
        <v>10934549.880000001</v>
      </c>
      <c r="W43" s="31">
        <v>0.12926701570680621</v>
      </c>
      <c r="X43" s="36"/>
    </row>
    <row r="44" spans="1:24" s="22" customFormat="1" ht="19.95" customHeight="1" x14ac:dyDescent="0.3">
      <c r="A44" s="19" t="s">
        <v>299</v>
      </c>
      <c r="B44" s="38" t="s">
        <v>298</v>
      </c>
      <c r="C44" s="19" t="s">
        <v>201</v>
      </c>
      <c r="D44" s="74">
        <v>1</v>
      </c>
      <c r="E44" s="19" t="s">
        <v>66</v>
      </c>
      <c r="F44" s="19" t="s">
        <v>67</v>
      </c>
      <c r="G44" s="19" t="s">
        <v>144</v>
      </c>
      <c r="H44" s="19" t="s">
        <v>31</v>
      </c>
      <c r="I44" s="19" t="s">
        <v>142</v>
      </c>
      <c r="J44" s="19" t="s">
        <v>230</v>
      </c>
      <c r="K44" s="19" t="s">
        <v>145</v>
      </c>
      <c r="L44" s="19" t="s">
        <v>59</v>
      </c>
      <c r="M44" s="20">
        <v>17681000</v>
      </c>
      <c r="N44" s="21">
        <v>5.01</v>
      </c>
      <c r="O44" s="21">
        <v>5.5350000000000001</v>
      </c>
      <c r="P44" s="21">
        <v>1.1000000000000001</v>
      </c>
      <c r="Q44" s="19">
        <v>5</v>
      </c>
      <c r="R44" s="31">
        <v>0.45454545454545453</v>
      </c>
      <c r="S44" s="21">
        <v>65748</v>
      </c>
      <c r="T44" s="20">
        <v>191</v>
      </c>
      <c r="U44" s="20">
        <v>166.31</v>
      </c>
      <c r="V44" s="20">
        <v>10934549.880000001</v>
      </c>
      <c r="W44" s="31">
        <v>0.12926701570680621</v>
      </c>
      <c r="X44" s="36"/>
    </row>
    <row r="45" spans="1:24" s="22" customFormat="1" ht="19.95" customHeight="1" x14ac:dyDescent="0.3">
      <c r="A45" s="19" t="s">
        <v>299</v>
      </c>
      <c r="B45" s="38" t="s">
        <v>298</v>
      </c>
      <c r="C45" s="19" t="s">
        <v>201</v>
      </c>
      <c r="D45" s="74">
        <v>1</v>
      </c>
      <c r="E45" s="19" t="s">
        <v>64</v>
      </c>
      <c r="F45" s="19" t="s">
        <v>65</v>
      </c>
      <c r="G45" s="19" t="s">
        <v>144</v>
      </c>
      <c r="H45" s="19" t="s">
        <v>31</v>
      </c>
      <c r="I45" s="19" t="s">
        <v>142</v>
      </c>
      <c r="J45" s="19" t="s">
        <v>230</v>
      </c>
      <c r="K45" s="19" t="s">
        <v>145</v>
      </c>
      <c r="L45" s="19" t="s">
        <v>59</v>
      </c>
      <c r="M45" s="20">
        <v>17681000</v>
      </c>
      <c r="N45" s="21">
        <v>5.01</v>
      </c>
      <c r="O45" s="21">
        <v>5.5350000000000001</v>
      </c>
      <c r="P45" s="21">
        <v>1.1000000000000001</v>
      </c>
      <c r="Q45" s="19">
        <v>5</v>
      </c>
      <c r="R45" s="31">
        <v>0.45454545454545453</v>
      </c>
      <c r="S45" s="21">
        <v>65748</v>
      </c>
      <c r="T45" s="20">
        <v>191</v>
      </c>
      <c r="U45" s="20">
        <v>166.31</v>
      </c>
      <c r="V45" s="20">
        <v>10934549.880000001</v>
      </c>
      <c r="W45" s="31">
        <v>0.12926701570680621</v>
      </c>
      <c r="X45" s="36"/>
    </row>
    <row r="46" spans="1:24" s="22" customFormat="1" ht="19.95" customHeight="1" x14ac:dyDescent="0.3">
      <c r="A46" s="19" t="s">
        <v>299</v>
      </c>
      <c r="B46" s="38" t="s">
        <v>298</v>
      </c>
      <c r="C46" s="19" t="s">
        <v>201</v>
      </c>
      <c r="D46" s="74">
        <v>1</v>
      </c>
      <c r="E46" s="19" t="s">
        <v>57</v>
      </c>
      <c r="F46" s="19" t="s">
        <v>58</v>
      </c>
      <c r="G46" s="19" t="s">
        <v>144</v>
      </c>
      <c r="H46" s="19" t="s">
        <v>31</v>
      </c>
      <c r="I46" s="19" t="s">
        <v>142</v>
      </c>
      <c r="J46" s="19" t="s">
        <v>230</v>
      </c>
      <c r="K46" s="19" t="s">
        <v>145</v>
      </c>
      <c r="L46" s="19" t="s">
        <v>59</v>
      </c>
      <c r="M46" s="20">
        <v>17681000</v>
      </c>
      <c r="N46" s="21">
        <v>5.01</v>
      </c>
      <c r="O46" s="21">
        <v>5.5350000000000001</v>
      </c>
      <c r="P46" s="21">
        <v>1.1000000000000001</v>
      </c>
      <c r="Q46" s="19">
        <v>5</v>
      </c>
      <c r="R46" s="31">
        <v>0.45454545454545453</v>
      </c>
      <c r="S46" s="21">
        <v>65748</v>
      </c>
      <c r="T46" s="20">
        <v>191</v>
      </c>
      <c r="U46" s="20">
        <v>166.31</v>
      </c>
      <c r="V46" s="20">
        <v>10934549.880000001</v>
      </c>
      <c r="W46" s="31">
        <v>0.12926701570680621</v>
      </c>
      <c r="X46" s="36"/>
    </row>
    <row r="47" spans="1:24" s="26" customFormat="1" ht="19.95" customHeight="1" x14ac:dyDescent="0.3">
      <c r="A47" s="42" t="s">
        <v>107</v>
      </c>
      <c r="B47" s="76"/>
      <c r="C47" s="42"/>
      <c r="D47" s="42"/>
      <c r="E47" s="42" t="s">
        <v>107</v>
      </c>
      <c r="F47" s="42" t="s">
        <v>107</v>
      </c>
      <c r="G47" s="42" t="s">
        <v>107</v>
      </c>
      <c r="H47" s="42" t="s">
        <v>107</v>
      </c>
      <c r="I47" s="42" t="s">
        <v>107</v>
      </c>
      <c r="J47" s="42"/>
      <c r="K47" s="42" t="s">
        <v>107</v>
      </c>
      <c r="L47" s="42" t="s">
        <v>107</v>
      </c>
      <c r="M47" s="23">
        <v>901661880</v>
      </c>
      <c r="N47" s="24">
        <v>236.39599999999984</v>
      </c>
      <c r="O47" s="24">
        <v>281.20800000000008</v>
      </c>
      <c r="P47" s="24">
        <v>65.2</v>
      </c>
      <c r="Q47" s="25">
        <v>303</v>
      </c>
      <c r="R47" s="33">
        <v>0.46472392638036808</v>
      </c>
      <c r="S47" s="24">
        <v>3984328.8000000003</v>
      </c>
      <c r="T47" s="23"/>
      <c r="U47" s="23"/>
      <c r="V47" s="23">
        <v>664925698.00999999</v>
      </c>
      <c r="W47" s="33">
        <v>0.12625524855887724</v>
      </c>
      <c r="X47" s="35"/>
    </row>
    <row r="49" spans="1:25" s="11" customFormat="1" ht="19.95" customHeight="1" x14ac:dyDescent="0.3">
      <c r="A49" s="87" t="s">
        <v>146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3"/>
    </row>
    <row r="50" spans="1:25" s="27" customFormat="1" ht="45" customHeight="1" x14ac:dyDescent="0.3">
      <c r="A50" s="28" t="s">
        <v>234</v>
      </c>
      <c r="B50" s="29" t="s">
        <v>246</v>
      </c>
      <c r="C50" s="29" t="s">
        <v>247</v>
      </c>
      <c r="D50" s="29" t="s">
        <v>248</v>
      </c>
      <c r="E50" s="28" t="s">
        <v>1</v>
      </c>
      <c r="F50" s="28" t="s">
        <v>2</v>
      </c>
      <c r="G50" s="28" t="s">
        <v>124</v>
      </c>
      <c r="H50" s="28" t="s">
        <v>3</v>
      </c>
      <c r="I50" s="28" t="s">
        <v>147</v>
      </c>
      <c r="J50" s="28" t="s">
        <v>229</v>
      </c>
      <c r="K50" s="28" t="s">
        <v>126</v>
      </c>
      <c r="L50" s="28" t="s">
        <v>235</v>
      </c>
      <c r="M50" s="28" t="s">
        <v>243</v>
      </c>
      <c r="N50" s="28" t="s">
        <v>236</v>
      </c>
      <c r="O50" s="28" t="s">
        <v>244</v>
      </c>
      <c r="P50" s="28" t="s">
        <v>237</v>
      </c>
      <c r="Q50" s="28" t="s">
        <v>238</v>
      </c>
      <c r="R50" s="28" t="s">
        <v>269</v>
      </c>
      <c r="S50" s="28" t="s">
        <v>239</v>
      </c>
      <c r="T50" s="28" t="s">
        <v>240</v>
      </c>
      <c r="U50" s="28" t="s">
        <v>245</v>
      </c>
      <c r="V50" s="28" t="s">
        <v>129</v>
      </c>
      <c r="W50" s="28" t="s">
        <v>148</v>
      </c>
      <c r="X50" s="28" t="s">
        <v>270</v>
      </c>
      <c r="Y50" s="34"/>
    </row>
    <row r="51" spans="1:25" s="22" customFormat="1" ht="19.95" customHeight="1" x14ac:dyDescent="0.3">
      <c r="A51" s="19" t="s">
        <v>115</v>
      </c>
      <c r="B51" s="38" t="s">
        <v>300</v>
      </c>
      <c r="C51" s="19" t="s">
        <v>204</v>
      </c>
      <c r="D51" s="74">
        <v>1</v>
      </c>
      <c r="E51" s="19" t="s">
        <v>28</v>
      </c>
      <c r="F51" s="19" t="s">
        <v>29</v>
      </c>
      <c r="G51" s="19" t="s">
        <v>149</v>
      </c>
      <c r="H51" s="19" t="s">
        <v>10</v>
      </c>
      <c r="I51" s="19" t="s">
        <v>150</v>
      </c>
      <c r="J51" s="19" t="s">
        <v>232</v>
      </c>
      <c r="K51" s="19" t="s">
        <v>136</v>
      </c>
      <c r="L51" s="19" t="s">
        <v>30</v>
      </c>
      <c r="M51" s="20">
        <v>100200000</v>
      </c>
      <c r="N51" s="21">
        <v>40</v>
      </c>
      <c r="O51" s="21">
        <v>24</v>
      </c>
      <c r="P51" s="21">
        <v>12.5</v>
      </c>
      <c r="Q51" s="19">
        <v>54</v>
      </c>
      <c r="R51" s="31">
        <v>0.43200000000000005</v>
      </c>
      <c r="S51" s="21">
        <v>946728</v>
      </c>
      <c r="T51" s="20">
        <v>365</v>
      </c>
      <c r="U51" s="20">
        <v>263.18</v>
      </c>
      <c r="V51" s="20">
        <v>249159875.03999999</v>
      </c>
      <c r="W51" s="20">
        <v>12299040</v>
      </c>
      <c r="X51" s="31">
        <v>0.27895890410958907</v>
      </c>
      <c r="Y51" s="36"/>
    </row>
    <row r="52" spans="1:25" s="22" customFormat="1" ht="19.95" customHeight="1" x14ac:dyDescent="0.3">
      <c r="A52" s="19" t="s">
        <v>117</v>
      </c>
      <c r="B52" s="38" t="s">
        <v>301</v>
      </c>
      <c r="C52" s="19" t="s">
        <v>208</v>
      </c>
      <c r="D52" s="74">
        <v>1</v>
      </c>
      <c r="E52" s="19" t="s">
        <v>14</v>
      </c>
      <c r="F52" s="19" t="s">
        <v>15</v>
      </c>
      <c r="G52" s="19" t="s">
        <v>151</v>
      </c>
      <c r="H52" s="19" t="s">
        <v>10</v>
      </c>
      <c r="I52" s="19" t="s">
        <v>152</v>
      </c>
      <c r="J52" s="19" t="s">
        <v>230</v>
      </c>
      <c r="K52" s="19" t="s">
        <v>145</v>
      </c>
      <c r="L52" s="19" t="s">
        <v>16</v>
      </c>
      <c r="M52" s="20">
        <v>100651000</v>
      </c>
      <c r="N52" s="21">
        <v>55</v>
      </c>
      <c r="O52" s="21">
        <v>8</v>
      </c>
      <c r="P52" s="21">
        <v>14</v>
      </c>
      <c r="Q52" s="19">
        <v>42</v>
      </c>
      <c r="R52" s="31">
        <v>0.3</v>
      </c>
      <c r="S52" s="21">
        <v>736344</v>
      </c>
      <c r="T52" s="20">
        <v>365</v>
      </c>
      <c r="U52" s="20">
        <v>273</v>
      </c>
      <c r="V52" s="20">
        <v>201021912</v>
      </c>
      <c r="W52" s="20">
        <v>10044216</v>
      </c>
      <c r="X52" s="31">
        <v>0.25205479452054796</v>
      </c>
      <c r="Y52" s="36"/>
    </row>
    <row r="53" spans="1:25" s="22" customFormat="1" ht="19.95" customHeight="1" x14ac:dyDescent="0.3">
      <c r="A53" s="19" t="s">
        <v>118</v>
      </c>
      <c r="B53" s="38" t="s">
        <v>302</v>
      </c>
      <c r="C53" s="19" t="s">
        <v>202</v>
      </c>
      <c r="D53" s="74">
        <v>1</v>
      </c>
      <c r="E53" s="19" t="s">
        <v>12</v>
      </c>
      <c r="F53" s="116" t="s">
        <v>308</v>
      </c>
      <c r="G53" s="19" t="s">
        <v>144</v>
      </c>
      <c r="H53" s="19" t="s">
        <v>10</v>
      </c>
      <c r="I53" s="19" t="s">
        <v>150</v>
      </c>
      <c r="J53" s="19" t="s">
        <v>232</v>
      </c>
      <c r="K53" s="19" t="s">
        <v>145</v>
      </c>
      <c r="L53" s="19" t="s">
        <v>13</v>
      </c>
      <c r="M53" s="20">
        <v>114143130</v>
      </c>
      <c r="N53" s="21">
        <v>30</v>
      </c>
      <c r="O53" s="21">
        <v>21</v>
      </c>
      <c r="P53" s="21">
        <v>9.9</v>
      </c>
      <c r="Q53" s="19">
        <v>99</v>
      </c>
      <c r="R53" s="31">
        <v>1</v>
      </c>
      <c r="S53" s="21">
        <v>1735668</v>
      </c>
      <c r="T53" s="20">
        <v>365</v>
      </c>
      <c r="U53" s="20">
        <v>273.02</v>
      </c>
      <c r="V53" s="20">
        <v>473872077.36000001</v>
      </c>
      <c r="W53" s="20">
        <v>26340318.68</v>
      </c>
      <c r="X53" s="31">
        <v>0.252</v>
      </c>
      <c r="Y53" s="36"/>
    </row>
    <row r="54" spans="1:25" s="22" customFormat="1" ht="19.95" customHeight="1" x14ac:dyDescent="0.3">
      <c r="A54" s="19" t="s">
        <v>25</v>
      </c>
      <c r="B54" s="38" t="s">
        <v>303</v>
      </c>
      <c r="C54" s="19" t="s">
        <v>205</v>
      </c>
      <c r="D54" s="74">
        <v>1</v>
      </c>
      <c r="E54" s="19" t="s">
        <v>25</v>
      </c>
      <c r="F54" s="19" t="s">
        <v>26</v>
      </c>
      <c r="G54" s="19" t="s">
        <v>153</v>
      </c>
      <c r="H54" s="19" t="s">
        <v>10</v>
      </c>
      <c r="I54" s="19" t="s">
        <v>150</v>
      </c>
      <c r="J54" s="19" t="s">
        <v>230</v>
      </c>
      <c r="K54" s="19" t="s">
        <v>145</v>
      </c>
      <c r="L54" s="19" t="s">
        <v>27</v>
      </c>
      <c r="M54" s="20">
        <v>83000000</v>
      </c>
      <c r="N54" s="21">
        <v>40</v>
      </c>
      <c r="O54" s="21">
        <v>38</v>
      </c>
      <c r="P54" s="21">
        <v>19.100000000000001</v>
      </c>
      <c r="Q54" s="19">
        <v>90</v>
      </c>
      <c r="R54" s="31">
        <v>0.47120418848167533</v>
      </c>
      <c r="S54" s="21">
        <v>1577880</v>
      </c>
      <c r="T54" s="20">
        <v>365</v>
      </c>
      <c r="U54" s="20">
        <v>265</v>
      </c>
      <c r="V54" s="20">
        <v>418138200</v>
      </c>
      <c r="W54" s="20">
        <v>21848541.739999998</v>
      </c>
      <c r="X54" s="31">
        <v>0.27397260273972601</v>
      </c>
      <c r="Y54" s="36"/>
    </row>
    <row r="55" spans="1:25" s="22" customFormat="1" ht="19.95" customHeight="1" x14ac:dyDescent="0.3">
      <c r="A55" s="19" t="s">
        <v>116</v>
      </c>
      <c r="B55" s="38" t="s">
        <v>304</v>
      </c>
      <c r="C55" s="19" t="s">
        <v>203</v>
      </c>
      <c r="D55" s="74">
        <v>1</v>
      </c>
      <c r="E55" s="19" t="s">
        <v>21</v>
      </c>
      <c r="F55" s="19" t="s">
        <v>22</v>
      </c>
      <c r="G55" s="19" t="s">
        <v>144</v>
      </c>
      <c r="H55" s="19" t="s">
        <v>23</v>
      </c>
      <c r="I55" s="19" t="s">
        <v>150</v>
      </c>
      <c r="J55" s="19" t="s">
        <v>230</v>
      </c>
      <c r="K55" s="19" t="s">
        <v>145</v>
      </c>
      <c r="L55" s="19" t="s">
        <v>24</v>
      </c>
      <c r="M55" s="20">
        <v>502299200</v>
      </c>
      <c r="N55" s="21">
        <v>80</v>
      </c>
      <c r="O55" s="21">
        <v>72.400000000000006</v>
      </c>
      <c r="P55" s="21">
        <v>52.1</v>
      </c>
      <c r="Q55" s="19">
        <v>156</v>
      </c>
      <c r="R55" s="31">
        <v>0.29942418426103651</v>
      </c>
      <c r="S55" s="21">
        <v>2734992</v>
      </c>
      <c r="T55" s="20">
        <v>365</v>
      </c>
      <c r="U55" s="20">
        <v>275.08</v>
      </c>
      <c r="V55" s="20">
        <v>752341599.36000001</v>
      </c>
      <c r="W55" s="20">
        <v>21432678.329999998</v>
      </c>
      <c r="X55" s="31">
        <v>0.24635616438356164</v>
      </c>
      <c r="Y55" s="36"/>
    </row>
    <row r="56" spans="1:25" s="22" customFormat="1" ht="19.95" customHeight="1" x14ac:dyDescent="0.3">
      <c r="A56" s="19" t="s">
        <v>119</v>
      </c>
      <c r="B56" s="38" t="s">
        <v>305</v>
      </c>
      <c r="C56" s="19" t="s">
        <v>207</v>
      </c>
      <c r="D56" s="74">
        <v>1</v>
      </c>
      <c r="E56" s="19" t="s">
        <v>8</v>
      </c>
      <c r="F56" s="19" t="s">
        <v>9</v>
      </c>
      <c r="G56" s="19" t="s">
        <v>154</v>
      </c>
      <c r="H56" s="19" t="s">
        <v>10</v>
      </c>
      <c r="I56" s="19" t="s">
        <v>150</v>
      </c>
      <c r="J56" s="19" t="s">
        <v>230</v>
      </c>
      <c r="K56" s="19" t="s">
        <v>145</v>
      </c>
      <c r="L56" s="19" t="s">
        <v>11</v>
      </c>
      <c r="M56" s="20">
        <v>31700000</v>
      </c>
      <c r="N56" s="21">
        <v>21.2</v>
      </c>
      <c r="O56" s="21">
        <v>7</v>
      </c>
      <c r="P56" s="21">
        <v>4.5999999999999996</v>
      </c>
      <c r="Q56" s="19">
        <v>23</v>
      </c>
      <c r="R56" s="31">
        <v>0.50000000000000011</v>
      </c>
      <c r="S56" s="21">
        <v>403236</v>
      </c>
      <c r="T56" s="20">
        <v>365</v>
      </c>
      <c r="U56" s="20">
        <v>273</v>
      </c>
      <c r="V56" s="20">
        <v>110083428</v>
      </c>
      <c r="W56" s="20">
        <v>5790414.8300000001</v>
      </c>
      <c r="X56" s="31">
        <v>0.25205479452054796</v>
      </c>
      <c r="Y56" s="36"/>
    </row>
    <row r="57" spans="1:25" s="22" customFormat="1" ht="19.95" customHeight="1" x14ac:dyDescent="0.3">
      <c r="A57" s="19" t="s">
        <v>120</v>
      </c>
      <c r="B57" s="38" t="s">
        <v>306</v>
      </c>
      <c r="C57" s="19" t="s">
        <v>206</v>
      </c>
      <c r="D57" s="74">
        <v>1</v>
      </c>
      <c r="E57" s="19" t="s">
        <v>17</v>
      </c>
      <c r="F57" s="19" t="s">
        <v>18</v>
      </c>
      <c r="G57" s="19" t="s">
        <v>153</v>
      </c>
      <c r="H57" s="19" t="s">
        <v>10</v>
      </c>
      <c r="I57" s="19" t="s">
        <v>150</v>
      </c>
      <c r="J57" s="19" t="s">
        <v>230</v>
      </c>
      <c r="K57" s="19" t="s">
        <v>145</v>
      </c>
      <c r="L57" s="19" t="s">
        <v>19</v>
      </c>
      <c r="M57" s="20">
        <v>80000000</v>
      </c>
      <c r="N57" s="21">
        <v>35</v>
      </c>
      <c r="O57" s="21">
        <v>31</v>
      </c>
      <c r="P57" s="21">
        <v>19.100000000000001</v>
      </c>
      <c r="Q57" s="19">
        <v>67</v>
      </c>
      <c r="R57" s="31">
        <v>0.35078534031413611</v>
      </c>
      <c r="S57" s="21">
        <v>1174644</v>
      </c>
      <c r="T57" s="20">
        <v>365</v>
      </c>
      <c r="U57" s="20">
        <v>273</v>
      </c>
      <c r="V57" s="20">
        <v>320677812</v>
      </c>
      <c r="W57" s="20">
        <v>16945436.129999999</v>
      </c>
      <c r="X57" s="31">
        <v>0.25205479452054796</v>
      </c>
      <c r="Y57" s="36"/>
    </row>
    <row r="58" spans="1:25" s="26" customFormat="1" ht="19.95" customHeight="1" x14ac:dyDescent="0.3">
      <c r="A58" s="42" t="s">
        <v>107</v>
      </c>
      <c r="B58" s="76"/>
      <c r="C58" s="42"/>
      <c r="D58" s="42"/>
      <c r="E58" s="42" t="s">
        <v>107</v>
      </c>
      <c r="F58" s="42" t="s">
        <v>107</v>
      </c>
      <c r="G58" s="42" t="s">
        <v>107</v>
      </c>
      <c r="H58" s="42" t="s">
        <v>107</v>
      </c>
      <c r="I58" s="42" t="s">
        <v>107</v>
      </c>
      <c r="J58" s="42"/>
      <c r="K58" s="42"/>
      <c r="L58" s="42" t="s">
        <v>107</v>
      </c>
      <c r="M58" s="23">
        <v>1011993330</v>
      </c>
      <c r="N58" s="23">
        <v>301.2</v>
      </c>
      <c r="O58" s="24">
        <v>201.4</v>
      </c>
      <c r="P58" s="24">
        <v>131.29999999999998</v>
      </c>
      <c r="Q58" s="25">
        <v>531</v>
      </c>
      <c r="R58" s="33">
        <v>0.40441736481340446</v>
      </c>
      <c r="S58" s="24">
        <v>9309492</v>
      </c>
      <c r="T58" s="23"/>
      <c r="U58" s="23"/>
      <c r="V58" s="23">
        <v>2525294903.7600002</v>
      </c>
      <c r="W58" s="23">
        <v>114700645.70999999</v>
      </c>
      <c r="X58" s="33">
        <v>0.25682129866109427</v>
      </c>
      <c r="Y58" s="35"/>
    </row>
    <row r="60" spans="1:25" s="11" customFormat="1" ht="19.95" customHeight="1" x14ac:dyDescent="0.3">
      <c r="A60" s="87" t="s">
        <v>155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3"/>
    </row>
    <row r="61" spans="1:25" s="27" customFormat="1" ht="45" customHeight="1" x14ac:dyDescent="0.3">
      <c r="A61" s="28" t="s">
        <v>234</v>
      </c>
      <c r="B61" s="29" t="s">
        <v>246</v>
      </c>
      <c r="C61" s="29" t="s">
        <v>247</v>
      </c>
      <c r="D61" s="29" t="s">
        <v>248</v>
      </c>
      <c r="E61" s="28" t="s">
        <v>1</v>
      </c>
      <c r="F61" s="28" t="s">
        <v>2</v>
      </c>
      <c r="G61" s="28" t="s">
        <v>124</v>
      </c>
      <c r="H61" s="28" t="s">
        <v>3</v>
      </c>
      <c r="I61" s="28" t="s">
        <v>147</v>
      </c>
      <c r="J61" s="28" t="s">
        <v>229</v>
      </c>
      <c r="K61" s="28" t="s">
        <v>126</v>
      </c>
      <c r="L61" s="28" t="s">
        <v>235</v>
      </c>
      <c r="M61" s="28" t="s">
        <v>243</v>
      </c>
      <c r="N61" s="28" t="s">
        <v>236</v>
      </c>
      <c r="O61" s="28" t="s">
        <v>237</v>
      </c>
      <c r="P61" s="28" t="s">
        <v>238</v>
      </c>
      <c r="Q61" s="28" t="s">
        <v>269</v>
      </c>
      <c r="R61" s="28" t="s">
        <v>239</v>
      </c>
      <c r="S61" s="28" t="s">
        <v>240</v>
      </c>
      <c r="T61" s="28" t="s">
        <v>245</v>
      </c>
      <c r="U61" s="28" t="s">
        <v>129</v>
      </c>
      <c r="V61" s="28" t="s">
        <v>148</v>
      </c>
      <c r="W61" s="28" t="s">
        <v>270</v>
      </c>
      <c r="X61" s="34"/>
    </row>
    <row r="62" spans="1:25" ht="19.95" customHeight="1" x14ac:dyDescent="0.3">
      <c r="A62" s="6" t="s">
        <v>121</v>
      </c>
      <c r="B62" s="5" t="s">
        <v>307</v>
      </c>
      <c r="C62" s="6" t="s">
        <v>209</v>
      </c>
      <c r="D62" s="74">
        <v>1</v>
      </c>
      <c r="E62" s="6" t="s">
        <v>4</v>
      </c>
      <c r="F62" s="6" t="s">
        <v>5</v>
      </c>
      <c r="G62" s="6" t="s">
        <v>144</v>
      </c>
      <c r="H62" s="6" t="s">
        <v>6</v>
      </c>
      <c r="I62" s="6" t="s">
        <v>156</v>
      </c>
      <c r="J62" s="19" t="s">
        <v>230</v>
      </c>
      <c r="K62" s="6" t="s">
        <v>145</v>
      </c>
      <c r="L62" s="6" t="s">
        <v>7</v>
      </c>
      <c r="M62" s="7">
        <v>520000000</v>
      </c>
      <c r="N62" s="8">
        <v>20</v>
      </c>
      <c r="O62" s="8">
        <v>16</v>
      </c>
      <c r="P62" s="6">
        <v>120</v>
      </c>
      <c r="Q62" s="31">
        <v>0.75</v>
      </c>
      <c r="R62" s="8">
        <v>2103840</v>
      </c>
      <c r="S62" s="7">
        <v>639</v>
      </c>
      <c r="T62" s="7">
        <v>549.35</v>
      </c>
      <c r="U62" s="7">
        <v>1155744504</v>
      </c>
      <c r="V62" s="7">
        <v>57706807.060000002</v>
      </c>
      <c r="W62" s="31">
        <v>0.14029733959311425</v>
      </c>
      <c r="X62" s="36"/>
    </row>
    <row r="63" spans="1:25" s="11" customFormat="1" ht="19.95" customHeight="1" x14ac:dyDescent="0.3">
      <c r="A63" s="15" t="s">
        <v>107</v>
      </c>
      <c r="B63" s="77"/>
      <c r="C63" s="15"/>
      <c r="D63" s="15"/>
      <c r="E63" s="15" t="s">
        <v>107</v>
      </c>
      <c r="F63" s="15" t="s">
        <v>107</v>
      </c>
      <c r="G63" s="15" t="s">
        <v>107</v>
      </c>
      <c r="H63" s="15" t="s">
        <v>107</v>
      </c>
      <c r="I63" s="15" t="s">
        <v>107</v>
      </c>
      <c r="J63" s="15"/>
      <c r="K63" s="15"/>
      <c r="L63" s="15" t="s">
        <v>107</v>
      </c>
      <c r="M63" s="16">
        <v>520000000</v>
      </c>
      <c r="N63" s="17">
        <v>20</v>
      </c>
      <c r="O63" s="17">
        <v>16</v>
      </c>
      <c r="P63" s="18">
        <v>120</v>
      </c>
      <c r="Q63" s="33">
        <v>0.75</v>
      </c>
      <c r="R63" s="17">
        <v>2103840</v>
      </c>
      <c r="S63" s="16"/>
      <c r="T63" s="16"/>
      <c r="U63" s="16">
        <v>1155744504</v>
      </c>
      <c r="V63" s="16">
        <v>57706807.060000002</v>
      </c>
      <c r="W63" s="33">
        <v>0.14029733959311425</v>
      </c>
      <c r="X63" s="37"/>
    </row>
    <row r="65" spans="5:9" ht="19.95" customHeight="1" x14ac:dyDescent="0.3">
      <c r="E65" s="82" t="s">
        <v>250</v>
      </c>
      <c r="F65" s="83"/>
      <c r="G65" s="84">
        <v>40</v>
      </c>
      <c r="H65" s="84"/>
      <c r="I65" s="85"/>
    </row>
    <row r="66" spans="5:9" ht="19.95" customHeight="1" x14ac:dyDescent="0.3">
      <c r="E66" s="82" t="s">
        <v>251</v>
      </c>
      <c r="F66" s="83"/>
      <c r="G66" s="86">
        <v>44469.416666666664</v>
      </c>
      <c r="H66" s="84"/>
      <c r="I66" s="85"/>
    </row>
    <row r="67" spans="5:9" ht="19.95" customHeight="1" x14ac:dyDescent="0.3">
      <c r="E67" s="82" t="s">
        <v>252</v>
      </c>
      <c r="F67" s="83"/>
      <c r="G67" s="86">
        <v>44469.489583333336</v>
      </c>
      <c r="H67" s="84"/>
      <c r="I67" s="85"/>
    </row>
    <row r="68" spans="5:9" ht="19.95" customHeight="1" x14ac:dyDescent="0.3">
      <c r="E68" s="82" t="s">
        <v>253</v>
      </c>
      <c r="F68" s="83"/>
      <c r="G68" s="88">
        <v>7.2916666666666671E-2</v>
      </c>
      <c r="H68" s="84"/>
      <c r="I68" s="85"/>
    </row>
    <row r="69" spans="5:9" ht="19.95" customHeight="1" x14ac:dyDescent="0.3">
      <c r="E69" s="82" t="s">
        <v>254</v>
      </c>
      <c r="F69" s="83"/>
      <c r="G69" s="89">
        <v>3067137610</v>
      </c>
      <c r="H69" s="89"/>
      <c r="I69" s="90"/>
    </row>
    <row r="70" spans="5:9" ht="19.95" customHeight="1" x14ac:dyDescent="0.3">
      <c r="E70" s="82" t="s">
        <v>255</v>
      </c>
      <c r="F70" s="83"/>
      <c r="G70" s="91">
        <v>860.79599999999982</v>
      </c>
      <c r="H70" s="91"/>
      <c r="I70" s="92"/>
    </row>
    <row r="71" spans="5:9" ht="19.95" customHeight="1" x14ac:dyDescent="0.3">
      <c r="E71" s="82" t="s">
        <v>256</v>
      </c>
      <c r="F71" s="83"/>
      <c r="G71" s="91">
        <v>209.4</v>
      </c>
      <c r="H71" s="91"/>
      <c r="I71" s="92"/>
    </row>
    <row r="72" spans="5:9" ht="19.95" customHeight="1" x14ac:dyDescent="0.3">
      <c r="E72" s="82" t="s">
        <v>257</v>
      </c>
      <c r="F72" s="83"/>
      <c r="G72" s="91">
        <v>281.20800000000008</v>
      </c>
      <c r="H72" s="91"/>
      <c r="I72" s="92"/>
    </row>
    <row r="73" spans="5:9" ht="19.95" customHeight="1" x14ac:dyDescent="0.3">
      <c r="E73" s="82" t="s">
        <v>258</v>
      </c>
      <c r="F73" s="83"/>
      <c r="G73" s="91">
        <v>375</v>
      </c>
      <c r="H73" s="91"/>
      <c r="I73" s="92"/>
    </row>
    <row r="74" spans="5:9" ht="19.95" customHeight="1" x14ac:dyDescent="0.3">
      <c r="E74" s="82" t="s">
        <v>259</v>
      </c>
      <c r="F74" s="83"/>
      <c r="G74" s="91">
        <v>151</v>
      </c>
      <c r="H74" s="91"/>
      <c r="I74" s="92"/>
    </row>
    <row r="75" spans="5:9" ht="19.95" customHeight="1" x14ac:dyDescent="0.3">
      <c r="E75" s="82" t="s">
        <v>260</v>
      </c>
      <c r="F75" s="83"/>
      <c r="G75" s="93">
        <v>1510</v>
      </c>
      <c r="H75" s="84"/>
      <c r="I75" s="85"/>
    </row>
    <row r="76" spans="5:9" ht="19.95" customHeight="1" x14ac:dyDescent="0.3">
      <c r="E76" s="82" t="s">
        <v>261</v>
      </c>
      <c r="F76" s="83"/>
      <c r="G76" s="91">
        <v>0.1</v>
      </c>
      <c r="H76" s="91"/>
      <c r="I76" s="92"/>
    </row>
    <row r="77" spans="5:9" ht="19.95" customHeight="1" x14ac:dyDescent="0.3">
      <c r="E77" s="82" t="s">
        <v>262</v>
      </c>
      <c r="F77" s="83"/>
      <c r="G77" s="91">
        <v>25145452.800000001</v>
      </c>
      <c r="H77" s="91"/>
      <c r="I77" s="92"/>
    </row>
    <row r="78" spans="5:9" ht="19.95" customHeight="1" x14ac:dyDescent="0.3">
      <c r="E78" s="82" t="s">
        <v>263</v>
      </c>
      <c r="F78" s="83"/>
      <c r="G78" s="89">
        <v>172407452.76999998</v>
      </c>
      <c r="H78" s="89"/>
      <c r="I78" s="90"/>
    </row>
    <row r="79" spans="5:9" ht="19.95" customHeight="1" x14ac:dyDescent="0.3">
      <c r="E79" s="82" t="s">
        <v>264</v>
      </c>
      <c r="F79" s="83"/>
      <c r="G79" s="89">
        <v>5993855293.1500006</v>
      </c>
      <c r="H79" s="89"/>
      <c r="I79" s="90"/>
    </row>
    <row r="80" spans="5:9" ht="19.95" customHeight="1" x14ac:dyDescent="0.3">
      <c r="E80" s="82" t="s">
        <v>265</v>
      </c>
      <c r="F80" s="83"/>
      <c r="G80" s="89">
        <v>238.37</v>
      </c>
      <c r="H80" s="89"/>
      <c r="I80" s="90"/>
    </row>
    <row r="81" spans="1:9" ht="19.95" customHeight="1" x14ac:dyDescent="0.3">
      <c r="E81" s="82" t="s">
        <v>266</v>
      </c>
      <c r="F81" s="83"/>
      <c r="G81" s="89">
        <v>549.35</v>
      </c>
      <c r="H81" s="89"/>
      <c r="I81" s="90"/>
    </row>
    <row r="82" spans="1:9" ht="19.95" customHeight="1" x14ac:dyDescent="0.3">
      <c r="E82" s="82" t="s">
        <v>267</v>
      </c>
      <c r="F82" s="83"/>
      <c r="G82" s="89">
        <v>1269375560.1099999</v>
      </c>
      <c r="H82" s="89"/>
      <c r="I82" s="90"/>
    </row>
    <row r="83" spans="1:9" ht="19.95" customHeight="1" x14ac:dyDescent="0.3">
      <c r="E83" s="82" t="s">
        <v>268</v>
      </c>
      <c r="F83" s="83"/>
      <c r="G83" s="94">
        <v>0.17480000000000001</v>
      </c>
      <c r="H83" s="84"/>
      <c r="I83" s="85"/>
    </row>
    <row r="86" spans="1:9" ht="19.95" customHeight="1" x14ac:dyDescent="0.3">
      <c r="A86" s="117" t="s">
        <v>309</v>
      </c>
    </row>
  </sheetData>
  <mergeCells count="45">
    <mergeCell ref="E82:F82"/>
    <mergeCell ref="G82:I82"/>
    <mergeCell ref="E83:F83"/>
    <mergeCell ref="G83:I83"/>
    <mergeCell ref="E79:F79"/>
    <mergeCell ref="G79:I79"/>
    <mergeCell ref="E80:F80"/>
    <mergeCell ref="G80:I80"/>
    <mergeCell ref="E81:F81"/>
    <mergeCell ref="G81:I81"/>
    <mergeCell ref="E76:F76"/>
    <mergeCell ref="G76:I76"/>
    <mergeCell ref="E77:F77"/>
    <mergeCell ref="G77:I77"/>
    <mergeCell ref="E78:F78"/>
    <mergeCell ref="G78:I78"/>
    <mergeCell ref="E73:F73"/>
    <mergeCell ref="G73:I73"/>
    <mergeCell ref="E74:F74"/>
    <mergeCell ref="G74:I74"/>
    <mergeCell ref="E75:F75"/>
    <mergeCell ref="G75:I75"/>
    <mergeCell ref="E70:F70"/>
    <mergeCell ref="G70:I70"/>
    <mergeCell ref="E71:F71"/>
    <mergeCell ref="G71:I71"/>
    <mergeCell ref="E72:F72"/>
    <mergeCell ref="G72:I72"/>
    <mergeCell ref="E67:F67"/>
    <mergeCell ref="G67:I67"/>
    <mergeCell ref="E68:F68"/>
    <mergeCell ref="G68:I68"/>
    <mergeCell ref="E69:F69"/>
    <mergeCell ref="G69:I69"/>
    <mergeCell ref="E2:I2"/>
    <mergeCell ref="E3:I3"/>
    <mergeCell ref="E65:F65"/>
    <mergeCell ref="G65:I65"/>
    <mergeCell ref="E66:F66"/>
    <mergeCell ref="G66:I66"/>
    <mergeCell ref="A5:T5"/>
    <mergeCell ref="A10:T10"/>
    <mergeCell ref="A25:T25"/>
    <mergeCell ref="A49:T49"/>
    <mergeCell ref="A60:T60"/>
  </mergeCells>
  <printOptions horizontalCentered="1" verticalCentered="1"/>
  <pageMargins left="0.31496062992125984" right="0.31496062992125984" top="0.47244094488188981" bottom="0.47244094488188981" header="0.31496062992125984" footer="0.31496062992125984"/>
  <pageSetup paperSize="9" scale="60" orientation="landscape" r:id="rId1"/>
  <ignoredErrors>
    <ignoredError sqref="C7 C12:C22 C31:C46 C51:C57 C6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19"/>
  <sheetViews>
    <sheetView showGridLines="0" zoomScaleNormal="100" workbookViewId="0"/>
  </sheetViews>
  <sheetFormatPr defaultColWidth="8.88671875" defaultRowHeight="19.95" customHeight="1" x14ac:dyDescent="0.3"/>
  <cols>
    <col min="1" max="1" width="47.88671875" style="2" bestFit="1" customWidth="1"/>
    <col min="2" max="2" width="12.5546875" style="2" bestFit="1" customWidth="1"/>
    <col min="3" max="3" width="15.109375" style="2" bestFit="1" customWidth="1"/>
    <col min="4" max="4" width="7" style="2" bestFit="1" customWidth="1"/>
    <col min="5" max="5" width="12.5546875" style="2" bestFit="1" customWidth="1"/>
    <col min="6" max="6" width="7" style="2" bestFit="1" customWidth="1"/>
    <col min="7" max="7" width="12.5546875" style="2" bestFit="1" customWidth="1"/>
    <col min="8" max="8" width="7" style="2" bestFit="1" customWidth="1"/>
    <col min="9" max="9" width="12.5546875" style="2" bestFit="1" customWidth="1"/>
    <col min="10" max="10" width="7" style="2" bestFit="1" customWidth="1"/>
    <col min="11" max="11" width="12.5546875" style="2" bestFit="1" customWidth="1"/>
    <col min="12" max="12" width="7" style="2" bestFit="1" customWidth="1"/>
    <col min="13" max="13" width="12.5546875" style="2" bestFit="1" customWidth="1"/>
    <col min="14" max="14" width="7.44140625" style="2" bestFit="1" customWidth="1"/>
    <col min="15" max="15" width="13.6640625" style="2" bestFit="1" customWidth="1"/>
    <col min="16" max="16" width="12.6640625" style="2" bestFit="1" customWidth="1"/>
    <col min="17" max="17" width="8.88671875" style="2" customWidth="1"/>
    <col min="18" max="16384" width="8.88671875" style="2"/>
  </cols>
  <sheetData>
    <row r="2" spans="1:16" s="1" customFormat="1" ht="19.95" customHeight="1" x14ac:dyDescent="0.3">
      <c r="B2" s="80" t="s">
        <v>0</v>
      </c>
      <c r="C2" s="80"/>
      <c r="D2" s="80"/>
      <c r="E2" s="80"/>
      <c r="F2" s="44"/>
    </row>
    <row r="3" spans="1:16" ht="19.95" customHeight="1" x14ac:dyDescent="0.3">
      <c r="B3" s="81" t="s">
        <v>157</v>
      </c>
      <c r="C3" s="81"/>
      <c r="D3" s="81"/>
      <c r="E3" s="81"/>
      <c r="F3" s="45"/>
    </row>
    <row r="4" spans="1:16" s="1" customFormat="1" ht="19.95" customHeight="1" x14ac:dyDescent="0.3"/>
    <row r="6" spans="1:16" s="47" customFormat="1" ht="30" customHeight="1" x14ac:dyDescent="0.3">
      <c r="A6" s="98" t="s">
        <v>246</v>
      </c>
      <c r="B6" s="100" t="s">
        <v>271</v>
      </c>
      <c r="C6" s="100" t="s">
        <v>247</v>
      </c>
      <c r="D6" s="98" t="s">
        <v>167</v>
      </c>
      <c r="E6" s="102"/>
      <c r="F6" s="98" t="s">
        <v>173</v>
      </c>
      <c r="G6" s="102"/>
      <c r="H6" s="98" t="s">
        <v>171</v>
      </c>
      <c r="I6" s="102"/>
      <c r="J6" s="98" t="s">
        <v>174</v>
      </c>
      <c r="K6" s="102"/>
      <c r="L6" s="98" t="s">
        <v>172</v>
      </c>
      <c r="M6" s="102"/>
      <c r="N6" s="98" t="s">
        <v>279</v>
      </c>
      <c r="O6" s="102"/>
      <c r="P6" s="102" t="s">
        <v>159</v>
      </c>
    </row>
    <row r="7" spans="1:16" s="48" customFormat="1" ht="30" customHeight="1" x14ac:dyDescent="0.3">
      <c r="A7" s="99"/>
      <c r="B7" s="101"/>
      <c r="C7" s="101"/>
      <c r="D7" s="49" t="s">
        <v>281</v>
      </c>
      <c r="E7" s="50" t="s">
        <v>280</v>
      </c>
      <c r="F7" s="49" t="s">
        <v>281</v>
      </c>
      <c r="G7" s="50" t="s">
        <v>280</v>
      </c>
      <c r="H7" s="49" t="s">
        <v>281</v>
      </c>
      <c r="I7" s="50" t="s">
        <v>280</v>
      </c>
      <c r="J7" s="49" t="s">
        <v>281</v>
      </c>
      <c r="K7" s="50" t="s">
        <v>280</v>
      </c>
      <c r="L7" s="49" t="s">
        <v>281</v>
      </c>
      <c r="M7" s="50" t="s">
        <v>280</v>
      </c>
      <c r="N7" s="49" t="s">
        <v>281</v>
      </c>
      <c r="O7" s="50" t="s">
        <v>280</v>
      </c>
      <c r="P7" s="103"/>
    </row>
    <row r="8" spans="1:16" s="39" customFormat="1" ht="19.95" customHeight="1" x14ac:dyDescent="0.3">
      <c r="A8" s="60" t="s">
        <v>273</v>
      </c>
      <c r="B8" s="46" t="s">
        <v>160</v>
      </c>
      <c r="C8" s="46" t="s">
        <v>192</v>
      </c>
      <c r="D8" s="51">
        <v>5.4269999999999996</v>
      </c>
      <c r="E8" s="52">
        <v>1189373.8670000001</v>
      </c>
      <c r="F8" s="57">
        <v>10.367000000000001</v>
      </c>
      <c r="G8" s="52">
        <v>1817481.4850000001</v>
      </c>
      <c r="H8" s="57">
        <v>5.4269999999999996</v>
      </c>
      <c r="I8" s="52">
        <v>713676.42200000002</v>
      </c>
      <c r="J8" s="57">
        <v>2.343</v>
      </c>
      <c r="K8" s="52">
        <v>410730.27</v>
      </c>
      <c r="L8" s="57">
        <v>5.915</v>
      </c>
      <c r="M8" s="52">
        <v>777855.88100000005</v>
      </c>
      <c r="N8" s="57">
        <v>29.478999999999999</v>
      </c>
      <c r="O8" s="52">
        <v>4909117.9249999998</v>
      </c>
      <c r="P8" s="61">
        <v>0.19522885679384899</v>
      </c>
    </row>
    <row r="9" spans="1:16" s="39" customFormat="1" ht="19.95" customHeight="1" x14ac:dyDescent="0.3">
      <c r="A9" s="62" t="s">
        <v>274</v>
      </c>
      <c r="B9" s="19" t="s">
        <v>161</v>
      </c>
      <c r="C9" s="19" t="s">
        <v>193</v>
      </c>
      <c r="D9" s="53">
        <v>3.875</v>
      </c>
      <c r="E9" s="54">
        <v>849240.08600000001</v>
      </c>
      <c r="F9" s="58">
        <v>7.4020000000000001</v>
      </c>
      <c r="G9" s="54">
        <v>1297723.24</v>
      </c>
      <c r="H9" s="58">
        <v>3.875</v>
      </c>
      <c r="I9" s="54">
        <v>509581.239</v>
      </c>
      <c r="J9" s="58">
        <v>1.673</v>
      </c>
      <c r="K9" s="54">
        <v>293270.78999999998</v>
      </c>
      <c r="L9" s="58">
        <v>4.2240000000000002</v>
      </c>
      <c r="M9" s="54">
        <v>555406.95799999998</v>
      </c>
      <c r="N9" s="57">
        <v>21.049000000000003</v>
      </c>
      <c r="O9" s="54">
        <v>3505222.3130000001</v>
      </c>
      <c r="P9" s="63">
        <v>0.13939785873392299</v>
      </c>
    </row>
    <row r="10" spans="1:16" s="39" customFormat="1" ht="19.95" customHeight="1" x14ac:dyDescent="0.3">
      <c r="A10" s="62" t="s">
        <v>275</v>
      </c>
      <c r="B10" s="19" t="s">
        <v>162</v>
      </c>
      <c r="C10" s="19" t="s">
        <v>194</v>
      </c>
      <c r="D10" s="53">
        <v>4.1950000000000003</v>
      </c>
      <c r="E10" s="54">
        <v>919280.50600000005</v>
      </c>
      <c r="F10" s="58">
        <v>8.0129999999999999</v>
      </c>
      <c r="G10" s="54">
        <v>1404751.97</v>
      </c>
      <c r="H10" s="58">
        <v>4.1950000000000003</v>
      </c>
      <c r="I10" s="54">
        <v>551608.58200000005</v>
      </c>
      <c r="J10" s="58">
        <v>1.8109999999999999</v>
      </c>
      <c r="K10" s="54">
        <v>317458.07</v>
      </c>
      <c r="L10" s="58">
        <v>4.5720000000000001</v>
      </c>
      <c r="M10" s="54">
        <v>601213.60699999996</v>
      </c>
      <c r="N10" s="57">
        <v>22.785999999999998</v>
      </c>
      <c r="O10" s="54">
        <v>3794312.7349999999</v>
      </c>
      <c r="P10" s="63">
        <v>0.15089458935115299</v>
      </c>
    </row>
    <row r="11" spans="1:16" s="39" customFormat="1" ht="19.95" customHeight="1" x14ac:dyDescent="0.3">
      <c r="A11" s="62" t="s">
        <v>276</v>
      </c>
      <c r="B11" s="19" t="s">
        <v>163</v>
      </c>
      <c r="C11" s="19" t="s">
        <v>195</v>
      </c>
      <c r="D11" s="53">
        <v>2.996</v>
      </c>
      <c r="E11" s="54">
        <v>656628.92200000002</v>
      </c>
      <c r="F11" s="58">
        <v>5.7229999999999999</v>
      </c>
      <c r="G11" s="54">
        <v>1003394.265</v>
      </c>
      <c r="H11" s="58">
        <v>2.996</v>
      </c>
      <c r="I11" s="54">
        <v>394006.125</v>
      </c>
      <c r="J11" s="58">
        <v>1.2929999999999999</v>
      </c>
      <c r="K11" s="54">
        <v>226755.76500000001</v>
      </c>
      <c r="L11" s="58">
        <v>3.266</v>
      </c>
      <c r="M11" s="54">
        <v>429438.41600000003</v>
      </c>
      <c r="N11" s="57">
        <v>16.274000000000001</v>
      </c>
      <c r="O11" s="54">
        <v>2710223.4929999998</v>
      </c>
      <c r="P11" s="63">
        <v>0.10778184953653801</v>
      </c>
    </row>
    <row r="12" spans="1:16" s="39" customFormat="1" ht="19.95" customHeight="1" x14ac:dyDescent="0.3">
      <c r="A12" s="62" t="s">
        <v>277</v>
      </c>
      <c r="B12" s="19" t="s">
        <v>164</v>
      </c>
      <c r="C12" s="19" t="s">
        <v>196</v>
      </c>
      <c r="D12" s="53">
        <v>11.307</v>
      </c>
      <c r="E12" s="54">
        <v>2477679.8190000001</v>
      </c>
      <c r="F12" s="58">
        <v>21.594999999999999</v>
      </c>
      <c r="G12" s="54">
        <v>3786141.04</v>
      </c>
      <c r="H12" s="58">
        <v>11.307</v>
      </c>
      <c r="I12" s="54">
        <v>1486716.432</v>
      </c>
      <c r="J12" s="58">
        <v>4.88</v>
      </c>
      <c r="K12" s="54">
        <v>855625.10499999998</v>
      </c>
      <c r="L12" s="58">
        <v>12.323</v>
      </c>
      <c r="M12" s="54">
        <v>1620413.9380000001</v>
      </c>
      <c r="N12" s="57">
        <v>61.412000000000006</v>
      </c>
      <c r="O12" s="54">
        <v>10226576.334000001</v>
      </c>
      <c r="P12" s="63">
        <v>0.406696845584537</v>
      </c>
    </row>
    <row r="13" spans="1:16" s="40" customFormat="1" ht="19.95" customHeight="1" x14ac:dyDescent="0.3">
      <c r="A13" s="104" t="s">
        <v>278</v>
      </c>
      <c r="B13" s="105"/>
      <c r="C13" s="105"/>
      <c r="D13" s="55">
        <f t="shared" ref="D13:O13" si="0">SUM(D8:D12)</f>
        <v>27.799999999999997</v>
      </c>
      <c r="E13" s="56">
        <f t="shared" si="0"/>
        <v>6092203.2000000002</v>
      </c>
      <c r="F13" s="59">
        <f t="shared" si="0"/>
        <v>53.1</v>
      </c>
      <c r="G13" s="56">
        <f t="shared" si="0"/>
        <v>9309492</v>
      </c>
      <c r="H13" s="59">
        <f t="shared" si="0"/>
        <v>27.799999999999997</v>
      </c>
      <c r="I13" s="56">
        <f t="shared" si="0"/>
        <v>3655588.8000000003</v>
      </c>
      <c r="J13" s="59">
        <f t="shared" si="0"/>
        <v>12</v>
      </c>
      <c r="K13" s="56">
        <f t="shared" si="0"/>
        <v>2103840</v>
      </c>
      <c r="L13" s="59">
        <f t="shared" si="0"/>
        <v>30.299999999999997</v>
      </c>
      <c r="M13" s="56">
        <f t="shared" si="0"/>
        <v>3984328.8000000003</v>
      </c>
      <c r="N13" s="59">
        <f t="shared" si="0"/>
        <v>151</v>
      </c>
      <c r="O13" s="56">
        <f t="shared" si="0"/>
        <v>25145452.799999997</v>
      </c>
      <c r="P13" s="64" t="s">
        <v>107</v>
      </c>
    </row>
    <row r="14" spans="1:16" s="40" customFormat="1" ht="19.95" customHeight="1" x14ac:dyDescent="0.3">
      <c r="A14" s="104" t="s">
        <v>282</v>
      </c>
      <c r="B14" s="105"/>
      <c r="C14" s="105"/>
      <c r="D14" s="106">
        <v>278</v>
      </c>
      <c r="E14" s="107"/>
      <c r="F14" s="106">
        <v>531</v>
      </c>
      <c r="G14" s="107"/>
      <c r="H14" s="106">
        <v>278</v>
      </c>
      <c r="I14" s="107"/>
      <c r="J14" s="106">
        <v>120</v>
      </c>
      <c r="K14" s="107"/>
      <c r="L14" s="106">
        <v>303</v>
      </c>
      <c r="M14" s="107"/>
      <c r="N14" s="106">
        <v>1510</v>
      </c>
      <c r="O14" s="107"/>
      <c r="P14" s="65"/>
    </row>
    <row r="15" spans="1:16" s="40" customFormat="1" ht="19.95" customHeight="1" x14ac:dyDescent="0.3">
      <c r="A15" s="104" t="s">
        <v>165</v>
      </c>
      <c r="B15" s="105"/>
      <c r="C15" s="105"/>
      <c r="D15" s="108">
        <v>174.27</v>
      </c>
      <c r="E15" s="109"/>
      <c r="F15" s="108">
        <v>271.26</v>
      </c>
      <c r="G15" s="109"/>
      <c r="H15" s="108">
        <v>160.36000000000001</v>
      </c>
      <c r="I15" s="109"/>
      <c r="J15" s="108">
        <v>549.35</v>
      </c>
      <c r="K15" s="109"/>
      <c r="L15" s="108">
        <v>166.89</v>
      </c>
      <c r="M15" s="109"/>
      <c r="N15" s="108">
        <v>238.37</v>
      </c>
      <c r="O15" s="109"/>
      <c r="P15" s="65"/>
    </row>
    <row r="16" spans="1:16" s="40" customFormat="1" ht="19.95" customHeight="1" x14ac:dyDescent="0.3">
      <c r="A16" s="104" t="s">
        <v>129</v>
      </c>
      <c r="B16" s="105"/>
      <c r="C16" s="105"/>
      <c r="D16" s="108">
        <v>1061688251.66</v>
      </c>
      <c r="E16" s="109"/>
      <c r="F16" s="108">
        <v>2525294903.7600002</v>
      </c>
      <c r="G16" s="109"/>
      <c r="H16" s="108">
        <v>586201935.72000003</v>
      </c>
      <c r="I16" s="109"/>
      <c r="J16" s="108">
        <v>1155744504</v>
      </c>
      <c r="K16" s="109"/>
      <c r="L16" s="108">
        <v>664925698.00999999</v>
      </c>
      <c r="M16" s="109"/>
      <c r="N16" s="108">
        <v>5993855293.1499996</v>
      </c>
      <c r="O16" s="109"/>
      <c r="P16" s="65"/>
    </row>
    <row r="17" spans="1:16" s="40" customFormat="1" ht="19.95" customHeight="1" x14ac:dyDescent="0.3">
      <c r="A17" s="95" t="s">
        <v>272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7"/>
    </row>
    <row r="19" spans="1:16" ht="19.95" customHeight="1" x14ac:dyDescent="0.3">
      <c r="A19" s="110" t="s">
        <v>283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</row>
  </sheetData>
  <mergeCells count="36">
    <mergeCell ref="A19:P19"/>
    <mergeCell ref="D16:E16"/>
    <mergeCell ref="F16:G16"/>
    <mergeCell ref="H16:I16"/>
    <mergeCell ref="J16:K16"/>
    <mergeCell ref="L16:M16"/>
    <mergeCell ref="N16:O16"/>
    <mergeCell ref="A16:C16"/>
    <mergeCell ref="L6:M6"/>
    <mergeCell ref="D14:E14"/>
    <mergeCell ref="F14:G14"/>
    <mergeCell ref="H14:I14"/>
    <mergeCell ref="J14:K14"/>
    <mergeCell ref="L14:M14"/>
    <mergeCell ref="L15:M15"/>
    <mergeCell ref="N15:O15"/>
    <mergeCell ref="D15:E15"/>
    <mergeCell ref="F15:G15"/>
    <mergeCell ref="H15:I15"/>
    <mergeCell ref="J15:K15"/>
    <mergeCell ref="B2:E2"/>
    <mergeCell ref="B3:E3"/>
    <mergeCell ref="A17:P17"/>
    <mergeCell ref="A6:A7"/>
    <mergeCell ref="B6:B7"/>
    <mergeCell ref="C6:C7"/>
    <mergeCell ref="D6:E6"/>
    <mergeCell ref="F6:G6"/>
    <mergeCell ref="H6:I6"/>
    <mergeCell ref="J6:K6"/>
    <mergeCell ref="N6:O6"/>
    <mergeCell ref="P6:P7"/>
    <mergeCell ref="A13:C13"/>
    <mergeCell ref="A14:C14"/>
    <mergeCell ref="A15:C15"/>
    <mergeCell ref="N14:O14"/>
  </mergeCells>
  <pageMargins left="0.7" right="0.7" top="0.75" bottom="0.75" header="0.3" footer="0.3"/>
  <pageSetup paperSize="9" orientation="portrait" r:id="rId1"/>
  <ignoredErrors>
    <ignoredError sqref="C8:C1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189"/>
  <sheetViews>
    <sheetView showGridLines="0" zoomScaleNormal="100" workbookViewId="0"/>
  </sheetViews>
  <sheetFormatPr defaultColWidth="8.88671875" defaultRowHeight="19.95" customHeight="1" x14ac:dyDescent="0.3"/>
  <cols>
    <col min="1" max="1" width="21.109375" style="2" bestFit="1" customWidth="1"/>
    <col min="2" max="2" width="12.5546875" style="2" bestFit="1" customWidth="1"/>
    <col min="3" max="3" width="15.6640625" style="2" bestFit="1" customWidth="1"/>
    <col min="4" max="4" width="11.6640625" style="2" bestFit="1" customWidth="1"/>
    <col min="5" max="5" width="10.6640625" style="2" bestFit="1" customWidth="1"/>
    <col min="6" max="6" width="8.88671875" style="2" customWidth="1"/>
    <col min="7" max="7" width="20.5546875" style="2" bestFit="1" customWidth="1"/>
    <col min="8" max="8" width="12.5546875" style="2" bestFit="1" customWidth="1"/>
    <col min="9" max="9" width="15.6640625" style="2" bestFit="1" customWidth="1"/>
    <col min="10" max="10" width="11.6640625" style="2" bestFit="1" customWidth="1"/>
    <col min="11" max="11" width="10.6640625" style="2" bestFit="1" customWidth="1"/>
    <col min="12" max="12" width="8.88671875" style="2" customWidth="1"/>
    <col min="13" max="16384" width="8.88671875" style="2"/>
  </cols>
  <sheetData>
    <row r="2" spans="1:11" s="1" customFormat="1" ht="19.95" customHeight="1" x14ac:dyDescent="0.3">
      <c r="B2" s="80" t="s">
        <v>0</v>
      </c>
      <c r="C2" s="80"/>
      <c r="D2" s="80"/>
      <c r="E2" s="80"/>
    </row>
    <row r="3" spans="1:11" s="1" customFormat="1" ht="19.95" customHeight="1" x14ac:dyDescent="0.3">
      <c r="B3" s="81" t="s">
        <v>166</v>
      </c>
      <c r="C3" s="81"/>
      <c r="D3" s="81"/>
      <c r="E3" s="81"/>
    </row>
    <row r="5" spans="1:11" s="3" customFormat="1" ht="19.95" customHeight="1" x14ac:dyDescent="0.3">
      <c r="A5" s="115" t="s">
        <v>167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</row>
    <row r="6" spans="1:11" s="4" customFormat="1" ht="30" customHeight="1" x14ac:dyDescent="0.3">
      <c r="A6" s="28" t="s">
        <v>1</v>
      </c>
      <c r="B6" s="28" t="s">
        <v>158</v>
      </c>
      <c r="C6" s="28" t="s">
        <v>168</v>
      </c>
      <c r="D6" s="28" t="s">
        <v>284</v>
      </c>
      <c r="E6" s="28" t="s">
        <v>159</v>
      </c>
    </row>
    <row r="7" spans="1:11" ht="19.95" customHeight="1" x14ac:dyDescent="0.3">
      <c r="A7" s="111" t="s">
        <v>93</v>
      </c>
      <c r="B7" s="43" t="s">
        <v>160</v>
      </c>
      <c r="C7" s="21">
        <v>1189373.8670000001</v>
      </c>
      <c r="D7" s="21">
        <v>5.4273622230131799</v>
      </c>
      <c r="E7" s="67">
        <f>D7/D12</f>
        <v>0.19522885694291986</v>
      </c>
    </row>
    <row r="8" spans="1:11" ht="19.95" customHeight="1" x14ac:dyDescent="0.3">
      <c r="A8" s="112"/>
      <c r="B8" s="43" t="s">
        <v>161</v>
      </c>
      <c r="C8" s="21">
        <v>849240.08600000001</v>
      </c>
      <c r="D8" s="21">
        <v>3.87526049538203</v>
      </c>
      <c r="E8" s="67">
        <f>D8/D12</f>
        <v>0.139397859546116</v>
      </c>
    </row>
    <row r="9" spans="1:11" ht="19.95" customHeight="1" x14ac:dyDescent="0.3">
      <c r="A9" s="112"/>
      <c r="B9" s="43" t="s">
        <v>162</v>
      </c>
      <c r="C9" s="21">
        <v>919280.50600000005</v>
      </c>
      <c r="D9" s="21">
        <v>4.1948696108494898</v>
      </c>
      <c r="E9" s="67">
        <f>D9/D12</f>
        <v>0.15089459031832675</v>
      </c>
    </row>
    <row r="10" spans="1:11" ht="19.95" customHeight="1" x14ac:dyDescent="0.3">
      <c r="A10" s="112"/>
      <c r="B10" s="43" t="s">
        <v>163</v>
      </c>
      <c r="C10" s="21">
        <v>656628.92200000002</v>
      </c>
      <c r="D10" s="21">
        <v>2.9963353867776399</v>
      </c>
      <c r="E10" s="67">
        <f>D10/D12</f>
        <v>0.10778184844523869</v>
      </c>
    </row>
    <row r="11" spans="1:11" ht="19.95" customHeight="1" x14ac:dyDescent="0.3">
      <c r="A11" s="112"/>
      <c r="B11" s="43" t="s">
        <v>164</v>
      </c>
      <c r="C11" s="21">
        <v>2477679.8190000001</v>
      </c>
      <c r="D11" s="21">
        <v>11.3061722839777</v>
      </c>
      <c r="E11" s="67">
        <f>D11/D12</f>
        <v>0.4066968447473987</v>
      </c>
    </row>
    <row r="12" spans="1:11" s="3" customFormat="1" ht="19.95" customHeight="1" x14ac:dyDescent="0.3">
      <c r="A12" s="113"/>
      <c r="B12" s="41" t="s">
        <v>169</v>
      </c>
      <c r="C12" s="24">
        <f>SUM(C7:C11)</f>
        <v>6092203.2000000002</v>
      </c>
      <c r="D12" s="24">
        <f>SUM(D7:D11)</f>
        <v>27.80000000000004</v>
      </c>
      <c r="E12" s="68">
        <f>SUM(E7:E11)</f>
        <v>1</v>
      </c>
    </row>
    <row r="13" spans="1:11" s="69" customFormat="1" ht="19.95" customHeight="1" x14ac:dyDescent="0.3">
      <c r="A13" s="114" t="s">
        <v>170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</row>
    <row r="15" spans="1:11" s="3" customFormat="1" ht="19.95" customHeight="1" x14ac:dyDescent="0.3">
      <c r="A15" s="115" t="s">
        <v>171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</row>
    <row r="16" spans="1:11" s="4" customFormat="1" ht="30" customHeight="1" x14ac:dyDescent="0.3">
      <c r="A16" s="28" t="s">
        <v>1</v>
      </c>
      <c r="B16" s="28" t="s">
        <v>158</v>
      </c>
      <c r="C16" s="28" t="s">
        <v>168</v>
      </c>
      <c r="D16" s="28" t="s">
        <v>284</v>
      </c>
      <c r="E16" s="28" t="s">
        <v>159</v>
      </c>
      <c r="G16" s="28" t="s">
        <v>1</v>
      </c>
      <c r="H16" s="28" t="s">
        <v>158</v>
      </c>
      <c r="I16" s="28" t="s">
        <v>168</v>
      </c>
      <c r="J16" s="28" t="s">
        <v>284</v>
      </c>
      <c r="K16" s="28" t="s">
        <v>159</v>
      </c>
    </row>
    <row r="17" spans="1:11" ht="19.95" customHeight="1" x14ac:dyDescent="0.3">
      <c r="A17" s="111" t="s">
        <v>101</v>
      </c>
      <c r="B17" s="43" t="s">
        <v>160</v>
      </c>
      <c r="C17" s="21">
        <v>164299.61300000001</v>
      </c>
      <c r="D17" s="21">
        <v>1.24946472136035</v>
      </c>
      <c r="E17" s="67">
        <f>D17/D22</f>
        <v>0.19522886271255441</v>
      </c>
      <c r="G17" s="111" t="s">
        <v>104</v>
      </c>
      <c r="H17" s="43" t="s">
        <v>160</v>
      </c>
      <c r="I17" s="21">
        <v>112955.97900000001</v>
      </c>
      <c r="J17" s="21">
        <v>0.85900695838656704</v>
      </c>
      <c r="K17" s="67">
        <f>D17/D22</f>
        <v>0.19522886271255441</v>
      </c>
    </row>
    <row r="18" spans="1:11" ht="19.95" customHeight="1" x14ac:dyDescent="0.3">
      <c r="A18" s="112"/>
      <c r="B18" s="43" t="s">
        <v>161</v>
      </c>
      <c r="C18" s="21">
        <v>117313.674</v>
      </c>
      <c r="D18" s="21">
        <v>0.89214633144734401</v>
      </c>
      <c r="E18" s="67">
        <f>D18/D22</f>
        <v>0.13939786428864731</v>
      </c>
      <c r="G18" s="112"/>
      <c r="H18" s="43" t="s">
        <v>161</v>
      </c>
      <c r="I18" s="21">
        <v>80653.145000000004</v>
      </c>
      <c r="J18" s="21">
        <v>0.613350558191884</v>
      </c>
      <c r="K18" s="67">
        <f>D18/D22</f>
        <v>0.13939786428864731</v>
      </c>
    </row>
    <row r="19" spans="1:11" ht="19.95" customHeight="1" x14ac:dyDescent="0.3">
      <c r="A19" s="112"/>
      <c r="B19" s="43" t="s">
        <v>162</v>
      </c>
      <c r="C19" s="21">
        <v>126989.022</v>
      </c>
      <c r="D19" s="21">
        <v>0.965725360467239</v>
      </c>
      <c r="E19" s="67">
        <f>D19/D22</f>
        <v>0.15089458757300589</v>
      </c>
      <c r="G19" s="112"/>
      <c r="H19" s="43" t="s">
        <v>162</v>
      </c>
      <c r="I19" s="21">
        <v>87304.955000000002</v>
      </c>
      <c r="J19" s="21">
        <v>0.66393620338261194</v>
      </c>
      <c r="K19" s="67">
        <f>D19/D22</f>
        <v>0.15089458757300589</v>
      </c>
    </row>
    <row r="20" spans="1:11" ht="19.95" customHeight="1" x14ac:dyDescent="0.3">
      <c r="A20" s="112"/>
      <c r="B20" s="43" t="s">
        <v>163</v>
      </c>
      <c r="C20" s="21">
        <v>90706.45</v>
      </c>
      <c r="D20" s="21">
        <v>0.68980387236113605</v>
      </c>
      <c r="E20" s="67">
        <f>D20/D22</f>
        <v>0.10778185505642736</v>
      </c>
      <c r="G20" s="112"/>
      <c r="H20" s="43" t="s">
        <v>163</v>
      </c>
      <c r="I20" s="21">
        <v>62360.684000000001</v>
      </c>
      <c r="J20" s="21">
        <v>0.47424015939648401</v>
      </c>
      <c r="K20" s="67">
        <f>D20/D22</f>
        <v>0.10778185505642736</v>
      </c>
    </row>
    <row r="21" spans="1:11" ht="19.95" customHeight="1" x14ac:dyDescent="0.3">
      <c r="A21" s="112"/>
      <c r="B21" s="43" t="s">
        <v>164</v>
      </c>
      <c r="C21" s="21">
        <v>342265.641</v>
      </c>
      <c r="D21" s="21">
        <v>2.60285971436394</v>
      </c>
      <c r="E21" s="67">
        <f>D21/D22</f>
        <v>0.40669683036936505</v>
      </c>
      <c r="G21" s="112"/>
      <c r="H21" s="43" t="s">
        <v>164</v>
      </c>
      <c r="I21" s="21">
        <v>235307.63699999999</v>
      </c>
      <c r="J21" s="21">
        <v>1.78946612064245</v>
      </c>
      <c r="K21" s="67">
        <f>D21/D22</f>
        <v>0.40669683036936505</v>
      </c>
    </row>
    <row r="22" spans="1:11" s="3" customFormat="1" ht="19.95" customHeight="1" x14ac:dyDescent="0.3">
      <c r="A22" s="113"/>
      <c r="B22" s="41" t="s">
        <v>169</v>
      </c>
      <c r="C22" s="24">
        <f>SUM(C17:C21)</f>
        <v>841574.40000000002</v>
      </c>
      <c r="D22" s="24">
        <f>SUM(D17:D21)</f>
        <v>6.4000000000000092</v>
      </c>
      <c r="E22" s="68">
        <f>SUM(E17:E21)</f>
        <v>1</v>
      </c>
      <c r="G22" s="113"/>
      <c r="H22" s="41" t="s">
        <v>169</v>
      </c>
      <c r="I22" s="24">
        <f>SUM(I17:I21)</f>
        <v>578582.4</v>
      </c>
      <c r="J22" s="24">
        <f>SUM(J17:J21)</f>
        <v>4.3999999999999968</v>
      </c>
      <c r="K22" s="68">
        <f>SUM(K17:K21)</f>
        <v>1</v>
      </c>
    </row>
    <row r="24" spans="1:11" s="4" customFormat="1" ht="30" customHeight="1" x14ac:dyDescent="0.3">
      <c r="A24" s="28" t="s">
        <v>1</v>
      </c>
      <c r="B24" s="28" t="s">
        <v>158</v>
      </c>
      <c r="C24" s="28" t="s">
        <v>168</v>
      </c>
      <c r="D24" s="28" t="s">
        <v>284</v>
      </c>
      <c r="E24" s="28" t="s">
        <v>159</v>
      </c>
      <c r="G24" s="28" t="s">
        <v>1</v>
      </c>
      <c r="H24" s="28" t="s">
        <v>158</v>
      </c>
      <c r="I24" s="28" t="s">
        <v>168</v>
      </c>
      <c r="J24" s="28" t="s">
        <v>284</v>
      </c>
      <c r="K24" s="28" t="s">
        <v>159</v>
      </c>
    </row>
    <row r="25" spans="1:11" ht="19.95" customHeight="1" x14ac:dyDescent="0.3">
      <c r="A25" s="111" t="s">
        <v>52</v>
      </c>
      <c r="B25" s="43" t="s">
        <v>160</v>
      </c>
      <c r="C25" s="21">
        <v>151463.70000000001</v>
      </c>
      <c r="D25" s="21">
        <v>1.15185024639533</v>
      </c>
      <c r="E25" s="67">
        <f>D25/D30</f>
        <v>0.19522885532124218</v>
      </c>
      <c r="G25" s="111" t="s">
        <v>47</v>
      </c>
      <c r="H25" s="43" t="s">
        <v>160</v>
      </c>
      <c r="I25" s="21">
        <v>28238.991000000002</v>
      </c>
      <c r="J25" s="21">
        <v>0.214751711078664</v>
      </c>
      <c r="K25" s="67">
        <f>D25/D30</f>
        <v>0.19522885532124218</v>
      </c>
    </row>
    <row r="26" spans="1:11" ht="19.95" customHeight="1" x14ac:dyDescent="0.3">
      <c r="A26" s="112"/>
      <c r="B26" s="43" t="s">
        <v>161</v>
      </c>
      <c r="C26" s="21">
        <v>108148.541</v>
      </c>
      <c r="D26" s="21">
        <v>0.82244738242988402</v>
      </c>
      <c r="E26" s="67">
        <f>D26/D30</f>
        <v>0.13939786142879376</v>
      </c>
      <c r="G26" s="112"/>
      <c r="H26" s="43" t="s">
        <v>161</v>
      </c>
      <c r="I26" s="21">
        <v>20163.29</v>
      </c>
      <c r="J26" s="21">
        <v>0.15333766806594901</v>
      </c>
      <c r="K26" s="67">
        <f>D26/D30</f>
        <v>0.13939786142879376</v>
      </c>
    </row>
    <row r="27" spans="1:11" ht="19.95" customHeight="1" x14ac:dyDescent="0.3">
      <c r="A27" s="112"/>
      <c r="B27" s="43" t="s">
        <v>162</v>
      </c>
      <c r="C27" s="21">
        <v>117068.008</v>
      </c>
      <c r="D27" s="21">
        <v>0.89027809210926601</v>
      </c>
      <c r="E27" s="67">
        <f>D27/D30</f>
        <v>0.15089459188292631</v>
      </c>
      <c r="G27" s="112"/>
      <c r="H27" s="43" t="s">
        <v>162</v>
      </c>
      <c r="I27" s="21">
        <v>21826.236000000001</v>
      </c>
      <c r="J27" s="21">
        <v>0.165984029932469</v>
      </c>
      <c r="K27" s="67">
        <f>D27/D30</f>
        <v>0.15089459188292631</v>
      </c>
    </row>
    <row r="28" spans="1:11" ht="19.95" customHeight="1" x14ac:dyDescent="0.3">
      <c r="A28" s="112"/>
      <c r="B28" s="43" t="s">
        <v>163</v>
      </c>
      <c r="C28" s="21">
        <v>83620.002999999997</v>
      </c>
      <c r="D28" s="21">
        <v>0.63591290229360597</v>
      </c>
      <c r="E28" s="67">
        <f>D28/D30</f>
        <v>0.10778184784637379</v>
      </c>
      <c r="G28" s="112"/>
      <c r="H28" s="43" t="s">
        <v>163</v>
      </c>
      <c r="I28" s="21">
        <v>15590.17</v>
      </c>
      <c r="J28" s="21">
        <v>0.118560032244327</v>
      </c>
      <c r="K28" s="67">
        <f>D28/D30</f>
        <v>0.10778184784637379</v>
      </c>
    </row>
    <row r="29" spans="1:11" ht="19.95" customHeight="1" x14ac:dyDescent="0.3">
      <c r="A29" s="112"/>
      <c r="B29" s="43" t="s">
        <v>164</v>
      </c>
      <c r="C29" s="21">
        <v>315526.14799999999</v>
      </c>
      <c r="D29" s="21">
        <v>2.3995113767719198</v>
      </c>
      <c r="E29" s="67">
        <f>D29/D30</f>
        <v>0.40669684352066399</v>
      </c>
      <c r="G29" s="112"/>
      <c r="H29" s="43" t="s">
        <v>164</v>
      </c>
      <c r="I29" s="21">
        <v>58826.913</v>
      </c>
      <c r="J29" s="21">
        <v>0.44736655867859099</v>
      </c>
      <c r="K29" s="67">
        <f>D29/D30</f>
        <v>0.40669684352066399</v>
      </c>
    </row>
    <row r="30" spans="1:11" s="3" customFormat="1" ht="19.95" customHeight="1" x14ac:dyDescent="0.3">
      <c r="A30" s="113"/>
      <c r="B30" s="41" t="s">
        <v>169</v>
      </c>
      <c r="C30" s="24">
        <f>SUM(C25:C29)</f>
        <v>775826.39999999991</v>
      </c>
      <c r="D30" s="24">
        <f>SUM(D25:D29)</f>
        <v>5.9000000000000057</v>
      </c>
      <c r="E30" s="68">
        <f>SUM(E25:E29)</f>
        <v>1</v>
      </c>
      <c r="G30" s="113"/>
      <c r="H30" s="41" t="s">
        <v>169</v>
      </c>
      <c r="I30" s="24">
        <f>SUM(I25:I29)</f>
        <v>144645.6</v>
      </c>
      <c r="J30" s="24">
        <f>SUM(J25:J29)</f>
        <v>1.1000000000000001</v>
      </c>
      <c r="K30" s="68">
        <f>SUM(K25:K29)</f>
        <v>1</v>
      </c>
    </row>
    <row r="32" spans="1:11" s="4" customFormat="1" ht="30" customHeight="1" x14ac:dyDescent="0.3">
      <c r="A32" s="28" t="s">
        <v>1</v>
      </c>
      <c r="B32" s="28" t="s">
        <v>158</v>
      </c>
      <c r="C32" s="28" t="s">
        <v>168</v>
      </c>
      <c r="D32" s="28" t="s">
        <v>284</v>
      </c>
      <c r="E32" s="28" t="s">
        <v>159</v>
      </c>
      <c r="G32" s="28" t="s">
        <v>1</v>
      </c>
      <c r="H32" s="28" t="s">
        <v>158</v>
      </c>
      <c r="I32" s="28" t="s">
        <v>168</v>
      </c>
      <c r="J32" s="28" t="s">
        <v>284</v>
      </c>
      <c r="K32" s="28" t="s">
        <v>159</v>
      </c>
    </row>
    <row r="33" spans="1:11" ht="19.95" customHeight="1" x14ac:dyDescent="0.3">
      <c r="A33" s="111" t="s">
        <v>44</v>
      </c>
      <c r="B33" s="43" t="s">
        <v>160</v>
      </c>
      <c r="C33" s="21">
        <v>28238.991000000002</v>
      </c>
      <c r="D33" s="21">
        <v>0.214751711078664</v>
      </c>
      <c r="E33" s="67">
        <f>D33/D38</f>
        <v>0.1952288282533309</v>
      </c>
      <c r="G33" s="111" t="s">
        <v>49</v>
      </c>
      <c r="H33" s="43" t="s">
        <v>160</v>
      </c>
      <c r="I33" s="21">
        <v>30806.178</v>
      </c>
      <c r="J33" s="21">
        <v>0.23427463953276101</v>
      </c>
      <c r="K33" s="67">
        <f>D33/D38</f>
        <v>0.1952288282533309</v>
      </c>
    </row>
    <row r="34" spans="1:11" ht="19.95" customHeight="1" x14ac:dyDescent="0.3">
      <c r="A34" s="112"/>
      <c r="B34" s="43" t="s">
        <v>161</v>
      </c>
      <c r="C34" s="21">
        <v>20163.29</v>
      </c>
      <c r="D34" s="21">
        <v>0.15333766806594901</v>
      </c>
      <c r="E34" s="67">
        <f>D34/D38</f>
        <v>0.13939788005995363</v>
      </c>
      <c r="G34" s="112"/>
      <c r="H34" s="43" t="s">
        <v>161</v>
      </c>
      <c r="I34" s="21">
        <v>21996.31</v>
      </c>
      <c r="J34" s="21">
        <v>0.1672774076778</v>
      </c>
      <c r="K34" s="67">
        <f>D34/D38</f>
        <v>0.13939788005995363</v>
      </c>
    </row>
    <row r="35" spans="1:11" ht="19.95" customHeight="1" x14ac:dyDescent="0.3">
      <c r="A35" s="112"/>
      <c r="B35" s="43" t="s">
        <v>162</v>
      </c>
      <c r="C35" s="21">
        <v>21826.236000000001</v>
      </c>
      <c r="D35" s="21">
        <v>0.165984029932469</v>
      </c>
      <c r="E35" s="67">
        <f>D35/D38</f>
        <v>0.15089457266588088</v>
      </c>
      <c r="G35" s="112"/>
      <c r="H35" s="43" t="s">
        <v>162</v>
      </c>
      <c r="I35" s="21">
        <v>23810.444</v>
      </c>
      <c r="J35" s="21">
        <v>0.181073523148993</v>
      </c>
      <c r="K35" s="67">
        <f>D35/D38</f>
        <v>0.15089457266588088</v>
      </c>
    </row>
    <row r="36" spans="1:11" ht="19.95" customHeight="1" x14ac:dyDescent="0.3">
      <c r="A36" s="112"/>
      <c r="B36" s="43" t="s">
        <v>163</v>
      </c>
      <c r="C36" s="21">
        <v>15590.17</v>
      </c>
      <c r="D36" s="21">
        <v>0.118560032244327</v>
      </c>
      <c r="E36" s="67">
        <f>D36/D38</f>
        <v>0.10778184749484272</v>
      </c>
      <c r="G36" s="112"/>
      <c r="H36" s="43" t="s">
        <v>163</v>
      </c>
      <c r="I36" s="21">
        <v>17007.460999999999</v>
      </c>
      <c r="J36" s="21">
        <v>0.12933823842550299</v>
      </c>
      <c r="K36" s="67">
        <f>D36/D38</f>
        <v>0.10778184749484272</v>
      </c>
    </row>
    <row r="37" spans="1:11" ht="19.95" customHeight="1" x14ac:dyDescent="0.3">
      <c r="A37" s="112"/>
      <c r="B37" s="43" t="s">
        <v>164</v>
      </c>
      <c r="C37" s="21">
        <v>58826.913</v>
      </c>
      <c r="D37" s="21">
        <v>0.44736655867859099</v>
      </c>
      <c r="E37" s="67">
        <f>D37/D38</f>
        <v>0.40669687152599177</v>
      </c>
      <c r="G37" s="112"/>
      <c r="H37" s="43" t="s">
        <v>164</v>
      </c>
      <c r="I37" s="21">
        <v>64174.807000000001</v>
      </c>
      <c r="J37" s="21">
        <v>0.48803619121494202</v>
      </c>
      <c r="K37" s="67">
        <f>D37/D38</f>
        <v>0.40669687152599177</v>
      </c>
    </row>
    <row r="38" spans="1:11" s="3" customFormat="1" ht="19.95" customHeight="1" x14ac:dyDescent="0.3">
      <c r="A38" s="113"/>
      <c r="B38" s="41" t="s">
        <v>169</v>
      </c>
      <c r="C38" s="24">
        <f>SUM(C33:C37)</f>
        <v>144645.6</v>
      </c>
      <c r="D38" s="24">
        <f>SUM(D33:D37)</f>
        <v>1.1000000000000001</v>
      </c>
      <c r="E38" s="68">
        <f>SUM(E33:E37)</f>
        <v>1</v>
      </c>
      <c r="G38" s="113"/>
      <c r="H38" s="41" t="s">
        <v>169</v>
      </c>
      <c r="I38" s="24">
        <f>SUM(I33:I37)</f>
        <v>157795.20000000001</v>
      </c>
      <c r="J38" s="24">
        <f>SUM(J33:J37)</f>
        <v>1.1999999999999988</v>
      </c>
      <c r="K38" s="68">
        <f>SUM(K33:K37)</f>
        <v>1</v>
      </c>
    </row>
    <row r="40" spans="1:11" s="4" customFormat="1" ht="30" customHeight="1" x14ac:dyDescent="0.3">
      <c r="A40" s="28" t="s">
        <v>1</v>
      </c>
      <c r="B40" s="28" t="s">
        <v>158</v>
      </c>
      <c r="C40" s="28" t="s">
        <v>168</v>
      </c>
      <c r="D40" s="28" t="s">
        <v>284</v>
      </c>
      <c r="E40" s="28" t="s">
        <v>159</v>
      </c>
      <c r="G40" s="28" t="s">
        <v>1</v>
      </c>
      <c r="H40" s="28" t="s">
        <v>158</v>
      </c>
      <c r="I40" s="28" t="s">
        <v>168</v>
      </c>
      <c r="J40" s="28" t="s">
        <v>284</v>
      </c>
      <c r="K40" s="28" t="s">
        <v>159</v>
      </c>
    </row>
    <row r="41" spans="1:11" ht="19.95" customHeight="1" x14ac:dyDescent="0.3">
      <c r="A41" s="111" t="s">
        <v>42</v>
      </c>
      <c r="B41" s="43" t="s">
        <v>160</v>
      </c>
      <c r="C41" s="21">
        <v>41074.904000000002</v>
      </c>
      <c r="D41" s="21">
        <v>0.31236618604368199</v>
      </c>
      <c r="E41" s="67">
        <f>D41/D46</f>
        <v>0.19522886627730113</v>
      </c>
      <c r="G41" s="111" t="s">
        <v>40</v>
      </c>
      <c r="H41" s="43" t="s">
        <v>160</v>
      </c>
      <c r="I41" s="21">
        <v>41074.904000000002</v>
      </c>
      <c r="J41" s="21">
        <v>0.31236618604368199</v>
      </c>
      <c r="K41" s="67">
        <f>D41/D46</f>
        <v>0.19522886627730113</v>
      </c>
    </row>
    <row r="42" spans="1:11" ht="19.95" customHeight="1" x14ac:dyDescent="0.3">
      <c r="A42" s="112"/>
      <c r="B42" s="43" t="s">
        <v>161</v>
      </c>
      <c r="C42" s="21">
        <v>29328.412</v>
      </c>
      <c r="D42" s="21">
        <v>0.223036533430675</v>
      </c>
      <c r="E42" s="67">
        <f>D42/D46</f>
        <v>0.13939783339417181</v>
      </c>
      <c r="G42" s="112"/>
      <c r="H42" s="43" t="s">
        <v>161</v>
      </c>
      <c r="I42" s="21">
        <v>29328.412</v>
      </c>
      <c r="J42" s="21">
        <v>0.223036533430675</v>
      </c>
      <c r="K42" s="67">
        <f>D42/D46</f>
        <v>0.13939783339417181</v>
      </c>
    </row>
    <row r="43" spans="1:11" ht="19.95" customHeight="1" x14ac:dyDescent="0.3">
      <c r="A43" s="112"/>
      <c r="B43" s="43" t="s">
        <v>162</v>
      </c>
      <c r="C43" s="21">
        <v>31747.260999999999</v>
      </c>
      <c r="D43" s="21">
        <v>0.24143138194317701</v>
      </c>
      <c r="E43" s="67">
        <f>D43/D46</f>
        <v>0.15089461371448554</v>
      </c>
      <c r="G43" s="112"/>
      <c r="H43" s="43" t="s">
        <v>162</v>
      </c>
      <c r="I43" s="21">
        <v>31747.260999999999</v>
      </c>
      <c r="J43" s="21">
        <v>0.24143138194317701</v>
      </c>
      <c r="K43" s="67">
        <f>D43/D46</f>
        <v>0.15089461371448554</v>
      </c>
    </row>
    <row r="44" spans="1:11" ht="19.95" customHeight="1" x14ac:dyDescent="0.3">
      <c r="A44" s="112"/>
      <c r="B44" s="43" t="s">
        <v>163</v>
      </c>
      <c r="C44" s="21">
        <v>22676.606</v>
      </c>
      <c r="D44" s="21">
        <v>0.17245091865912299</v>
      </c>
      <c r="E44" s="67">
        <f>D44/D46</f>
        <v>0.1077818241619518</v>
      </c>
      <c r="G44" s="112"/>
      <c r="H44" s="43" t="s">
        <v>163</v>
      </c>
      <c r="I44" s="21">
        <v>22676.606</v>
      </c>
      <c r="J44" s="21">
        <v>0.17245091865912299</v>
      </c>
      <c r="K44" s="67">
        <f>D44/D46</f>
        <v>0.1077818241619518</v>
      </c>
    </row>
    <row r="45" spans="1:11" ht="19.95" customHeight="1" x14ac:dyDescent="0.3">
      <c r="A45" s="112"/>
      <c r="B45" s="43" t="s">
        <v>164</v>
      </c>
      <c r="C45" s="21">
        <v>85566.417000000001</v>
      </c>
      <c r="D45" s="21">
        <v>0.65071497992334404</v>
      </c>
      <c r="E45" s="67">
        <f>D45/D46</f>
        <v>0.4066968624520898</v>
      </c>
      <c r="G45" s="112"/>
      <c r="H45" s="43" t="s">
        <v>164</v>
      </c>
      <c r="I45" s="21">
        <v>85566.417000000001</v>
      </c>
      <c r="J45" s="21">
        <v>0.65071497992334404</v>
      </c>
      <c r="K45" s="67">
        <f>D45/D46</f>
        <v>0.4066968624520898</v>
      </c>
    </row>
    <row r="46" spans="1:11" s="3" customFormat="1" ht="19.95" customHeight="1" x14ac:dyDescent="0.3">
      <c r="A46" s="113"/>
      <c r="B46" s="41" t="s">
        <v>169</v>
      </c>
      <c r="C46" s="24">
        <f>SUM(C41:C45)</f>
        <v>210393.60000000001</v>
      </c>
      <c r="D46" s="24">
        <f>SUM(D41:D45)</f>
        <v>1.600000000000001</v>
      </c>
      <c r="E46" s="68">
        <f>SUM(E41:E45)</f>
        <v>1</v>
      </c>
      <c r="G46" s="113"/>
      <c r="H46" s="41" t="s">
        <v>169</v>
      </c>
      <c r="I46" s="24">
        <f>SUM(I41:I45)</f>
        <v>210393.60000000001</v>
      </c>
      <c r="J46" s="24">
        <f>SUM(J41:J45)</f>
        <v>1.600000000000001</v>
      </c>
      <c r="K46" s="68">
        <f>SUM(K41:K45)</f>
        <v>1</v>
      </c>
    </row>
    <row r="48" spans="1:11" s="4" customFormat="1" ht="30" customHeight="1" x14ac:dyDescent="0.3">
      <c r="A48" s="28" t="s">
        <v>1</v>
      </c>
      <c r="B48" s="28" t="s">
        <v>158</v>
      </c>
      <c r="C48" s="28" t="s">
        <v>168</v>
      </c>
      <c r="D48" s="28" t="s">
        <v>284</v>
      </c>
      <c r="E48" s="28" t="s">
        <v>159</v>
      </c>
      <c r="G48" s="28" t="s">
        <v>1</v>
      </c>
      <c r="H48" s="28" t="s">
        <v>158</v>
      </c>
      <c r="I48" s="28" t="s">
        <v>168</v>
      </c>
      <c r="J48" s="28" t="s">
        <v>284</v>
      </c>
      <c r="K48" s="28" t="s">
        <v>159</v>
      </c>
    </row>
    <row r="49" spans="1:11" ht="19.95" customHeight="1" x14ac:dyDescent="0.3">
      <c r="A49" s="111" t="s">
        <v>33</v>
      </c>
      <c r="B49" s="43" t="s">
        <v>160</v>
      </c>
      <c r="C49" s="21">
        <v>35940.540999999997</v>
      </c>
      <c r="D49" s="21">
        <v>0.273320412788222</v>
      </c>
      <c r="E49" s="67">
        <f>D49/D54</f>
        <v>0.19522886627730143</v>
      </c>
      <c r="G49" s="111" t="s">
        <v>36</v>
      </c>
      <c r="H49" s="43" t="s">
        <v>160</v>
      </c>
      <c r="I49" s="21">
        <v>38507.716999999997</v>
      </c>
      <c r="J49" s="21">
        <v>0.29284325758958502</v>
      </c>
      <c r="K49" s="67">
        <f>D49/D54</f>
        <v>0.19522886627730143</v>
      </c>
    </row>
    <row r="50" spans="1:11" ht="19.95" customHeight="1" x14ac:dyDescent="0.3">
      <c r="A50" s="112"/>
      <c r="B50" s="43" t="s">
        <v>161</v>
      </c>
      <c r="C50" s="21">
        <v>25662.361000000001</v>
      </c>
      <c r="D50" s="21">
        <v>0.195156970554237</v>
      </c>
      <c r="E50" s="67">
        <f>D50/D54</f>
        <v>0.13939783611016929</v>
      </c>
      <c r="G50" s="112"/>
      <c r="H50" s="43" t="s">
        <v>161</v>
      </c>
      <c r="I50" s="21">
        <v>27495.392</v>
      </c>
      <c r="J50" s="21">
        <v>0.20909679381882301</v>
      </c>
      <c r="K50" s="67">
        <f>D50/D54</f>
        <v>0.13939783611016929</v>
      </c>
    </row>
    <row r="51" spans="1:11" ht="19.95" customHeight="1" x14ac:dyDescent="0.3">
      <c r="A51" s="112"/>
      <c r="B51" s="43" t="s">
        <v>162</v>
      </c>
      <c r="C51" s="21">
        <v>27778.845000000001</v>
      </c>
      <c r="D51" s="21">
        <v>0.21125239551013</v>
      </c>
      <c r="E51" s="67">
        <f>D51/D54</f>
        <v>0.15089456822152145</v>
      </c>
      <c r="G51" s="112"/>
      <c r="H51" s="43" t="s">
        <v>162</v>
      </c>
      <c r="I51" s="21">
        <v>29763.053</v>
      </c>
      <c r="J51" s="21">
        <v>0.22634188872665301</v>
      </c>
      <c r="K51" s="67">
        <f>D51/D54</f>
        <v>0.15089456822152145</v>
      </c>
    </row>
    <row r="52" spans="1:11" ht="19.95" customHeight="1" x14ac:dyDescent="0.3">
      <c r="A52" s="112"/>
      <c r="B52" s="43" t="s">
        <v>163</v>
      </c>
      <c r="C52" s="21">
        <v>19842.039000000001</v>
      </c>
      <c r="D52" s="21">
        <v>0.15089462036868001</v>
      </c>
      <c r="E52" s="67">
        <f>D52/D54</f>
        <v>0.1077818716919143</v>
      </c>
      <c r="G52" s="112"/>
      <c r="H52" s="43" t="s">
        <v>163</v>
      </c>
      <c r="I52" s="21">
        <v>21259.33</v>
      </c>
      <c r="J52" s="21">
        <v>0.16167282654985701</v>
      </c>
      <c r="K52" s="67">
        <f>D52/D54</f>
        <v>0.1077818716919143</v>
      </c>
    </row>
    <row r="53" spans="1:11" ht="19.95" customHeight="1" x14ac:dyDescent="0.3">
      <c r="A53" s="112"/>
      <c r="B53" s="43" t="s">
        <v>164</v>
      </c>
      <c r="C53" s="21">
        <v>74870.614000000001</v>
      </c>
      <c r="D53" s="21">
        <v>0.56937560077873095</v>
      </c>
      <c r="E53" s="67">
        <f>D53/D54</f>
        <v>0.40669685769909358</v>
      </c>
      <c r="G53" s="112"/>
      <c r="H53" s="43" t="s">
        <v>164</v>
      </c>
      <c r="I53" s="21">
        <v>80218.508000000002</v>
      </c>
      <c r="J53" s="21">
        <v>0.61004523331508198</v>
      </c>
      <c r="K53" s="67">
        <f>D53/D54</f>
        <v>0.40669685769909358</v>
      </c>
    </row>
    <row r="54" spans="1:11" s="3" customFormat="1" ht="19.95" customHeight="1" x14ac:dyDescent="0.3">
      <c r="A54" s="113"/>
      <c r="B54" s="41" t="s">
        <v>169</v>
      </c>
      <c r="C54" s="24">
        <f>SUM(C49:C53)</f>
        <v>184094.40000000002</v>
      </c>
      <c r="D54" s="24">
        <f>SUM(D49:D53)</f>
        <v>1.4</v>
      </c>
      <c r="E54" s="68">
        <f>SUM(E49:E53)</f>
        <v>1</v>
      </c>
      <c r="G54" s="113"/>
      <c r="H54" s="41" t="s">
        <v>169</v>
      </c>
      <c r="I54" s="24">
        <f>SUM(I49:I53)</f>
        <v>197244</v>
      </c>
      <c r="J54" s="24">
        <f>SUM(J49:J53)</f>
        <v>1.5</v>
      </c>
      <c r="K54" s="68">
        <f>SUM(K49:K53)</f>
        <v>1</v>
      </c>
    </row>
    <row r="56" spans="1:11" s="4" customFormat="1" ht="30" customHeight="1" x14ac:dyDescent="0.3">
      <c r="A56" s="28" t="s">
        <v>1</v>
      </c>
      <c r="B56" s="28" t="s">
        <v>158</v>
      </c>
      <c r="C56" s="28" t="s">
        <v>168</v>
      </c>
      <c r="D56" s="28" t="s">
        <v>284</v>
      </c>
      <c r="E56" s="28" t="s">
        <v>159</v>
      </c>
    </row>
    <row r="57" spans="1:11" ht="19.95" customHeight="1" x14ac:dyDescent="0.3">
      <c r="A57" s="111" t="s">
        <v>38</v>
      </c>
      <c r="B57" s="43" t="s">
        <v>160</v>
      </c>
      <c r="C57" s="21">
        <v>41074.904000000002</v>
      </c>
      <c r="D57" s="21">
        <v>0.31236618604368199</v>
      </c>
      <c r="E57" s="67">
        <f>D57/D62</f>
        <v>0.19522886627730113</v>
      </c>
    </row>
    <row r="58" spans="1:11" ht="19.95" customHeight="1" x14ac:dyDescent="0.3">
      <c r="A58" s="112"/>
      <c r="B58" s="43" t="s">
        <v>161</v>
      </c>
      <c r="C58" s="21">
        <v>29328.412</v>
      </c>
      <c r="D58" s="21">
        <v>0.223036533430675</v>
      </c>
      <c r="E58" s="67">
        <f>D58/D62</f>
        <v>0.13939783339417181</v>
      </c>
    </row>
    <row r="59" spans="1:11" ht="19.95" customHeight="1" x14ac:dyDescent="0.3">
      <c r="A59" s="112"/>
      <c r="B59" s="43" t="s">
        <v>162</v>
      </c>
      <c r="C59" s="21">
        <v>31747.260999999999</v>
      </c>
      <c r="D59" s="21">
        <v>0.24143138194317701</v>
      </c>
      <c r="E59" s="67">
        <f>D59/D62</f>
        <v>0.15089461371448554</v>
      </c>
    </row>
    <row r="60" spans="1:11" ht="19.95" customHeight="1" x14ac:dyDescent="0.3">
      <c r="A60" s="112"/>
      <c r="B60" s="43" t="s">
        <v>163</v>
      </c>
      <c r="C60" s="21">
        <v>22676.606</v>
      </c>
      <c r="D60" s="21">
        <v>0.17245091865912299</v>
      </c>
      <c r="E60" s="67">
        <f>D60/D62</f>
        <v>0.1077818241619518</v>
      </c>
    </row>
    <row r="61" spans="1:11" ht="19.95" customHeight="1" x14ac:dyDescent="0.3">
      <c r="A61" s="112"/>
      <c r="B61" s="43" t="s">
        <v>164</v>
      </c>
      <c r="C61" s="21">
        <v>85566.417000000001</v>
      </c>
      <c r="D61" s="21">
        <v>0.65071497992334404</v>
      </c>
      <c r="E61" s="67">
        <f>D61/D62</f>
        <v>0.4066968624520898</v>
      </c>
    </row>
    <row r="62" spans="1:11" s="3" customFormat="1" ht="19.95" customHeight="1" x14ac:dyDescent="0.3">
      <c r="A62" s="113"/>
      <c r="B62" s="41" t="s">
        <v>169</v>
      </c>
      <c r="C62" s="24">
        <f>SUM(C57:C61)</f>
        <v>210393.60000000001</v>
      </c>
      <c r="D62" s="24">
        <f>SUM(D57:D61)</f>
        <v>1.600000000000001</v>
      </c>
      <c r="E62" s="68">
        <f>SUM(E57:E61)</f>
        <v>1</v>
      </c>
    </row>
    <row r="63" spans="1:11" s="69" customFormat="1" ht="19.95" customHeight="1" x14ac:dyDescent="0.3">
      <c r="A63" s="114" t="s">
        <v>170</v>
      </c>
      <c r="B63" s="114"/>
      <c r="C63" s="114"/>
      <c r="D63" s="114"/>
      <c r="E63" s="114"/>
      <c r="F63" s="114"/>
      <c r="G63" s="114"/>
      <c r="H63" s="114"/>
      <c r="I63" s="114"/>
      <c r="J63" s="114"/>
      <c r="K63" s="114"/>
    </row>
    <row r="65" spans="1:11" s="3" customFormat="1" ht="19.95" customHeight="1" x14ac:dyDescent="0.3">
      <c r="A65" s="115" t="s">
        <v>172</v>
      </c>
      <c r="B65" s="115"/>
      <c r="C65" s="115"/>
      <c r="D65" s="115"/>
      <c r="E65" s="115"/>
      <c r="F65" s="115"/>
      <c r="G65" s="115"/>
      <c r="H65" s="115"/>
      <c r="I65" s="115"/>
      <c r="J65" s="115"/>
      <c r="K65" s="115"/>
    </row>
    <row r="66" spans="1:11" s="4" customFormat="1" ht="30" customHeight="1" x14ac:dyDescent="0.3">
      <c r="A66" s="28" t="s">
        <v>1</v>
      </c>
      <c r="B66" s="28" t="s">
        <v>158</v>
      </c>
      <c r="C66" s="28" t="s">
        <v>168</v>
      </c>
      <c r="D66" s="28" t="s">
        <v>284</v>
      </c>
      <c r="E66" s="28" t="s">
        <v>159</v>
      </c>
      <c r="G66" s="28" t="s">
        <v>1</v>
      </c>
      <c r="H66" s="28" t="s">
        <v>158</v>
      </c>
      <c r="I66" s="28" t="s">
        <v>168</v>
      </c>
      <c r="J66" s="28" t="s">
        <v>284</v>
      </c>
      <c r="K66" s="28" t="s">
        <v>159</v>
      </c>
    </row>
    <row r="67" spans="1:11" ht="19.95" customHeight="1" x14ac:dyDescent="0.3">
      <c r="A67" s="111" t="s">
        <v>91</v>
      </c>
      <c r="B67" s="43" t="s">
        <v>160</v>
      </c>
      <c r="C67" s="21">
        <v>118090.342</v>
      </c>
      <c r="D67" s="21">
        <v>0.89805273164202704</v>
      </c>
      <c r="E67" s="67">
        <f>D67/D72</f>
        <v>0.19522885470478865</v>
      </c>
      <c r="G67" s="111" t="s">
        <v>89</v>
      </c>
      <c r="H67" s="43" t="s">
        <v>160</v>
      </c>
      <c r="I67" s="21">
        <v>115523.155</v>
      </c>
      <c r="J67" s="21">
        <v>0.87852980318792995</v>
      </c>
      <c r="K67" s="67">
        <f>D67/D72</f>
        <v>0.19522885470478865</v>
      </c>
    </row>
    <row r="68" spans="1:11" ht="19.95" customHeight="1" x14ac:dyDescent="0.3">
      <c r="A68" s="112"/>
      <c r="B68" s="43" t="s">
        <v>161</v>
      </c>
      <c r="C68" s="21">
        <v>84319.2</v>
      </c>
      <c r="D68" s="21">
        <v>0.64123015148749796</v>
      </c>
      <c r="E68" s="67">
        <f>D68/D72</f>
        <v>0.13939785901902141</v>
      </c>
      <c r="G68" s="112"/>
      <c r="H68" s="43" t="s">
        <v>161</v>
      </c>
      <c r="I68" s="21">
        <v>82486.179999999993</v>
      </c>
      <c r="J68" s="21">
        <v>0.62729041187564605</v>
      </c>
      <c r="K68" s="67">
        <f>D68/D72</f>
        <v>0.13939785901902141</v>
      </c>
    </row>
    <row r="69" spans="1:11" ht="19.95" customHeight="1" x14ac:dyDescent="0.3">
      <c r="A69" s="112"/>
      <c r="B69" s="43" t="s">
        <v>162</v>
      </c>
      <c r="C69" s="21">
        <v>91273.356</v>
      </c>
      <c r="D69" s="21">
        <v>0.69411507574374898</v>
      </c>
      <c r="E69" s="67">
        <f>D69/D72</f>
        <v>0.15089458168342382</v>
      </c>
      <c r="G69" s="112"/>
      <c r="H69" s="43" t="s">
        <v>162</v>
      </c>
      <c r="I69" s="21">
        <v>89289.159</v>
      </c>
      <c r="J69" s="21">
        <v>0.67902566617995996</v>
      </c>
      <c r="K69" s="67">
        <f>D69/D72</f>
        <v>0.15089458168342382</v>
      </c>
    </row>
    <row r="70" spans="1:11" ht="19.95" customHeight="1" x14ac:dyDescent="0.3">
      <c r="A70" s="112"/>
      <c r="B70" s="43" t="s">
        <v>163</v>
      </c>
      <c r="C70" s="21">
        <v>65195.254999999997</v>
      </c>
      <c r="D70" s="21">
        <v>0.495796488106102</v>
      </c>
      <c r="E70" s="67">
        <f>D70/D72</f>
        <v>0.10778184524045704</v>
      </c>
      <c r="G70" s="112"/>
      <c r="H70" s="43" t="s">
        <v>163</v>
      </c>
      <c r="I70" s="21">
        <v>63777.974999999999</v>
      </c>
      <c r="J70" s="21">
        <v>0.48501836557765998</v>
      </c>
      <c r="K70" s="67">
        <f>D70/D72</f>
        <v>0.10778184524045704</v>
      </c>
    </row>
    <row r="71" spans="1:11" ht="19.95" customHeight="1" x14ac:dyDescent="0.3">
      <c r="A71" s="112"/>
      <c r="B71" s="43" t="s">
        <v>164</v>
      </c>
      <c r="C71" s="21">
        <v>246003.44699999999</v>
      </c>
      <c r="D71" s="21">
        <v>1.87080555302062</v>
      </c>
      <c r="E71" s="67">
        <f>D71/D72</f>
        <v>0.40669685935230904</v>
      </c>
      <c r="G71" s="112"/>
      <c r="H71" s="43" t="s">
        <v>164</v>
      </c>
      <c r="I71" s="21">
        <v>240655.53099999999</v>
      </c>
      <c r="J71" s="21">
        <v>1.8301357531788001</v>
      </c>
      <c r="K71" s="67">
        <f>D71/D72</f>
        <v>0.40669685935230904</v>
      </c>
    </row>
    <row r="72" spans="1:11" s="3" customFormat="1" ht="19.95" customHeight="1" x14ac:dyDescent="0.3">
      <c r="A72" s="113"/>
      <c r="B72" s="41" t="s">
        <v>169</v>
      </c>
      <c r="C72" s="24">
        <f>SUM(C67:C71)</f>
        <v>604881.60000000009</v>
      </c>
      <c r="D72" s="24">
        <f>SUM(D67:D71)</f>
        <v>4.5999999999999961</v>
      </c>
      <c r="E72" s="68">
        <f>SUM(E67:E71)</f>
        <v>1</v>
      </c>
      <c r="G72" s="113"/>
      <c r="H72" s="41" t="s">
        <v>169</v>
      </c>
      <c r="I72" s="24">
        <f>SUM(I67:I71)</f>
        <v>591732</v>
      </c>
      <c r="J72" s="24">
        <f>SUM(J67:J71)</f>
        <v>4.4999999999999964</v>
      </c>
      <c r="K72" s="68">
        <f>SUM(K67:K71)</f>
        <v>1</v>
      </c>
    </row>
    <row r="74" spans="1:11" s="4" customFormat="1" ht="30" customHeight="1" x14ac:dyDescent="0.3">
      <c r="A74" s="28" t="s">
        <v>1</v>
      </c>
      <c r="B74" s="28" t="s">
        <v>158</v>
      </c>
      <c r="C74" s="28" t="s">
        <v>168</v>
      </c>
      <c r="D74" s="28" t="s">
        <v>284</v>
      </c>
      <c r="E74" s="28" t="s">
        <v>159</v>
      </c>
      <c r="G74" s="28" t="s">
        <v>1</v>
      </c>
      <c r="H74" s="28" t="s">
        <v>158</v>
      </c>
      <c r="I74" s="28" t="s">
        <v>168</v>
      </c>
      <c r="J74" s="28" t="s">
        <v>284</v>
      </c>
      <c r="K74" s="28" t="s">
        <v>159</v>
      </c>
    </row>
    <row r="75" spans="1:11" ht="19.95" customHeight="1" x14ac:dyDescent="0.3">
      <c r="A75" s="111" t="s">
        <v>80</v>
      </c>
      <c r="B75" s="43" t="s">
        <v>160</v>
      </c>
      <c r="C75" s="21">
        <v>12835.902</v>
      </c>
      <c r="D75" s="21">
        <v>9.7614391312283305E-2</v>
      </c>
      <c r="E75" s="67">
        <f>D75/D80</f>
        <v>0.19522878262456644</v>
      </c>
      <c r="G75" s="111" t="s">
        <v>70</v>
      </c>
      <c r="H75" s="43" t="s">
        <v>160</v>
      </c>
      <c r="I75" s="21">
        <v>12835.902</v>
      </c>
      <c r="J75" s="21">
        <v>9.7614391312283305E-2</v>
      </c>
      <c r="K75" s="67">
        <f>D75/D80</f>
        <v>0.19522878262456644</v>
      </c>
    </row>
    <row r="76" spans="1:11" ht="19.95" customHeight="1" x14ac:dyDescent="0.3">
      <c r="A76" s="112"/>
      <c r="B76" s="43" t="s">
        <v>161</v>
      </c>
      <c r="C76" s="21">
        <v>9165.1329999999998</v>
      </c>
      <c r="D76" s="21">
        <v>6.9698949017460599E-2</v>
      </c>
      <c r="E76" s="67">
        <f>D76/D80</f>
        <v>0.13939789803492109</v>
      </c>
      <c r="G76" s="112"/>
      <c r="H76" s="43" t="s">
        <v>161</v>
      </c>
      <c r="I76" s="21">
        <v>9165.1329999999998</v>
      </c>
      <c r="J76" s="21">
        <v>6.9698949017460599E-2</v>
      </c>
      <c r="K76" s="67">
        <f>D76/D80</f>
        <v>0.13939789803492109</v>
      </c>
    </row>
    <row r="77" spans="1:11" ht="19.95" customHeight="1" x14ac:dyDescent="0.3">
      <c r="A77" s="112"/>
      <c r="B77" s="43" t="s">
        <v>162</v>
      </c>
      <c r="C77" s="21">
        <v>9921.0139999999992</v>
      </c>
      <c r="D77" s="21">
        <v>7.5447268357972899E-2</v>
      </c>
      <c r="E77" s="67">
        <f>D77/D80</f>
        <v>0.15089453671594566</v>
      </c>
      <c r="G77" s="112"/>
      <c r="H77" s="43" t="s">
        <v>162</v>
      </c>
      <c r="I77" s="21">
        <v>9921.0139999999992</v>
      </c>
      <c r="J77" s="21">
        <v>7.5447268357972899E-2</v>
      </c>
      <c r="K77" s="67">
        <f>D77/D80</f>
        <v>0.15089453671594566</v>
      </c>
    </row>
    <row r="78" spans="1:11" ht="19.95" customHeight="1" x14ac:dyDescent="0.3">
      <c r="A78" s="112"/>
      <c r="B78" s="43" t="s">
        <v>163</v>
      </c>
      <c r="C78" s="21">
        <v>7086.4470000000001</v>
      </c>
      <c r="D78" s="21">
        <v>5.3890970067530602E-2</v>
      </c>
      <c r="E78" s="67">
        <f>D78/D80</f>
        <v>0.10778194013506111</v>
      </c>
      <c r="G78" s="112"/>
      <c r="H78" s="43" t="s">
        <v>163</v>
      </c>
      <c r="I78" s="21">
        <v>7086.4470000000001</v>
      </c>
      <c r="J78" s="21">
        <v>5.3890970067530602E-2</v>
      </c>
      <c r="K78" s="67">
        <f>D78/D80</f>
        <v>0.10778194013506111</v>
      </c>
    </row>
    <row r="79" spans="1:11" ht="19.95" customHeight="1" x14ac:dyDescent="0.3">
      <c r="A79" s="112"/>
      <c r="B79" s="43" t="s">
        <v>164</v>
      </c>
      <c r="C79" s="21">
        <v>26739.504000000001</v>
      </c>
      <c r="D79" s="21">
        <v>0.203348421244753</v>
      </c>
      <c r="E79" s="67">
        <f>D79/D80</f>
        <v>0.40669684248950561</v>
      </c>
      <c r="G79" s="112"/>
      <c r="H79" s="43" t="s">
        <v>164</v>
      </c>
      <c r="I79" s="21">
        <v>26739.504000000001</v>
      </c>
      <c r="J79" s="21">
        <v>0.203348421244753</v>
      </c>
      <c r="K79" s="67">
        <f>D79/D80</f>
        <v>0.40669684248950561</v>
      </c>
    </row>
    <row r="80" spans="1:11" s="3" customFormat="1" ht="19.95" customHeight="1" x14ac:dyDescent="0.3">
      <c r="A80" s="113"/>
      <c r="B80" s="41" t="s">
        <v>169</v>
      </c>
      <c r="C80" s="24">
        <f>SUM(C75:C79)</f>
        <v>65748</v>
      </c>
      <c r="D80" s="24">
        <f>SUM(D75:D79)</f>
        <v>0.50000000000000044</v>
      </c>
      <c r="E80" s="68">
        <f>SUM(E75:E79)</f>
        <v>1</v>
      </c>
      <c r="G80" s="113"/>
      <c r="H80" s="41" t="s">
        <v>169</v>
      </c>
      <c r="I80" s="24">
        <f>SUM(I75:I79)</f>
        <v>65748</v>
      </c>
      <c r="J80" s="24">
        <f>SUM(J75:J79)</f>
        <v>0.50000000000000044</v>
      </c>
      <c r="K80" s="68">
        <f>SUM(K75:K79)</f>
        <v>1</v>
      </c>
    </row>
    <row r="82" spans="1:11" s="4" customFormat="1" ht="30" customHeight="1" x14ac:dyDescent="0.3">
      <c r="A82" s="28" t="s">
        <v>1</v>
      </c>
      <c r="B82" s="28" t="s">
        <v>158</v>
      </c>
      <c r="C82" s="28" t="s">
        <v>168</v>
      </c>
      <c r="D82" s="28" t="s">
        <v>284</v>
      </c>
      <c r="E82" s="28" t="s">
        <v>159</v>
      </c>
      <c r="G82" s="28" t="s">
        <v>1</v>
      </c>
      <c r="H82" s="28" t="s">
        <v>158</v>
      </c>
      <c r="I82" s="28" t="s">
        <v>168</v>
      </c>
      <c r="J82" s="28" t="s">
        <v>284</v>
      </c>
      <c r="K82" s="28" t="s">
        <v>159</v>
      </c>
    </row>
    <row r="83" spans="1:11" ht="19.95" customHeight="1" x14ac:dyDescent="0.3">
      <c r="A83" s="111" t="s">
        <v>62</v>
      </c>
      <c r="B83" s="43" t="s">
        <v>160</v>
      </c>
      <c r="C83" s="21">
        <v>12835.902</v>
      </c>
      <c r="D83" s="21">
        <v>9.7614391312283305E-2</v>
      </c>
      <c r="E83" s="67">
        <f>D83/D88</f>
        <v>0.19522878262456644</v>
      </c>
      <c r="G83" s="111" t="s">
        <v>54</v>
      </c>
      <c r="H83" s="43" t="s">
        <v>160</v>
      </c>
      <c r="I83" s="21">
        <v>12835.902</v>
      </c>
      <c r="J83" s="21">
        <v>9.7614391312283305E-2</v>
      </c>
      <c r="K83" s="67">
        <f>D83/D88</f>
        <v>0.19522878262456644</v>
      </c>
    </row>
    <row r="84" spans="1:11" ht="19.95" customHeight="1" x14ac:dyDescent="0.3">
      <c r="A84" s="112"/>
      <c r="B84" s="43" t="s">
        <v>161</v>
      </c>
      <c r="C84" s="21">
        <v>9165.1329999999998</v>
      </c>
      <c r="D84" s="21">
        <v>6.9698949017460599E-2</v>
      </c>
      <c r="E84" s="67">
        <f>D84/D88</f>
        <v>0.13939789803492109</v>
      </c>
      <c r="G84" s="112"/>
      <c r="H84" s="43" t="s">
        <v>161</v>
      </c>
      <c r="I84" s="21">
        <v>9165.1329999999998</v>
      </c>
      <c r="J84" s="21">
        <v>6.9698949017460599E-2</v>
      </c>
      <c r="K84" s="67">
        <f>D84/D88</f>
        <v>0.13939789803492109</v>
      </c>
    </row>
    <row r="85" spans="1:11" ht="19.95" customHeight="1" x14ac:dyDescent="0.3">
      <c r="A85" s="112"/>
      <c r="B85" s="43" t="s">
        <v>162</v>
      </c>
      <c r="C85" s="21">
        <v>9921.0139999999992</v>
      </c>
      <c r="D85" s="21">
        <v>7.5447268357972899E-2</v>
      </c>
      <c r="E85" s="67">
        <f>D85/D88</f>
        <v>0.15089453671594566</v>
      </c>
      <c r="G85" s="112"/>
      <c r="H85" s="43" t="s">
        <v>162</v>
      </c>
      <c r="I85" s="21">
        <v>9921.0139999999992</v>
      </c>
      <c r="J85" s="21">
        <v>7.5447268357972899E-2</v>
      </c>
      <c r="K85" s="67">
        <f>D85/D88</f>
        <v>0.15089453671594566</v>
      </c>
    </row>
    <row r="86" spans="1:11" ht="19.95" customHeight="1" x14ac:dyDescent="0.3">
      <c r="A86" s="112"/>
      <c r="B86" s="43" t="s">
        <v>163</v>
      </c>
      <c r="C86" s="21">
        <v>7086.4470000000001</v>
      </c>
      <c r="D86" s="21">
        <v>5.3890970067530602E-2</v>
      </c>
      <c r="E86" s="67">
        <f>D86/D88</f>
        <v>0.10778194013506111</v>
      </c>
      <c r="G86" s="112"/>
      <c r="H86" s="43" t="s">
        <v>163</v>
      </c>
      <c r="I86" s="21">
        <v>7086.4470000000001</v>
      </c>
      <c r="J86" s="21">
        <v>5.3890970067530602E-2</v>
      </c>
      <c r="K86" s="67">
        <f>D86/D88</f>
        <v>0.10778194013506111</v>
      </c>
    </row>
    <row r="87" spans="1:11" ht="19.95" customHeight="1" x14ac:dyDescent="0.3">
      <c r="A87" s="112"/>
      <c r="B87" s="43" t="s">
        <v>164</v>
      </c>
      <c r="C87" s="21">
        <v>26739.504000000001</v>
      </c>
      <c r="D87" s="21">
        <v>0.203348421244753</v>
      </c>
      <c r="E87" s="67">
        <f>D87/D88</f>
        <v>0.40669684248950561</v>
      </c>
      <c r="G87" s="112"/>
      <c r="H87" s="43" t="s">
        <v>164</v>
      </c>
      <c r="I87" s="21">
        <v>26739.504000000001</v>
      </c>
      <c r="J87" s="21">
        <v>0.203348421244753</v>
      </c>
      <c r="K87" s="67">
        <f>D87/D88</f>
        <v>0.40669684248950561</v>
      </c>
    </row>
    <row r="88" spans="1:11" s="3" customFormat="1" ht="19.95" customHeight="1" x14ac:dyDescent="0.3">
      <c r="A88" s="113"/>
      <c r="B88" s="41" t="s">
        <v>169</v>
      </c>
      <c r="C88" s="24">
        <f>SUM(C83:C87)</f>
        <v>65748</v>
      </c>
      <c r="D88" s="24">
        <f>SUM(D83:D87)</f>
        <v>0.50000000000000044</v>
      </c>
      <c r="E88" s="68">
        <f>SUM(E83:E87)</f>
        <v>1</v>
      </c>
      <c r="G88" s="113"/>
      <c r="H88" s="41" t="s">
        <v>169</v>
      </c>
      <c r="I88" s="24">
        <f>SUM(I83:I87)</f>
        <v>65748</v>
      </c>
      <c r="J88" s="24">
        <f>SUM(J83:J87)</f>
        <v>0.50000000000000044</v>
      </c>
      <c r="K88" s="68">
        <f>SUM(K83:K87)</f>
        <v>1</v>
      </c>
    </row>
    <row r="90" spans="1:11" s="4" customFormat="1" ht="30" customHeight="1" x14ac:dyDescent="0.3">
      <c r="A90" s="28" t="s">
        <v>1</v>
      </c>
      <c r="B90" s="28" t="s">
        <v>158</v>
      </c>
      <c r="C90" s="28" t="s">
        <v>168</v>
      </c>
      <c r="D90" s="28" t="s">
        <v>284</v>
      </c>
      <c r="E90" s="28" t="s">
        <v>159</v>
      </c>
      <c r="G90" s="28" t="s">
        <v>1</v>
      </c>
      <c r="H90" s="28" t="s">
        <v>158</v>
      </c>
      <c r="I90" s="28" t="s">
        <v>168</v>
      </c>
      <c r="J90" s="28" t="s">
        <v>284</v>
      </c>
      <c r="K90" s="28" t="s">
        <v>159</v>
      </c>
    </row>
    <row r="91" spans="1:11" ht="19.95" customHeight="1" x14ac:dyDescent="0.3">
      <c r="A91" s="111" t="s">
        <v>86</v>
      </c>
      <c r="B91" s="43" t="s">
        <v>160</v>
      </c>
      <c r="C91" s="21">
        <v>12835.902</v>
      </c>
      <c r="D91" s="21">
        <v>9.7614391312283305E-2</v>
      </c>
      <c r="E91" s="67">
        <f>D91/D96</f>
        <v>0.19522878262456644</v>
      </c>
      <c r="G91" s="111" t="s">
        <v>78</v>
      </c>
      <c r="H91" s="43" t="s">
        <v>160</v>
      </c>
      <c r="I91" s="21">
        <v>12835.902</v>
      </c>
      <c r="J91" s="21">
        <v>9.7614391312283305E-2</v>
      </c>
      <c r="K91" s="67">
        <f>D91/D96</f>
        <v>0.19522878262456644</v>
      </c>
    </row>
    <row r="92" spans="1:11" ht="19.95" customHeight="1" x14ac:dyDescent="0.3">
      <c r="A92" s="112"/>
      <c r="B92" s="43" t="s">
        <v>161</v>
      </c>
      <c r="C92" s="21">
        <v>9165.1329999999998</v>
      </c>
      <c r="D92" s="21">
        <v>6.9698949017460599E-2</v>
      </c>
      <c r="E92" s="67">
        <f>D92/D96</f>
        <v>0.13939789803492109</v>
      </c>
      <c r="G92" s="112"/>
      <c r="H92" s="43" t="s">
        <v>161</v>
      </c>
      <c r="I92" s="21">
        <v>9165.1329999999998</v>
      </c>
      <c r="J92" s="21">
        <v>6.9698949017460599E-2</v>
      </c>
      <c r="K92" s="67">
        <f>D92/D96</f>
        <v>0.13939789803492109</v>
      </c>
    </row>
    <row r="93" spans="1:11" ht="19.95" customHeight="1" x14ac:dyDescent="0.3">
      <c r="A93" s="112"/>
      <c r="B93" s="43" t="s">
        <v>162</v>
      </c>
      <c r="C93" s="21">
        <v>9921.0139999999992</v>
      </c>
      <c r="D93" s="21">
        <v>7.5447268357972899E-2</v>
      </c>
      <c r="E93" s="67">
        <f>D93/D96</f>
        <v>0.15089453671594566</v>
      </c>
      <c r="G93" s="112"/>
      <c r="H93" s="43" t="s">
        <v>162</v>
      </c>
      <c r="I93" s="21">
        <v>9921.0139999999992</v>
      </c>
      <c r="J93" s="21">
        <v>7.5447268357972899E-2</v>
      </c>
      <c r="K93" s="67">
        <f>D93/D96</f>
        <v>0.15089453671594566</v>
      </c>
    </row>
    <row r="94" spans="1:11" ht="19.95" customHeight="1" x14ac:dyDescent="0.3">
      <c r="A94" s="112"/>
      <c r="B94" s="43" t="s">
        <v>163</v>
      </c>
      <c r="C94" s="21">
        <v>7086.4470000000001</v>
      </c>
      <c r="D94" s="21">
        <v>5.3890970067530602E-2</v>
      </c>
      <c r="E94" s="67">
        <f>D94/D96</f>
        <v>0.10778194013506111</v>
      </c>
      <c r="G94" s="112"/>
      <c r="H94" s="43" t="s">
        <v>163</v>
      </c>
      <c r="I94" s="21">
        <v>7086.4470000000001</v>
      </c>
      <c r="J94" s="21">
        <v>5.3890970067530602E-2</v>
      </c>
      <c r="K94" s="67">
        <f>D94/D96</f>
        <v>0.10778194013506111</v>
      </c>
    </row>
    <row r="95" spans="1:11" ht="19.95" customHeight="1" x14ac:dyDescent="0.3">
      <c r="A95" s="112"/>
      <c r="B95" s="43" t="s">
        <v>164</v>
      </c>
      <c r="C95" s="21">
        <v>26739.504000000001</v>
      </c>
      <c r="D95" s="21">
        <v>0.203348421244753</v>
      </c>
      <c r="E95" s="67">
        <f>D95/D96</f>
        <v>0.40669684248950561</v>
      </c>
      <c r="G95" s="112"/>
      <c r="H95" s="43" t="s">
        <v>164</v>
      </c>
      <c r="I95" s="21">
        <v>26739.504000000001</v>
      </c>
      <c r="J95" s="21">
        <v>0.203348421244753</v>
      </c>
      <c r="K95" s="67">
        <f>D95/D96</f>
        <v>0.40669684248950561</v>
      </c>
    </row>
    <row r="96" spans="1:11" s="3" customFormat="1" ht="19.95" customHeight="1" x14ac:dyDescent="0.3">
      <c r="A96" s="113"/>
      <c r="B96" s="41" t="s">
        <v>169</v>
      </c>
      <c r="C96" s="24">
        <f>SUM(C91:C95)</f>
        <v>65748</v>
      </c>
      <c r="D96" s="24">
        <f>SUM(D91:D95)</f>
        <v>0.50000000000000044</v>
      </c>
      <c r="E96" s="68">
        <f>SUM(E91:E95)</f>
        <v>1</v>
      </c>
      <c r="G96" s="113"/>
      <c r="H96" s="41" t="s">
        <v>169</v>
      </c>
      <c r="I96" s="24">
        <f>SUM(I91:I95)</f>
        <v>65748</v>
      </c>
      <c r="J96" s="24">
        <f>SUM(J91:J95)</f>
        <v>0.50000000000000044</v>
      </c>
      <c r="K96" s="68">
        <f>SUM(K91:K95)</f>
        <v>1</v>
      </c>
    </row>
    <row r="98" spans="1:11" s="4" customFormat="1" ht="30" customHeight="1" x14ac:dyDescent="0.3">
      <c r="A98" s="28" t="s">
        <v>1</v>
      </c>
      <c r="B98" s="28" t="s">
        <v>158</v>
      </c>
      <c r="C98" s="28" t="s">
        <v>168</v>
      </c>
      <c r="D98" s="28" t="s">
        <v>284</v>
      </c>
      <c r="E98" s="28" t="s">
        <v>159</v>
      </c>
      <c r="G98" s="28" t="s">
        <v>1</v>
      </c>
      <c r="H98" s="28" t="s">
        <v>158</v>
      </c>
      <c r="I98" s="28" t="s">
        <v>168</v>
      </c>
      <c r="J98" s="28" t="s">
        <v>284</v>
      </c>
      <c r="K98" s="28" t="s">
        <v>159</v>
      </c>
    </row>
    <row r="99" spans="1:11" ht="19.95" customHeight="1" x14ac:dyDescent="0.3">
      <c r="A99" s="111" t="s">
        <v>76</v>
      </c>
      <c r="B99" s="43" t="s">
        <v>160</v>
      </c>
      <c r="C99" s="21">
        <v>12835.902</v>
      </c>
      <c r="D99" s="21">
        <v>9.7614391312283305E-2</v>
      </c>
      <c r="E99" s="67">
        <f>D99/D104</f>
        <v>0.19522878262456644</v>
      </c>
      <c r="G99" s="111" t="s">
        <v>68</v>
      </c>
      <c r="H99" s="43" t="s">
        <v>160</v>
      </c>
      <c r="I99" s="21">
        <v>12835.902</v>
      </c>
      <c r="J99" s="21">
        <v>9.7614391312283305E-2</v>
      </c>
      <c r="K99" s="67">
        <f>D99/D104</f>
        <v>0.19522878262456644</v>
      </c>
    </row>
    <row r="100" spans="1:11" ht="19.95" customHeight="1" x14ac:dyDescent="0.3">
      <c r="A100" s="112"/>
      <c r="B100" s="43" t="s">
        <v>161</v>
      </c>
      <c r="C100" s="21">
        <v>9165.1329999999998</v>
      </c>
      <c r="D100" s="21">
        <v>6.9698949017460599E-2</v>
      </c>
      <c r="E100" s="67">
        <f>D100/D104</f>
        <v>0.13939789803492109</v>
      </c>
      <c r="G100" s="112"/>
      <c r="H100" s="43" t="s">
        <v>161</v>
      </c>
      <c r="I100" s="21">
        <v>9165.1329999999998</v>
      </c>
      <c r="J100" s="21">
        <v>6.9698949017460599E-2</v>
      </c>
      <c r="K100" s="67">
        <f>D100/D104</f>
        <v>0.13939789803492109</v>
      </c>
    </row>
    <row r="101" spans="1:11" ht="19.95" customHeight="1" x14ac:dyDescent="0.3">
      <c r="A101" s="112"/>
      <c r="B101" s="43" t="s">
        <v>162</v>
      </c>
      <c r="C101" s="21">
        <v>9921.0139999999992</v>
      </c>
      <c r="D101" s="21">
        <v>7.5447268357972899E-2</v>
      </c>
      <c r="E101" s="67">
        <f>D101/D104</f>
        <v>0.15089453671594566</v>
      </c>
      <c r="G101" s="112"/>
      <c r="H101" s="43" t="s">
        <v>162</v>
      </c>
      <c r="I101" s="21">
        <v>9921.0139999999992</v>
      </c>
      <c r="J101" s="21">
        <v>7.5447268357972899E-2</v>
      </c>
      <c r="K101" s="67">
        <f>D101/D104</f>
        <v>0.15089453671594566</v>
      </c>
    </row>
    <row r="102" spans="1:11" ht="19.95" customHeight="1" x14ac:dyDescent="0.3">
      <c r="A102" s="112"/>
      <c r="B102" s="43" t="s">
        <v>163</v>
      </c>
      <c r="C102" s="21">
        <v>7086.4470000000001</v>
      </c>
      <c r="D102" s="21">
        <v>5.3890970067530602E-2</v>
      </c>
      <c r="E102" s="67">
        <f>D102/D104</f>
        <v>0.10778194013506111</v>
      </c>
      <c r="G102" s="112"/>
      <c r="H102" s="43" t="s">
        <v>163</v>
      </c>
      <c r="I102" s="21">
        <v>7086.4470000000001</v>
      </c>
      <c r="J102" s="21">
        <v>5.3890970067530602E-2</v>
      </c>
      <c r="K102" s="67">
        <f>D102/D104</f>
        <v>0.10778194013506111</v>
      </c>
    </row>
    <row r="103" spans="1:11" ht="19.95" customHeight="1" x14ac:dyDescent="0.3">
      <c r="A103" s="112"/>
      <c r="B103" s="43" t="s">
        <v>164</v>
      </c>
      <c r="C103" s="21">
        <v>26739.504000000001</v>
      </c>
      <c r="D103" s="21">
        <v>0.203348421244753</v>
      </c>
      <c r="E103" s="67">
        <f>D103/D104</f>
        <v>0.40669684248950561</v>
      </c>
      <c r="G103" s="112"/>
      <c r="H103" s="43" t="s">
        <v>164</v>
      </c>
      <c r="I103" s="21">
        <v>26739.504000000001</v>
      </c>
      <c r="J103" s="21">
        <v>0.203348421244753</v>
      </c>
      <c r="K103" s="67">
        <f>D103/D104</f>
        <v>0.40669684248950561</v>
      </c>
    </row>
    <row r="104" spans="1:11" s="3" customFormat="1" ht="19.95" customHeight="1" x14ac:dyDescent="0.3">
      <c r="A104" s="113"/>
      <c r="B104" s="41" t="s">
        <v>169</v>
      </c>
      <c r="C104" s="24">
        <f>SUM(C99:C103)</f>
        <v>65748</v>
      </c>
      <c r="D104" s="24">
        <f>SUM(D99:D103)</f>
        <v>0.50000000000000044</v>
      </c>
      <c r="E104" s="68">
        <f>SUM(E99:E103)</f>
        <v>1</v>
      </c>
      <c r="G104" s="113"/>
      <c r="H104" s="41" t="s">
        <v>169</v>
      </c>
      <c r="I104" s="24">
        <f>SUM(I99:I103)</f>
        <v>65748</v>
      </c>
      <c r="J104" s="24">
        <f>SUM(J99:J103)</f>
        <v>0.50000000000000044</v>
      </c>
      <c r="K104" s="68">
        <f>SUM(K99:K103)</f>
        <v>1</v>
      </c>
    </row>
    <row r="106" spans="1:11" s="4" customFormat="1" ht="30" customHeight="1" x14ac:dyDescent="0.3">
      <c r="A106" s="28" t="s">
        <v>1</v>
      </c>
      <c r="B106" s="28" t="s">
        <v>158</v>
      </c>
      <c r="C106" s="28" t="s">
        <v>168</v>
      </c>
      <c r="D106" s="28" t="s">
        <v>284</v>
      </c>
      <c r="E106" s="28" t="s">
        <v>159</v>
      </c>
      <c r="G106" s="28" t="s">
        <v>1</v>
      </c>
      <c r="H106" s="28" t="s">
        <v>158</v>
      </c>
      <c r="I106" s="28" t="s">
        <v>168</v>
      </c>
      <c r="J106" s="28" t="s">
        <v>284</v>
      </c>
      <c r="K106" s="28" t="s">
        <v>159</v>
      </c>
    </row>
    <row r="107" spans="1:11" ht="19.95" customHeight="1" x14ac:dyDescent="0.3">
      <c r="A107" s="111" t="s">
        <v>84</v>
      </c>
      <c r="B107" s="43" t="s">
        <v>160</v>
      </c>
      <c r="C107" s="21">
        <v>12835.902</v>
      </c>
      <c r="D107" s="21">
        <v>9.7614391312283305E-2</v>
      </c>
      <c r="E107" s="67">
        <f>D107/D112</f>
        <v>0.19522878262456644</v>
      </c>
      <c r="G107" s="111" t="s">
        <v>82</v>
      </c>
      <c r="H107" s="43" t="s">
        <v>160</v>
      </c>
      <c r="I107" s="21">
        <v>12835.902</v>
      </c>
      <c r="J107" s="21">
        <v>9.7614391312283305E-2</v>
      </c>
      <c r="K107" s="67">
        <f>D107/D112</f>
        <v>0.19522878262456644</v>
      </c>
    </row>
    <row r="108" spans="1:11" ht="19.95" customHeight="1" x14ac:dyDescent="0.3">
      <c r="A108" s="112"/>
      <c r="B108" s="43" t="s">
        <v>161</v>
      </c>
      <c r="C108" s="21">
        <v>9165.1329999999998</v>
      </c>
      <c r="D108" s="21">
        <v>6.9698949017460599E-2</v>
      </c>
      <c r="E108" s="67">
        <f>D108/D112</f>
        <v>0.13939789803492109</v>
      </c>
      <c r="G108" s="112"/>
      <c r="H108" s="43" t="s">
        <v>161</v>
      </c>
      <c r="I108" s="21">
        <v>9165.1329999999998</v>
      </c>
      <c r="J108" s="21">
        <v>6.9698949017460599E-2</v>
      </c>
      <c r="K108" s="67">
        <f>D108/D112</f>
        <v>0.13939789803492109</v>
      </c>
    </row>
    <row r="109" spans="1:11" ht="19.95" customHeight="1" x14ac:dyDescent="0.3">
      <c r="A109" s="112"/>
      <c r="B109" s="43" t="s">
        <v>162</v>
      </c>
      <c r="C109" s="21">
        <v>9921.0139999999992</v>
      </c>
      <c r="D109" s="21">
        <v>7.5447268357972899E-2</v>
      </c>
      <c r="E109" s="67">
        <f>D109/D112</f>
        <v>0.15089453671594566</v>
      </c>
      <c r="G109" s="112"/>
      <c r="H109" s="43" t="s">
        <v>162</v>
      </c>
      <c r="I109" s="21">
        <v>9921.0139999999992</v>
      </c>
      <c r="J109" s="21">
        <v>7.5447268357972899E-2</v>
      </c>
      <c r="K109" s="67">
        <f>D109/D112</f>
        <v>0.15089453671594566</v>
      </c>
    </row>
    <row r="110" spans="1:11" ht="19.95" customHeight="1" x14ac:dyDescent="0.3">
      <c r="A110" s="112"/>
      <c r="B110" s="43" t="s">
        <v>163</v>
      </c>
      <c r="C110" s="21">
        <v>7086.4470000000001</v>
      </c>
      <c r="D110" s="21">
        <v>5.3890970067530602E-2</v>
      </c>
      <c r="E110" s="67">
        <f>D110/D112</f>
        <v>0.10778194013506111</v>
      </c>
      <c r="G110" s="112"/>
      <c r="H110" s="43" t="s">
        <v>163</v>
      </c>
      <c r="I110" s="21">
        <v>7086.4470000000001</v>
      </c>
      <c r="J110" s="21">
        <v>5.3890970067530602E-2</v>
      </c>
      <c r="K110" s="67">
        <f>D110/D112</f>
        <v>0.10778194013506111</v>
      </c>
    </row>
    <row r="111" spans="1:11" ht="19.95" customHeight="1" x14ac:dyDescent="0.3">
      <c r="A111" s="112"/>
      <c r="B111" s="43" t="s">
        <v>164</v>
      </c>
      <c r="C111" s="21">
        <v>26739.504000000001</v>
      </c>
      <c r="D111" s="21">
        <v>0.203348421244753</v>
      </c>
      <c r="E111" s="67">
        <f>D111/D112</f>
        <v>0.40669684248950561</v>
      </c>
      <c r="G111" s="112"/>
      <c r="H111" s="43" t="s">
        <v>164</v>
      </c>
      <c r="I111" s="21">
        <v>26739.504000000001</v>
      </c>
      <c r="J111" s="21">
        <v>0.203348421244753</v>
      </c>
      <c r="K111" s="67">
        <f>D111/D112</f>
        <v>0.40669684248950561</v>
      </c>
    </row>
    <row r="112" spans="1:11" s="3" customFormat="1" ht="19.95" customHeight="1" x14ac:dyDescent="0.3">
      <c r="A112" s="113"/>
      <c r="B112" s="41" t="s">
        <v>169</v>
      </c>
      <c r="C112" s="24">
        <f>SUM(C107:C111)</f>
        <v>65748</v>
      </c>
      <c r="D112" s="24">
        <f>SUM(D107:D111)</f>
        <v>0.50000000000000044</v>
      </c>
      <c r="E112" s="68">
        <f>SUM(E107:E111)</f>
        <v>1</v>
      </c>
      <c r="G112" s="113"/>
      <c r="H112" s="41" t="s">
        <v>169</v>
      </c>
      <c r="I112" s="24">
        <f>SUM(I107:I111)</f>
        <v>65748</v>
      </c>
      <c r="J112" s="24">
        <f>SUM(J107:J111)</f>
        <v>0.50000000000000044</v>
      </c>
      <c r="K112" s="68">
        <f>SUM(K107:K111)</f>
        <v>1</v>
      </c>
    </row>
    <row r="114" spans="1:11" s="4" customFormat="1" ht="30" customHeight="1" x14ac:dyDescent="0.3">
      <c r="A114" s="28" t="s">
        <v>1</v>
      </c>
      <c r="B114" s="28" t="s">
        <v>158</v>
      </c>
      <c r="C114" s="28" t="s">
        <v>168</v>
      </c>
      <c r="D114" s="28" t="s">
        <v>284</v>
      </c>
      <c r="E114" s="28" t="s">
        <v>159</v>
      </c>
      <c r="G114" s="28" t="s">
        <v>1</v>
      </c>
      <c r="H114" s="28" t="s">
        <v>158</v>
      </c>
      <c r="I114" s="28" t="s">
        <v>168</v>
      </c>
      <c r="J114" s="28" t="s">
        <v>284</v>
      </c>
      <c r="K114" s="28" t="s">
        <v>159</v>
      </c>
    </row>
    <row r="115" spans="1:11" ht="19.95" customHeight="1" x14ac:dyDescent="0.3">
      <c r="A115" s="111" t="s">
        <v>72</v>
      </c>
      <c r="B115" s="43" t="s">
        <v>160</v>
      </c>
      <c r="C115" s="21">
        <v>12835.902</v>
      </c>
      <c r="D115" s="21">
        <v>9.7614391312283305E-2</v>
      </c>
      <c r="E115" s="67">
        <f>D115/D120</f>
        <v>0.19522878262456644</v>
      </c>
      <c r="G115" s="111" t="s">
        <v>60</v>
      </c>
      <c r="H115" s="43" t="s">
        <v>160</v>
      </c>
      <c r="I115" s="21">
        <v>12835.902</v>
      </c>
      <c r="J115" s="21">
        <v>9.7614391312283305E-2</v>
      </c>
      <c r="K115" s="67">
        <f>D115/D120</f>
        <v>0.19522878262456644</v>
      </c>
    </row>
    <row r="116" spans="1:11" ht="19.95" customHeight="1" x14ac:dyDescent="0.3">
      <c r="A116" s="112"/>
      <c r="B116" s="43" t="s">
        <v>161</v>
      </c>
      <c r="C116" s="21">
        <v>9165.1329999999998</v>
      </c>
      <c r="D116" s="21">
        <v>6.9698949017460599E-2</v>
      </c>
      <c r="E116" s="67">
        <f>D116/D120</f>
        <v>0.13939789803492109</v>
      </c>
      <c r="G116" s="112"/>
      <c r="H116" s="43" t="s">
        <v>161</v>
      </c>
      <c r="I116" s="21">
        <v>9165.1329999999998</v>
      </c>
      <c r="J116" s="21">
        <v>6.9698949017460599E-2</v>
      </c>
      <c r="K116" s="67">
        <f>D116/D120</f>
        <v>0.13939789803492109</v>
      </c>
    </row>
    <row r="117" spans="1:11" ht="19.95" customHeight="1" x14ac:dyDescent="0.3">
      <c r="A117" s="112"/>
      <c r="B117" s="43" t="s">
        <v>162</v>
      </c>
      <c r="C117" s="21">
        <v>9921.0139999999992</v>
      </c>
      <c r="D117" s="21">
        <v>7.5447268357972899E-2</v>
      </c>
      <c r="E117" s="67">
        <f>D117/D120</f>
        <v>0.15089453671594566</v>
      </c>
      <c r="G117" s="112"/>
      <c r="H117" s="43" t="s">
        <v>162</v>
      </c>
      <c r="I117" s="21">
        <v>9921.0139999999992</v>
      </c>
      <c r="J117" s="21">
        <v>7.5447268357972899E-2</v>
      </c>
      <c r="K117" s="67">
        <f>D117/D120</f>
        <v>0.15089453671594566</v>
      </c>
    </row>
    <row r="118" spans="1:11" ht="19.95" customHeight="1" x14ac:dyDescent="0.3">
      <c r="A118" s="112"/>
      <c r="B118" s="43" t="s">
        <v>163</v>
      </c>
      <c r="C118" s="21">
        <v>7086.4470000000001</v>
      </c>
      <c r="D118" s="21">
        <v>5.3890970067530602E-2</v>
      </c>
      <c r="E118" s="67">
        <f>D118/D120</f>
        <v>0.10778194013506111</v>
      </c>
      <c r="G118" s="112"/>
      <c r="H118" s="43" t="s">
        <v>163</v>
      </c>
      <c r="I118" s="21">
        <v>7086.4470000000001</v>
      </c>
      <c r="J118" s="21">
        <v>5.3890970067530602E-2</v>
      </c>
      <c r="K118" s="67">
        <f>D118/D120</f>
        <v>0.10778194013506111</v>
      </c>
    </row>
    <row r="119" spans="1:11" ht="19.95" customHeight="1" x14ac:dyDescent="0.3">
      <c r="A119" s="112"/>
      <c r="B119" s="43" t="s">
        <v>164</v>
      </c>
      <c r="C119" s="21">
        <v>26739.504000000001</v>
      </c>
      <c r="D119" s="21">
        <v>0.203348421244753</v>
      </c>
      <c r="E119" s="67">
        <f>D119/D120</f>
        <v>0.40669684248950561</v>
      </c>
      <c r="G119" s="112"/>
      <c r="H119" s="43" t="s">
        <v>164</v>
      </c>
      <c r="I119" s="21">
        <v>26739.504000000001</v>
      </c>
      <c r="J119" s="21">
        <v>0.203348421244753</v>
      </c>
      <c r="K119" s="67">
        <f>D119/D120</f>
        <v>0.40669684248950561</v>
      </c>
    </row>
    <row r="120" spans="1:11" s="3" customFormat="1" ht="19.95" customHeight="1" x14ac:dyDescent="0.3">
      <c r="A120" s="113"/>
      <c r="B120" s="41" t="s">
        <v>169</v>
      </c>
      <c r="C120" s="24">
        <f>SUM(C115:C119)</f>
        <v>65748</v>
      </c>
      <c r="D120" s="24">
        <f>SUM(D115:D119)</f>
        <v>0.50000000000000044</v>
      </c>
      <c r="E120" s="68">
        <f>SUM(E115:E119)</f>
        <v>1</v>
      </c>
      <c r="G120" s="113"/>
      <c r="H120" s="41" t="s">
        <v>169</v>
      </c>
      <c r="I120" s="24">
        <f>SUM(I115:I119)</f>
        <v>65748</v>
      </c>
      <c r="J120" s="24">
        <f>SUM(J115:J119)</f>
        <v>0.50000000000000044</v>
      </c>
      <c r="K120" s="68">
        <f>SUM(K115:K119)</f>
        <v>1</v>
      </c>
    </row>
    <row r="122" spans="1:11" s="4" customFormat="1" ht="30" customHeight="1" x14ac:dyDescent="0.3">
      <c r="A122" s="28" t="s">
        <v>1</v>
      </c>
      <c r="B122" s="28" t="s">
        <v>158</v>
      </c>
      <c r="C122" s="28" t="s">
        <v>168</v>
      </c>
      <c r="D122" s="28" t="s">
        <v>284</v>
      </c>
      <c r="E122" s="28" t="s">
        <v>159</v>
      </c>
      <c r="G122" s="28" t="s">
        <v>1</v>
      </c>
      <c r="H122" s="28" t="s">
        <v>158</v>
      </c>
      <c r="I122" s="28" t="s">
        <v>168</v>
      </c>
      <c r="J122" s="28" t="s">
        <v>284</v>
      </c>
      <c r="K122" s="28" t="s">
        <v>159</v>
      </c>
    </row>
    <row r="123" spans="1:11" ht="19.95" customHeight="1" x14ac:dyDescent="0.3">
      <c r="A123" s="111" t="s">
        <v>74</v>
      </c>
      <c r="B123" s="43" t="s">
        <v>160</v>
      </c>
      <c r="C123" s="21">
        <v>12835.902</v>
      </c>
      <c r="D123" s="21">
        <v>9.7614391312283305E-2</v>
      </c>
      <c r="E123" s="67">
        <f>D123/D128</f>
        <v>0.19522878262456644</v>
      </c>
      <c r="G123" s="111" t="s">
        <v>66</v>
      </c>
      <c r="H123" s="43" t="s">
        <v>160</v>
      </c>
      <c r="I123" s="21">
        <v>12835.902</v>
      </c>
      <c r="J123" s="21">
        <v>9.7614391312283305E-2</v>
      </c>
      <c r="K123" s="67">
        <f>D123/D128</f>
        <v>0.19522878262456644</v>
      </c>
    </row>
    <row r="124" spans="1:11" ht="19.95" customHeight="1" x14ac:dyDescent="0.3">
      <c r="A124" s="112"/>
      <c r="B124" s="43" t="s">
        <v>161</v>
      </c>
      <c r="C124" s="21">
        <v>9165.1329999999998</v>
      </c>
      <c r="D124" s="21">
        <v>6.9698949017460599E-2</v>
      </c>
      <c r="E124" s="67">
        <f>D124/D128</f>
        <v>0.13939789803492109</v>
      </c>
      <c r="G124" s="112"/>
      <c r="H124" s="43" t="s">
        <v>161</v>
      </c>
      <c r="I124" s="21">
        <v>9165.1329999999998</v>
      </c>
      <c r="J124" s="21">
        <v>6.9698949017460599E-2</v>
      </c>
      <c r="K124" s="67">
        <f>D124/D128</f>
        <v>0.13939789803492109</v>
      </c>
    </row>
    <row r="125" spans="1:11" ht="19.95" customHeight="1" x14ac:dyDescent="0.3">
      <c r="A125" s="112"/>
      <c r="B125" s="43" t="s">
        <v>162</v>
      </c>
      <c r="C125" s="21">
        <v>9921.0139999999992</v>
      </c>
      <c r="D125" s="21">
        <v>7.5447268357972899E-2</v>
      </c>
      <c r="E125" s="67">
        <f>D125/D128</f>
        <v>0.15089453671594566</v>
      </c>
      <c r="G125" s="112"/>
      <c r="H125" s="43" t="s">
        <v>162</v>
      </c>
      <c r="I125" s="21">
        <v>9921.0139999999992</v>
      </c>
      <c r="J125" s="21">
        <v>7.5447268357972899E-2</v>
      </c>
      <c r="K125" s="67">
        <f>D125/D128</f>
        <v>0.15089453671594566</v>
      </c>
    </row>
    <row r="126" spans="1:11" ht="19.95" customHeight="1" x14ac:dyDescent="0.3">
      <c r="A126" s="112"/>
      <c r="B126" s="43" t="s">
        <v>163</v>
      </c>
      <c r="C126" s="21">
        <v>7086.4470000000001</v>
      </c>
      <c r="D126" s="21">
        <v>5.3890970067530602E-2</v>
      </c>
      <c r="E126" s="67">
        <f>D126/D128</f>
        <v>0.10778194013506111</v>
      </c>
      <c r="G126" s="112"/>
      <c r="H126" s="43" t="s">
        <v>163</v>
      </c>
      <c r="I126" s="21">
        <v>7086.4470000000001</v>
      </c>
      <c r="J126" s="21">
        <v>5.3890970067530602E-2</v>
      </c>
      <c r="K126" s="67">
        <f>D126/D128</f>
        <v>0.10778194013506111</v>
      </c>
    </row>
    <row r="127" spans="1:11" ht="19.95" customHeight="1" x14ac:dyDescent="0.3">
      <c r="A127" s="112"/>
      <c r="B127" s="43" t="s">
        <v>164</v>
      </c>
      <c r="C127" s="21">
        <v>26739.504000000001</v>
      </c>
      <c r="D127" s="21">
        <v>0.203348421244753</v>
      </c>
      <c r="E127" s="67">
        <f>D127/D128</f>
        <v>0.40669684248950561</v>
      </c>
      <c r="G127" s="112"/>
      <c r="H127" s="43" t="s">
        <v>164</v>
      </c>
      <c r="I127" s="21">
        <v>26739.504000000001</v>
      </c>
      <c r="J127" s="21">
        <v>0.203348421244753</v>
      </c>
      <c r="K127" s="67">
        <f>D127/D128</f>
        <v>0.40669684248950561</v>
      </c>
    </row>
    <row r="128" spans="1:11" s="3" customFormat="1" ht="19.95" customHeight="1" x14ac:dyDescent="0.3">
      <c r="A128" s="113"/>
      <c r="B128" s="41" t="s">
        <v>169</v>
      </c>
      <c r="C128" s="24">
        <f>SUM(C123:C127)</f>
        <v>65748</v>
      </c>
      <c r="D128" s="24">
        <f>SUM(D123:D127)</f>
        <v>0.50000000000000044</v>
      </c>
      <c r="E128" s="68">
        <f>SUM(E123:E127)</f>
        <v>1</v>
      </c>
      <c r="G128" s="113"/>
      <c r="H128" s="41" t="s">
        <v>169</v>
      </c>
      <c r="I128" s="24">
        <f>SUM(I123:I127)</f>
        <v>65748</v>
      </c>
      <c r="J128" s="24">
        <f>SUM(J123:J127)</f>
        <v>0.50000000000000044</v>
      </c>
      <c r="K128" s="68">
        <f>SUM(K123:K127)</f>
        <v>1</v>
      </c>
    </row>
    <row r="130" spans="1:11" s="4" customFormat="1" ht="30" customHeight="1" x14ac:dyDescent="0.3">
      <c r="A130" s="28" t="s">
        <v>1</v>
      </c>
      <c r="B130" s="28" t="s">
        <v>158</v>
      </c>
      <c r="C130" s="28" t="s">
        <v>168</v>
      </c>
      <c r="D130" s="28" t="s">
        <v>284</v>
      </c>
      <c r="E130" s="28" t="s">
        <v>159</v>
      </c>
      <c r="G130" s="28" t="s">
        <v>1</v>
      </c>
      <c r="H130" s="28" t="s">
        <v>158</v>
      </c>
      <c r="I130" s="28" t="s">
        <v>168</v>
      </c>
      <c r="J130" s="28" t="s">
        <v>284</v>
      </c>
      <c r="K130" s="28" t="s">
        <v>159</v>
      </c>
    </row>
    <row r="131" spans="1:11" ht="19.95" customHeight="1" x14ac:dyDescent="0.3">
      <c r="A131" s="111" t="s">
        <v>64</v>
      </c>
      <c r="B131" s="43" t="s">
        <v>160</v>
      </c>
      <c r="C131" s="21">
        <v>12835.902</v>
      </c>
      <c r="D131" s="21">
        <v>9.7614391312283305E-2</v>
      </c>
      <c r="E131" s="67">
        <f>D131/D136</f>
        <v>0.19522878262456644</v>
      </c>
      <c r="G131" s="111" t="s">
        <v>57</v>
      </c>
      <c r="H131" s="43" t="s">
        <v>160</v>
      </c>
      <c r="I131" s="21">
        <v>12835.902</v>
      </c>
      <c r="J131" s="21">
        <v>9.7614391312283305E-2</v>
      </c>
      <c r="K131" s="67">
        <f>D131/D136</f>
        <v>0.19522878262456644</v>
      </c>
    </row>
    <row r="132" spans="1:11" ht="19.95" customHeight="1" x14ac:dyDescent="0.3">
      <c r="A132" s="112"/>
      <c r="B132" s="43" t="s">
        <v>161</v>
      </c>
      <c r="C132" s="21">
        <v>9165.1329999999998</v>
      </c>
      <c r="D132" s="21">
        <v>6.9698949017460599E-2</v>
      </c>
      <c r="E132" s="67">
        <f>D132/D136</f>
        <v>0.13939789803492109</v>
      </c>
      <c r="G132" s="112"/>
      <c r="H132" s="43" t="s">
        <v>161</v>
      </c>
      <c r="I132" s="21">
        <v>9165.1329999999998</v>
      </c>
      <c r="J132" s="21">
        <v>6.9698949017460599E-2</v>
      </c>
      <c r="K132" s="67">
        <f>D132/D136</f>
        <v>0.13939789803492109</v>
      </c>
    </row>
    <row r="133" spans="1:11" ht="19.95" customHeight="1" x14ac:dyDescent="0.3">
      <c r="A133" s="112"/>
      <c r="B133" s="43" t="s">
        <v>162</v>
      </c>
      <c r="C133" s="21">
        <v>9921.0139999999992</v>
      </c>
      <c r="D133" s="21">
        <v>7.5447268357972899E-2</v>
      </c>
      <c r="E133" s="67">
        <f>D133/D136</f>
        <v>0.15089453671594566</v>
      </c>
      <c r="G133" s="112"/>
      <c r="H133" s="43" t="s">
        <v>162</v>
      </c>
      <c r="I133" s="21">
        <v>9921.0139999999992</v>
      </c>
      <c r="J133" s="21">
        <v>7.5447268357972899E-2</v>
      </c>
      <c r="K133" s="67">
        <f>D133/D136</f>
        <v>0.15089453671594566</v>
      </c>
    </row>
    <row r="134" spans="1:11" ht="19.95" customHeight="1" x14ac:dyDescent="0.3">
      <c r="A134" s="112"/>
      <c r="B134" s="43" t="s">
        <v>163</v>
      </c>
      <c r="C134" s="21">
        <v>7086.4470000000001</v>
      </c>
      <c r="D134" s="21">
        <v>5.3890970067530602E-2</v>
      </c>
      <c r="E134" s="67">
        <f>D134/D136</f>
        <v>0.10778194013506111</v>
      </c>
      <c r="G134" s="112"/>
      <c r="H134" s="43" t="s">
        <v>163</v>
      </c>
      <c r="I134" s="21">
        <v>7086.4470000000001</v>
      </c>
      <c r="J134" s="21">
        <v>5.3890970067530602E-2</v>
      </c>
      <c r="K134" s="67">
        <f>D134/D136</f>
        <v>0.10778194013506111</v>
      </c>
    </row>
    <row r="135" spans="1:11" ht="19.95" customHeight="1" x14ac:dyDescent="0.3">
      <c r="A135" s="112"/>
      <c r="B135" s="43" t="s">
        <v>164</v>
      </c>
      <c r="C135" s="21">
        <v>26739.504000000001</v>
      </c>
      <c r="D135" s="21">
        <v>0.203348421244753</v>
      </c>
      <c r="E135" s="67">
        <f>D135/D136</f>
        <v>0.40669684248950561</v>
      </c>
      <c r="G135" s="112"/>
      <c r="H135" s="43" t="s">
        <v>164</v>
      </c>
      <c r="I135" s="21">
        <v>26739.504000000001</v>
      </c>
      <c r="J135" s="21">
        <v>0.203348421244753</v>
      </c>
      <c r="K135" s="67">
        <f>D135/D136</f>
        <v>0.40669684248950561</v>
      </c>
    </row>
    <row r="136" spans="1:11" s="3" customFormat="1" ht="19.95" customHeight="1" x14ac:dyDescent="0.3">
      <c r="A136" s="113"/>
      <c r="B136" s="41" t="s">
        <v>169</v>
      </c>
      <c r="C136" s="24">
        <f>SUM(C131:C135)</f>
        <v>65748</v>
      </c>
      <c r="D136" s="24">
        <f>SUM(D131:D135)</f>
        <v>0.50000000000000044</v>
      </c>
      <c r="E136" s="68">
        <f>SUM(E131:E135)</f>
        <v>1</v>
      </c>
      <c r="G136" s="113"/>
      <c r="H136" s="41" t="s">
        <v>169</v>
      </c>
      <c r="I136" s="24">
        <f>SUM(I131:I135)</f>
        <v>65748</v>
      </c>
      <c r="J136" s="24">
        <f>SUM(J131:J135)</f>
        <v>0.50000000000000044</v>
      </c>
      <c r="K136" s="68">
        <f>SUM(K131:K135)</f>
        <v>1</v>
      </c>
    </row>
    <row r="138" spans="1:11" s="4" customFormat="1" ht="30" customHeight="1" x14ac:dyDescent="0.3">
      <c r="A138" s="28" t="s">
        <v>1</v>
      </c>
      <c r="B138" s="28" t="s">
        <v>158</v>
      </c>
      <c r="C138" s="28" t="s">
        <v>168</v>
      </c>
      <c r="D138" s="28" t="s">
        <v>284</v>
      </c>
      <c r="E138" s="28" t="s">
        <v>159</v>
      </c>
      <c r="G138" s="28" t="s">
        <v>1</v>
      </c>
      <c r="H138" s="28" t="s">
        <v>158</v>
      </c>
      <c r="I138" s="28" t="s">
        <v>168</v>
      </c>
      <c r="J138" s="28" t="s">
        <v>284</v>
      </c>
      <c r="K138" s="28" t="s">
        <v>159</v>
      </c>
    </row>
    <row r="139" spans="1:11" ht="19.95" customHeight="1" x14ac:dyDescent="0.3">
      <c r="A139" s="111" t="s">
        <v>99</v>
      </c>
      <c r="B139" s="43" t="s">
        <v>160</v>
      </c>
      <c r="C139" s="21">
        <v>169433.976</v>
      </c>
      <c r="D139" s="21">
        <v>1.2885104946158099</v>
      </c>
      <c r="E139" s="67">
        <f>D139/D144</f>
        <v>0.19522886282057722</v>
      </c>
      <c r="G139" s="111" t="s">
        <v>97</v>
      </c>
      <c r="H139" s="43" t="s">
        <v>160</v>
      </c>
      <c r="I139" s="21">
        <v>169433.976</v>
      </c>
      <c r="J139" s="21">
        <v>1.2885104946158099</v>
      </c>
      <c r="K139" s="67">
        <f>D139/D144</f>
        <v>0.19522886282057722</v>
      </c>
    </row>
    <row r="140" spans="1:11" ht="19.95" customHeight="1" x14ac:dyDescent="0.3">
      <c r="A140" s="112"/>
      <c r="B140" s="43" t="s">
        <v>161</v>
      </c>
      <c r="C140" s="21">
        <v>120979.72500000001</v>
      </c>
      <c r="D140" s="21">
        <v>0.92002589432378201</v>
      </c>
      <c r="E140" s="67">
        <f>D140/D144</f>
        <v>0.13939786277633057</v>
      </c>
      <c r="G140" s="112"/>
      <c r="H140" s="43" t="s">
        <v>161</v>
      </c>
      <c r="I140" s="21">
        <v>120979.72500000001</v>
      </c>
      <c r="J140" s="21">
        <v>0.92002589432378201</v>
      </c>
      <c r="K140" s="67">
        <f>D140/D144</f>
        <v>0.13939786277633057</v>
      </c>
    </row>
    <row r="141" spans="1:11" ht="19.95" customHeight="1" x14ac:dyDescent="0.3">
      <c r="A141" s="112"/>
      <c r="B141" s="43" t="s">
        <v>162</v>
      </c>
      <c r="C141" s="21">
        <v>130957.43399999999</v>
      </c>
      <c r="D141" s="21">
        <v>0.99590431648111</v>
      </c>
      <c r="E141" s="67">
        <f>D141/D144</f>
        <v>0.15089459340622877</v>
      </c>
      <c r="G141" s="112"/>
      <c r="H141" s="43" t="s">
        <v>162</v>
      </c>
      <c r="I141" s="21">
        <v>130957.43399999999</v>
      </c>
      <c r="J141" s="21">
        <v>0.99590431648111</v>
      </c>
      <c r="K141" s="67">
        <f>D141/D144</f>
        <v>0.15089459340622877</v>
      </c>
    </row>
    <row r="142" spans="1:11" ht="19.95" customHeight="1" x14ac:dyDescent="0.3">
      <c r="A142" s="112"/>
      <c r="B142" s="43" t="s">
        <v>163</v>
      </c>
      <c r="C142" s="21">
        <v>93541.017000000007</v>
      </c>
      <c r="D142" s="21">
        <v>0.71136017065157897</v>
      </c>
      <c r="E142" s="67">
        <f>D142/D144</f>
        <v>0.107781844038118</v>
      </c>
      <c r="G142" s="112"/>
      <c r="H142" s="43" t="s">
        <v>163</v>
      </c>
      <c r="I142" s="21">
        <v>93541.017000000007</v>
      </c>
      <c r="J142" s="21">
        <v>0.71136017065157897</v>
      </c>
      <c r="K142" s="67">
        <f>D142/D144</f>
        <v>0.107781844038118</v>
      </c>
    </row>
    <row r="143" spans="1:11" ht="19.95" customHeight="1" x14ac:dyDescent="0.3">
      <c r="A143" s="112"/>
      <c r="B143" s="43" t="s">
        <v>164</v>
      </c>
      <c r="C143" s="21">
        <v>352961.44799999997</v>
      </c>
      <c r="D143" s="21">
        <v>2.6841991239277201</v>
      </c>
      <c r="E143" s="67">
        <f>D143/D144</f>
        <v>0.40669683695874537</v>
      </c>
      <c r="G143" s="112"/>
      <c r="H143" s="43" t="s">
        <v>164</v>
      </c>
      <c r="I143" s="21">
        <v>352961.44799999997</v>
      </c>
      <c r="J143" s="21">
        <v>2.6841991239277201</v>
      </c>
      <c r="K143" s="67">
        <f>D143/D144</f>
        <v>0.40669683695874537</v>
      </c>
    </row>
    <row r="144" spans="1:11" s="3" customFormat="1" ht="19.95" customHeight="1" x14ac:dyDescent="0.3">
      <c r="A144" s="113"/>
      <c r="B144" s="41" t="s">
        <v>169</v>
      </c>
      <c r="C144" s="24">
        <f>SUM(C139:C143)</f>
        <v>867873.6</v>
      </c>
      <c r="D144" s="24">
        <f>SUM(D139:D143)</f>
        <v>6.6000000000000014</v>
      </c>
      <c r="E144" s="68">
        <f>SUM(E139:E143)</f>
        <v>0.99999999999999989</v>
      </c>
      <c r="G144" s="113"/>
      <c r="H144" s="41" t="s">
        <v>169</v>
      </c>
      <c r="I144" s="24">
        <f>SUM(I139:I143)</f>
        <v>867873.6</v>
      </c>
      <c r="J144" s="24">
        <f>SUM(J139:J143)</f>
        <v>6.6000000000000014</v>
      </c>
      <c r="K144" s="68">
        <f>SUM(K139:K143)</f>
        <v>0.99999999999999989</v>
      </c>
    </row>
    <row r="145" spans="1:11" s="69" customFormat="1" ht="19.95" customHeight="1" x14ac:dyDescent="0.3">
      <c r="A145" s="114" t="s">
        <v>170</v>
      </c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</row>
    <row r="147" spans="1:11" s="3" customFormat="1" ht="19.95" customHeight="1" x14ac:dyDescent="0.3">
      <c r="A147" s="115" t="s">
        <v>173</v>
      </c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</row>
    <row r="148" spans="1:11" s="4" customFormat="1" ht="30" customHeight="1" x14ac:dyDescent="0.3">
      <c r="A148" s="28" t="s">
        <v>1</v>
      </c>
      <c r="B148" s="28" t="s">
        <v>158</v>
      </c>
      <c r="C148" s="28" t="s">
        <v>168</v>
      </c>
      <c r="D148" s="28" t="s">
        <v>284</v>
      </c>
      <c r="E148" s="28" t="s">
        <v>159</v>
      </c>
      <c r="G148" s="28" t="s">
        <v>1</v>
      </c>
      <c r="H148" s="28" t="s">
        <v>158</v>
      </c>
      <c r="I148" s="28" t="s">
        <v>168</v>
      </c>
      <c r="J148" s="28" t="s">
        <v>284</v>
      </c>
      <c r="K148" s="28" t="s">
        <v>159</v>
      </c>
    </row>
    <row r="149" spans="1:11" ht="19.95" customHeight="1" x14ac:dyDescent="0.3">
      <c r="A149" s="111" t="s">
        <v>12</v>
      </c>
      <c r="B149" s="43" t="s">
        <v>160</v>
      </c>
      <c r="C149" s="21">
        <v>338852.47499999998</v>
      </c>
      <c r="D149" s="21">
        <v>1.93276565708419</v>
      </c>
      <c r="E149" s="67">
        <f>D149/D154</f>
        <v>0.19522885425092848</v>
      </c>
      <c r="G149" s="111" t="s">
        <v>21</v>
      </c>
      <c r="H149" s="43" t="s">
        <v>160</v>
      </c>
      <c r="I149" s="21">
        <v>533949.36499999999</v>
      </c>
      <c r="J149" s="21">
        <v>3.0455701859456998</v>
      </c>
      <c r="K149" s="67">
        <f>D149/D154</f>
        <v>0.19522885425092848</v>
      </c>
    </row>
    <row r="150" spans="1:11" ht="19.95" customHeight="1" x14ac:dyDescent="0.3">
      <c r="A150" s="112"/>
      <c r="B150" s="43" t="s">
        <v>161</v>
      </c>
      <c r="C150" s="21">
        <v>241948.405</v>
      </c>
      <c r="D150" s="21">
        <v>1.3800388147387599</v>
      </c>
      <c r="E150" s="67">
        <f>D150/D154</f>
        <v>0.13939786007462235</v>
      </c>
      <c r="G150" s="112"/>
      <c r="H150" s="43" t="s">
        <v>161</v>
      </c>
      <c r="I150" s="21">
        <v>381252.03</v>
      </c>
      <c r="J150" s="21">
        <v>2.1746066050650201</v>
      </c>
      <c r="K150" s="67">
        <f>D150/D154</f>
        <v>0.13939786007462235</v>
      </c>
    </row>
    <row r="151" spans="1:11" ht="19.95" customHeight="1" x14ac:dyDescent="0.3">
      <c r="A151" s="112"/>
      <c r="B151" s="43" t="s">
        <v>162</v>
      </c>
      <c r="C151" s="21">
        <v>261902.905</v>
      </c>
      <c r="D151" s="21">
        <v>1.49385640543007</v>
      </c>
      <c r="E151" s="67">
        <f>D151/D154</f>
        <v>0.15089458640707795</v>
      </c>
      <c r="G151" s="112"/>
      <c r="H151" s="43" t="s">
        <v>162</v>
      </c>
      <c r="I151" s="21">
        <v>412695.495</v>
      </c>
      <c r="J151" s="21">
        <v>2.35395559548255</v>
      </c>
      <c r="K151" s="67">
        <f>D151/D154</f>
        <v>0.15089458640707795</v>
      </c>
    </row>
    <row r="152" spans="1:11" ht="19.95" customHeight="1" x14ac:dyDescent="0.3">
      <c r="A152" s="112"/>
      <c r="B152" s="43" t="s">
        <v>163</v>
      </c>
      <c r="C152" s="21">
        <v>187073.505</v>
      </c>
      <c r="D152" s="21">
        <v>1.0670402977412701</v>
      </c>
      <c r="E152" s="67">
        <f>D152/D154</f>
        <v>0.10778184825669405</v>
      </c>
      <c r="G152" s="112"/>
      <c r="H152" s="43" t="s">
        <v>163</v>
      </c>
      <c r="I152" s="21">
        <v>294782.49</v>
      </c>
      <c r="J152" s="21">
        <v>1.6813968172484599</v>
      </c>
      <c r="K152" s="67">
        <f>D152/D154</f>
        <v>0.10778184825669405</v>
      </c>
    </row>
    <row r="153" spans="1:11" ht="19.95" customHeight="1" x14ac:dyDescent="0.3">
      <c r="A153" s="112"/>
      <c r="B153" s="43" t="s">
        <v>164</v>
      </c>
      <c r="C153" s="21">
        <v>705890.71</v>
      </c>
      <c r="D153" s="21">
        <v>4.0262988250056999</v>
      </c>
      <c r="E153" s="67">
        <f>D153/D154</f>
        <v>0.40669685101067721</v>
      </c>
      <c r="G153" s="112"/>
      <c r="H153" s="43" t="s">
        <v>164</v>
      </c>
      <c r="I153" s="21">
        <v>1112312.6200000001</v>
      </c>
      <c r="J153" s="21">
        <v>6.3444707962582703</v>
      </c>
      <c r="K153" s="67">
        <f>D153/D154</f>
        <v>0.40669685101067721</v>
      </c>
    </row>
    <row r="154" spans="1:11" s="3" customFormat="1" ht="19.95" customHeight="1" x14ac:dyDescent="0.3">
      <c r="A154" s="113"/>
      <c r="B154" s="41" t="s">
        <v>169</v>
      </c>
      <c r="C154" s="24">
        <f>SUM(C149:C153)</f>
        <v>1735668</v>
      </c>
      <c r="D154" s="24">
        <f>SUM(D149:D153)</f>
        <v>9.8999999999999897</v>
      </c>
      <c r="E154" s="68">
        <f>SUM(E149:E153)</f>
        <v>1</v>
      </c>
      <c r="G154" s="113"/>
      <c r="H154" s="41" t="s">
        <v>169</v>
      </c>
      <c r="I154" s="24">
        <f>SUM(I149:I153)</f>
        <v>2734992</v>
      </c>
      <c r="J154" s="24">
        <f>SUM(J149:J153)</f>
        <v>15.600000000000001</v>
      </c>
      <c r="K154" s="68">
        <f>SUM(K149:K153)</f>
        <v>1</v>
      </c>
    </row>
    <row r="156" spans="1:11" s="4" customFormat="1" ht="30" customHeight="1" x14ac:dyDescent="0.3">
      <c r="A156" s="28" t="s">
        <v>1</v>
      </c>
      <c r="B156" s="28" t="s">
        <v>158</v>
      </c>
      <c r="C156" s="28" t="s">
        <v>168</v>
      </c>
      <c r="D156" s="28" t="s">
        <v>284</v>
      </c>
      <c r="E156" s="28" t="s">
        <v>159</v>
      </c>
      <c r="G156" s="28" t="s">
        <v>1</v>
      </c>
      <c r="H156" s="28" t="s">
        <v>158</v>
      </c>
      <c r="I156" s="28" t="s">
        <v>168</v>
      </c>
      <c r="J156" s="28" t="s">
        <v>284</v>
      </c>
      <c r="K156" s="28" t="s">
        <v>159</v>
      </c>
    </row>
    <row r="157" spans="1:11" ht="19.95" customHeight="1" x14ac:dyDescent="0.3">
      <c r="A157" s="111" t="s">
        <v>28</v>
      </c>
      <c r="B157" s="43" t="s">
        <v>160</v>
      </c>
      <c r="C157" s="21">
        <v>184828.63</v>
      </c>
      <c r="D157" s="21">
        <v>1.0542358544376</v>
      </c>
      <c r="E157" s="67">
        <f>D157/D162</f>
        <v>0.19522886193288905</v>
      </c>
      <c r="G157" s="111" t="s">
        <v>8</v>
      </c>
      <c r="H157" s="43" t="s">
        <v>160</v>
      </c>
      <c r="I157" s="21">
        <v>78723.304999999993</v>
      </c>
      <c r="J157" s="21">
        <v>0.44902638033310499</v>
      </c>
      <c r="K157" s="67">
        <f>D157/D162</f>
        <v>0.19522886193288905</v>
      </c>
    </row>
    <row r="158" spans="1:11" ht="19.95" customHeight="1" x14ac:dyDescent="0.3">
      <c r="A158" s="112"/>
      <c r="B158" s="43" t="s">
        <v>161</v>
      </c>
      <c r="C158" s="21">
        <v>131971.85</v>
      </c>
      <c r="D158" s="21">
        <v>0.75274840292037404</v>
      </c>
      <c r="E158" s="67">
        <f>D158/D162</f>
        <v>0.13939785239266198</v>
      </c>
      <c r="G158" s="112"/>
      <c r="H158" s="43" t="s">
        <v>161</v>
      </c>
      <c r="I158" s="21">
        <v>56210.235000000001</v>
      </c>
      <c r="J158" s="21">
        <v>0.320615075290897</v>
      </c>
      <c r="K158" s="67">
        <f>D158/D162</f>
        <v>0.13939785239266198</v>
      </c>
    </row>
    <row r="159" spans="1:11" ht="19.95" customHeight="1" x14ac:dyDescent="0.3">
      <c r="A159" s="112"/>
      <c r="B159" s="43" t="s">
        <v>162</v>
      </c>
      <c r="C159" s="21">
        <v>142856.14000000001</v>
      </c>
      <c r="D159" s="21">
        <v>0.81483082363677894</v>
      </c>
      <c r="E159" s="67">
        <f>D159/D162</f>
        <v>0.150894596969774</v>
      </c>
      <c r="G159" s="112"/>
      <c r="H159" s="43" t="s">
        <v>162</v>
      </c>
      <c r="I159" s="21">
        <v>60846.13</v>
      </c>
      <c r="J159" s="21">
        <v>0.34705755190508802</v>
      </c>
      <c r="K159" s="67">
        <f>D159/D162</f>
        <v>0.150894596969774</v>
      </c>
    </row>
    <row r="160" spans="1:11" ht="19.95" customHeight="1" x14ac:dyDescent="0.3">
      <c r="A160" s="112"/>
      <c r="B160" s="43" t="s">
        <v>163</v>
      </c>
      <c r="C160" s="21">
        <v>102040.1</v>
      </c>
      <c r="D160" s="21">
        <v>0.58202201688341304</v>
      </c>
      <c r="E160" s="67">
        <f>D160/D162</f>
        <v>0.10778185497840991</v>
      </c>
      <c r="G160" s="112"/>
      <c r="H160" s="43" t="s">
        <v>163</v>
      </c>
      <c r="I160" s="21">
        <v>43461.525000000001</v>
      </c>
      <c r="J160" s="21">
        <v>0.24789827173169099</v>
      </c>
      <c r="K160" s="67">
        <f>D160/D162</f>
        <v>0.10778185497840991</v>
      </c>
    </row>
    <row r="161" spans="1:11" ht="19.95" customHeight="1" x14ac:dyDescent="0.3">
      <c r="A161" s="112"/>
      <c r="B161" s="43" t="s">
        <v>164</v>
      </c>
      <c r="C161" s="21">
        <v>385031.28</v>
      </c>
      <c r="D161" s="21">
        <v>2.1961629021218299</v>
      </c>
      <c r="E161" s="67">
        <f>D161/D162</f>
        <v>0.40669683372626508</v>
      </c>
      <c r="G161" s="112"/>
      <c r="H161" s="43" t="s">
        <v>164</v>
      </c>
      <c r="I161" s="21">
        <v>163994.80499999999</v>
      </c>
      <c r="J161" s="21">
        <v>0.93540272073922004</v>
      </c>
      <c r="K161" s="67">
        <f>D161/D162</f>
        <v>0.40669683372626508</v>
      </c>
    </row>
    <row r="162" spans="1:11" s="3" customFormat="1" ht="19.95" customHeight="1" x14ac:dyDescent="0.3">
      <c r="A162" s="113"/>
      <c r="B162" s="41" t="s">
        <v>169</v>
      </c>
      <c r="C162" s="24">
        <f>SUM(C157:C161)</f>
        <v>946728</v>
      </c>
      <c r="D162" s="24">
        <f>SUM(D157:D161)</f>
        <v>5.3999999999999959</v>
      </c>
      <c r="E162" s="68">
        <f>SUM(E157:E161)</f>
        <v>1</v>
      </c>
      <c r="G162" s="113"/>
      <c r="H162" s="41" t="s">
        <v>169</v>
      </c>
      <c r="I162" s="24">
        <f>SUM(I157:I161)</f>
        <v>403236</v>
      </c>
      <c r="J162" s="24">
        <f>SUM(J157:J161)</f>
        <v>2.3000000000000012</v>
      </c>
      <c r="K162" s="68">
        <f>SUM(K157:K161)</f>
        <v>1</v>
      </c>
    </row>
    <row r="164" spans="1:11" s="4" customFormat="1" ht="30" customHeight="1" x14ac:dyDescent="0.3">
      <c r="A164" s="28" t="s">
        <v>1</v>
      </c>
      <c r="B164" s="28" t="s">
        <v>158</v>
      </c>
      <c r="C164" s="28" t="s">
        <v>168</v>
      </c>
      <c r="D164" s="28" t="s">
        <v>284</v>
      </c>
      <c r="E164" s="28" t="s">
        <v>159</v>
      </c>
      <c r="G164" s="28" t="s">
        <v>1</v>
      </c>
      <c r="H164" s="28" t="s">
        <v>158</v>
      </c>
      <c r="I164" s="28" t="s">
        <v>168</v>
      </c>
      <c r="J164" s="28" t="s">
        <v>284</v>
      </c>
      <c r="K164" s="28" t="s">
        <v>159</v>
      </c>
    </row>
    <row r="165" spans="1:11" ht="19.95" customHeight="1" x14ac:dyDescent="0.3">
      <c r="A165" s="111" t="s">
        <v>14</v>
      </c>
      <c r="B165" s="43" t="s">
        <v>160</v>
      </c>
      <c r="C165" s="21">
        <v>143755.595</v>
      </c>
      <c r="D165" s="21">
        <v>0.81996118526123696</v>
      </c>
      <c r="E165" s="67">
        <f>D165/D170</f>
        <v>0.19522885363362788</v>
      </c>
      <c r="G165" s="111" t="s">
        <v>25</v>
      </c>
      <c r="H165" s="43" t="s">
        <v>160</v>
      </c>
      <c r="I165" s="21">
        <v>308047.71000000002</v>
      </c>
      <c r="J165" s="21">
        <v>1.7570597193702899</v>
      </c>
      <c r="K165" s="67">
        <f>D165/D170</f>
        <v>0.19522885363362788</v>
      </c>
    </row>
    <row r="166" spans="1:11" ht="19.95" customHeight="1" x14ac:dyDescent="0.3">
      <c r="A166" s="112"/>
      <c r="B166" s="43" t="s">
        <v>161</v>
      </c>
      <c r="C166" s="21">
        <v>102644.77499999999</v>
      </c>
      <c r="D166" s="21">
        <v>0.58547099589322404</v>
      </c>
      <c r="E166" s="67">
        <f>D166/D170</f>
        <v>0.13939785616505337</v>
      </c>
      <c r="G166" s="112"/>
      <c r="H166" s="43" t="s">
        <v>161</v>
      </c>
      <c r="I166" s="21">
        <v>219953.09</v>
      </c>
      <c r="J166" s="21">
        <v>1.2545807095596599</v>
      </c>
      <c r="K166" s="67">
        <f>D166/D170</f>
        <v>0.13939785616505337</v>
      </c>
    </row>
    <row r="167" spans="1:11" ht="19.95" customHeight="1" x14ac:dyDescent="0.3">
      <c r="A167" s="112"/>
      <c r="B167" s="43" t="s">
        <v>162</v>
      </c>
      <c r="C167" s="21">
        <v>111110.33</v>
      </c>
      <c r="D167" s="21">
        <v>0.63375730093543203</v>
      </c>
      <c r="E167" s="67">
        <f>D167/D170</f>
        <v>0.15089459546081718</v>
      </c>
      <c r="G167" s="112"/>
      <c r="H167" s="43" t="s">
        <v>162</v>
      </c>
      <c r="I167" s="21">
        <v>238093.55</v>
      </c>
      <c r="J167" s="21">
        <v>1.3580512776636999</v>
      </c>
      <c r="K167" s="67">
        <f>D167/D170</f>
        <v>0.15089459546081718</v>
      </c>
    </row>
    <row r="168" spans="1:11" ht="19.95" customHeight="1" x14ac:dyDescent="0.3">
      <c r="A168" s="112"/>
      <c r="B168" s="43" t="s">
        <v>163</v>
      </c>
      <c r="C168" s="21">
        <v>79364.52</v>
      </c>
      <c r="D168" s="21">
        <v>0.45268377823408601</v>
      </c>
      <c r="E168" s="67">
        <f>D168/D170</f>
        <v>0.10778185196049669</v>
      </c>
      <c r="G168" s="112"/>
      <c r="H168" s="43" t="s">
        <v>163</v>
      </c>
      <c r="I168" s="21">
        <v>170066.82500000001</v>
      </c>
      <c r="J168" s="21">
        <v>0.97003664727355698</v>
      </c>
      <c r="K168" s="67">
        <f>D168/D170</f>
        <v>0.10778185196049669</v>
      </c>
    </row>
    <row r="169" spans="1:11" ht="19.95" customHeight="1" x14ac:dyDescent="0.3">
      <c r="A169" s="112"/>
      <c r="B169" s="43" t="s">
        <v>164</v>
      </c>
      <c r="C169" s="21">
        <v>299468.78000000003</v>
      </c>
      <c r="D169" s="21">
        <v>1.70812673967602</v>
      </c>
      <c r="E169" s="67">
        <f>D169/D170</f>
        <v>0.40669684278000484</v>
      </c>
      <c r="G169" s="112"/>
      <c r="H169" s="43" t="s">
        <v>164</v>
      </c>
      <c r="I169" s="21">
        <v>641718.82499999995</v>
      </c>
      <c r="J169" s="21">
        <v>3.6602716461327902</v>
      </c>
      <c r="K169" s="67">
        <f>D169/D170</f>
        <v>0.40669684278000484</v>
      </c>
    </row>
    <row r="170" spans="1:11" s="3" customFormat="1" ht="19.95" customHeight="1" x14ac:dyDescent="0.3">
      <c r="A170" s="113"/>
      <c r="B170" s="41" t="s">
        <v>169</v>
      </c>
      <c r="C170" s="24">
        <f>SUM(C165:C169)</f>
        <v>736344</v>
      </c>
      <c r="D170" s="24">
        <f>SUM(D165:D169)</f>
        <v>4.1999999999999993</v>
      </c>
      <c r="E170" s="68">
        <f>SUM(E165:E169)</f>
        <v>1</v>
      </c>
      <c r="G170" s="113"/>
      <c r="H170" s="41" t="s">
        <v>169</v>
      </c>
      <c r="I170" s="24">
        <f>SUM(I165:I169)</f>
        <v>1577880</v>
      </c>
      <c r="J170" s="24">
        <f>SUM(J165:J169)</f>
        <v>8.9999999999999964</v>
      </c>
      <c r="K170" s="68">
        <f>SUM(K165:K169)</f>
        <v>1</v>
      </c>
    </row>
    <row r="172" spans="1:11" s="4" customFormat="1" ht="30" customHeight="1" x14ac:dyDescent="0.3">
      <c r="A172" s="28" t="s">
        <v>1</v>
      </c>
      <c r="B172" s="28" t="s">
        <v>158</v>
      </c>
      <c r="C172" s="28" t="s">
        <v>168</v>
      </c>
      <c r="D172" s="28" t="s">
        <v>284</v>
      </c>
      <c r="E172" s="28" t="s">
        <v>159</v>
      </c>
    </row>
    <row r="173" spans="1:11" ht="19.95" customHeight="1" x14ac:dyDescent="0.3">
      <c r="A173" s="111" t="s">
        <v>17</v>
      </c>
      <c r="B173" s="43" t="s">
        <v>160</v>
      </c>
      <c r="C173" s="21">
        <v>229324.405</v>
      </c>
      <c r="D173" s="21">
        <v>1.3080333390371901</v>
      </c>
      <c r="E173" s="67">
        <f>D173/D178</f>
        <v>0.19522885657271485</v>
      </c>
    </row>
    <row r="174" spans="1:11" ht="19.95" customHeight="1" x14ac:dyDescent="0.3">
      <c r="A174" s="112"/>
      <c r="B174" s="43" t="s">
        <v>161</v>
      </c>
      <c r="C174" s="21">
        <v>163742.85500000001</v>
      </c>
      <c r="D174" s="21">
        <v>0.933965634268766</v>
      </c>
      <c r="E174" s="67">
        <f>D174/D178</f>
        <v>0.13939785586100978</v>
      </c>
    </row>
    <row r="175" spans="1:11" ht="19.95" customHeight="1" x14ac:dyDescent="0.3">
      <c r="A175" s="112"/>
      <c r="B175" s="43" t="s">
        <v>162</v>
      </c>
      <c r="C175" s="21">
        <v>177247.42</v>
      </c>
      <c r="D175" s="21">
        <v>1.0109937257586099</v>
      </c>
      <c r="E175" s="67">
        <f>D175/D178</f>
        <v>0.15089458593412081</v>
      </c>
    </row>
    <row r="176" spans="1:11" ht="19.95" customHeight="1" x14ac:dyDescent="0.3">
      <c r="A176" s="112"/>
      <c r="B176" s="43" t="s">
        <v>163</v>
      </c>
      <c r="C176" s="21">
        <v>126605.3</v>
      </c>
      <c r="D176" s="21">
        <v>0.722138375541866</v>
      </c>
      <c r="E176" s="67">
        <f>D176/D178</f>
        <v>0.10778184709580085</v>
      </c>
    </row>
    <row r="177" spans="1:11" ht="19.95" customHeight="1" x14ac:dyDescent="0.3">
      <c r="A177" s="112"/>
      <c r="B177" s="43" t="s">
        <v>164</v>
      </c>
      <c r="C177" s="21">
        <v>477724.02</v>
      </c>
      <c r="D177" s="21">
        <v>2.7248689253935701</v>
      </c>
      <c r="E177" s="67">
        <f>D177/D178</f>
        <v>0.40669685453635357</v>
      </c>
    </row>
    <row r="178" spans="1:11" s="3" customFormat="1" ht="19.95" customHeight="1" x14ac:dyDescent="0.3">
      <c r="A178" s="113"/>
      <c r="B178" s="41" t="s">
        <v>169</v>
      </c>
      <c r="C178" s="24">
        <f>SUM(C173:C177)</f>
        <v>1174644</v>
      </c>
      <c r="D178" s="24">
        <f>SUM(D173:D177)</f>
        <v>6.7000000000000028</v>
      </c>
      <c r="E178" s="68">
        <f>SUM(E173:E177)</f>
        <v>1</v>
      </c>
    </row>
    <row r="179" spans="1:11" s="69" customFormat="1" ht="19.95" customHeight="1" x14ac:dyDescent="0.3">
      <c r="A179" s="114" t="s">
        <v>170</v>
      </c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</row>
    <row r="181" spans="1:11" s="3" customFormat="1" ht="19.95" customHeight="1" x14ac:dyDescent="0.3">
      <c r="A181" s="115" t="s">
        <v>174</v>
      </c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</row>
    <row r="182" spans="1:11" s="4" customFormat="1" ht="30" customHeight="1" x14ac:dyDescent="0.3">
      <c r="A182" s="28" t="s">
        <v>1</v>
      </c>
      <c r="B182" s="28" t="s">
        <v>158</v>
      </c>
      <c r="C182" s="28" t="s">
        <v>168</v>
      </c>
      <c r="D182" s="28" t="s">
        <v>284</v>
      </c>
      <c r="E182" s="28" t="s">
        <v>159</v>
      </c>
    </row>
    <row r="183" spans="1:11" ht="19.95" customHeight="1" x14ac:dyDescent="0.3">
      <c r="A183" s="111" t="s">
        <v>4</v>
      </c>
      <c r="B183" s="43" t="s">
        <v>160</v>
      </c>
      <c r="C183" s="21">
        <v>410730.27</v>
      </c>
      <c r="D183" s="21">
        <v>2.34274623545517</v>
      </c>
      <c r="E183" s="67">
        <f>D183/D188</f>
        <v>0.19522885295459733</v>
      </c>
    </row>
    <row r="184" spans="1:11" ht="19.95" customHeight="1" x14ac:dyDescent="0.3">
      <c r="A184" s="112"/>
      <c r="B184" s="43" t="s">
        <v>161</v>
      </c>
      <c r="C184" s="21">
        <v>293270.78999999998</v>
      </c>
      <c r="D184" s="21">
        <v>1.6727742984257401</v>
      </c>
      <c r="E184" s="67">
        <f>D184/D188</f>
        <v>0.1393978582021449</v>
      </c>
    </row>
    <row r="185" spans="1:11" ht="19.95" customHeight="1" x14ac:dyDescent="0.3">
      <c r="A185" s="112"/>
      <c r="B185" s="43" t="s">
        <v>162</v>
      </c>
      <c r="C185" s="21">
        <v>317458.07</v>
      </c>
      <c r="D185" s="21">
        <v>1.8107350558977899</v>
      </c>
      <c r="E185" s="67">
        <f>D185/D188</f>
        <v>0.15089458799148237</v>
      </c>
    </row>
    <row r="186" spans="1:11" ht="19.95" customHeight="1" x14ac:dyDescent="0.3">
      <c r="A186" s="112"/>
      <c r="B186" s="43" t="s">
        <v>163</v>
      </c>
      <c r="C186" s="21">
        <v>226755.76500000001</v>
      </c>
      <c r="D186" s="21">
        <v>1.29338218685832</v>
      </c>
      <c r="E186" s="67">
        <f>D186/D188</f>
        <v>0.10778184890485989</v>
      </c>
    </row>
    <row r="187" spans="1:11" ht="19.95" customHeight="1" x14ac:dyDescent="0.3">
      <c r="A187" s="112"/>
      <c r="B187" s="43" t="s">
        <v>164</v>
      </c>
      <c r="C187" s="21">
        <v>855625.10499999998</v>
      </c>
      <c r="D187" s="21">
        <v>4.8803622233629902</v>
      </c>
      <c r="E187" s="67">
        <f>D187/D188</f>
        <v>0.40669685194691546</v>
      </c>
    </row>
    <row r="188" spans="1:11" s="3" customFormat="1" ht="19.95" customHeight="1" x14ac:dyDescent="0.3">
      <c r="A188" s="113"/>
      <c r="B188" s="41" t="s">
        <v>169</v>
      </c>
      <c r="C188" s="24">
        <f>SUM(C183:C187)</f>
        <v>2103840</v>
      </c>
      <c r="D188" s="24">
        <f>SUM(D183:D187)</f>
        <v>12.000000000000011</v>
      </c>
      <c r="E188" s="68">
        <f>SUM(E183:E187)</f>
        <v>1</v>
      </c>
    </row>
    <row r="189" spans="1:11" s="69" customFormat="1" ht="19.95" customHeight="1" x14ac:dyDescent="0.3">
      <c r="A189" s="114" t="s">
        <v>170</v>
      </c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</row>
  </sheetData>
  <mergeCells count="52">
    <mergeCell ref="B2:E2"/>
    <mergeCell ref="B3:E3"/>
    <mergeCell ref="A5:K5"/>
    <mergeCell ref="A15:K15"/>
    <mergeCell ref="A17:A22"/>
    <mergeCell ref="G17:G22"/>
    <mergeCell ref="A13:K13"/>
    <mergeCell ref="A7:A12"/>
    <mergeCell ref="A25:A30"/>
    <mergeCell ref="G25:G30"/>
    <mergeCell ref="A33:A38"/>
    <mergeCell ref="G33:G38"/>
    <mergeCell ref="A41:A46"/>
    <mergeCell ref="G41:G46"/>
    <mergeCell ref="A63:K63"/>
    <mergeCell ref="A49:A54"/>
    <mergeCell ref="G49:G54"/>
    <mergeCell ref="A57:A62"/>
    <mergeCell ref="A65:K65"/>
    <mergeCell ref="A67:A72"/>
    <mergeCell ref="G67:G72"/>
    <mergeCell ref="A75:A80"/>
    <mergeCell ref="G75:G80"/>
    <mergeCell ref="A83:A88"/>
    <mergeCell ref="G83:G88"/>
    <mergeCell ref="A91:A96"/>
    <mergeCell ref="G91:G96"/>
    <mergeCell ref="A99:A104"/>
    <mergeCell ref="G99:G104"/>
    <mergeCell ref="A107:A112"/>
    <mergeCell ref="G107:G112"/>
    <mergeCell ref="A115:A120"/>
    <mergeCell ref="G115:G120"/>
    <mergeCell ref="A123:A128"/>
    <mergeCell ref="G123:G128"/>
    <mergeCell ref="A131:A136"/>
    <mergeCell ref="G131:G136"/>
    <mergeCell ref="A145:K145"/>
    <mergeCell ref="A147:K147"/>
    <mergeCell ref="A139:A144"/>
    <mergeCell ref="G139:G144"/>
    <mergeCell ref="A149:A154"/>
    <mergeCell ref="G149:G154"/>
    <mergeCell ref="A157:A162"/>
    <mergeCell ref="G157:G162"/>
    <mergeCell ref="A165:A170"/>
    <mergeCell ref="G165:G170"/>
    <mergeCell ref="A189:K189"/>
    <mergeCell ref="A179:K179"/>
    <mergeCell ref="A181:K181"/>
    <mergeCell ref="A173:A178"/>
    <mergeCell ref="A183:A188"/>
  </mergeCells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1"/>
  <sheetViews>
    <sheetView showGridLines="0" workbookViewId="0"/>
  </sheetViews>
  <sheetFormatPr defaultColWidth="8.88671875" defaultRowHeight="19.95" customHeight="1" x14ac:dyDescent="0.3"/>
  <cols>
    <col min="1" max="1" width="25" style="2" customWidth="1"/>
    <col min="2" max="3" width="25.109375" style="2" customWidth="1"/>
    <col min="4" max="4" width="38.5546875" style="2" bestFit="1" customWidth="1"/>
    <col min="5" max="7" width="16.109375" style="2" customWidth="1"/>
    <col min="8" max="8" width="8.88671875" style="2" customWidth="1"/>
    <col min="9" max="16384" width="8.88671875" style="2"/>
  </cols>
  <sheetData>
    <row r="2" spans="1:7" s="1" customFormat="1" ht="19.95" customHeight="1" x14ac:dyDescent="0.3">
      <c r="B2" s="80" t="s">
        <v>0</v>
      </c>
      <c r="C2" s="80"/>
      <c r="D2" s="80"/>
      <c r="E2" s="80"/>
      <c r="F2" s="80"/>
      <c r="G2" s="80"/>
    </row>
    <row r="3" spans="1:7" ht="19.95" customHeight="1" x14ac:dyDescent="0.3">
      <c r="B3" s="81" t="s">
        <v>175</v>
      </c>
      <c r="C3" s="81"/>
      <c r="D3" s="81"/>
      <c r="E3" s="81"/>
      <c r="F3" s="81"/>
      <c r="G3" s="81"/>
    </row>
    <row r="4" spans="1:7" s="1" customFormat="1" ht="19.95" customHeight="1" x14ac:dyDescent="0.3"/>
    <row r="6" spans="1:7" s="4" customFormat="1" ht="30" customHeight="1" x14ac:dyDescent="0.3">
      <c r="A6" s="14" t="s">
        <v>176</v>
      </c>
      <c r="B6" s="14" t="s">
        <v>177</v>
      </c>
      <c r="C6" s="14" t="s">
        <v>178</v>
      </c>
      <c r="D6" s="14" t="s">
        <v>179</v>
      </c>
      <c r="E6" s="14" t="s">
        <v>180</v>
      </c>
      <c r="F6" s="14" t="s">
        <v>181</v>
      </c>
      <c r="G6" s="14" t="s">
        <v>285</v>
      </c>
    </row>
    <row r="7" spans="1:7" ht="19.95" customHeight="1" x14ac:dyDescent="0.3">
      <c r="A7" s="19" t="s">
        <v>174</v>
      </c>
      <c r="B7" s="19" t="s">
        <v>182</v>
      </c>
      <c r="C7" s="19" t="s">
        <v>183</v>
      </c>
      <c r="D7" s="19" t="s">
        <v>184</v>
      </c>
      <c r="E7" s="72">
        <v>175320</v>
      </c>
      <c r="F7" s="32">
        <v>2026</v>
      </c>
      <c r="G7" s="20">
        <v>639</v>
      </c>
    </row>
    <row r="8" spans="1:7" ht="19.95" customHeight="1" x14ac:dyDescent="0.3">
      <c r="A8" s="19" t="s">
        <v>173</v>
      </c>
      <c r="B8" s="19" t="s">
        <v>182</v>
      </c>
      <c r="C8" s="19" t="s">
        <v>183</v>
      </c>
      <c r="D8" s="19" t="s">
        <v>185</v>
      </c>
      <c r="E8" s="72">
        <v>175320</v>
      </c>
      <c r="F8" s="32">
        <v>2026</v>
      </c>
      <c r="G8" s="20">
        <v>365</v>
      </c>
    </row>
    <row r="9" spans="1:7" ht="19.95" customHeight="1" x14ac:dyDescent="0.3">
      <c r="A9" s="19" t="s">
        <v>171</v>
      </c>
      <c r="B9" s="19" t="s">
        <v>182</v>
      </c>
      <c r="C9" s="19" t="s">
        <v>186</v>
      </c>
      <c r="D9" s="19" t="s">
        <v>187</v>
      </c>
      <c r="E9" s="72">
        <v>131496</v>
      </c>
      <c r="F9" s="32">
        <v>2026</v>
      </c>
      <c r="G9" s="20">
        <v>191</v>
      </c>
    </row>
    <row r="10" spans="1:7" ht="19.95" customHeight="1" x14ac:dyDescent="0.3">
      <c r="A10" s="19" t="s">
        <v>167</v>
      </c>
      <c r="B10" s="19" t="s">
        <v>182</v>
      </c>
      <c r="C10" s="19" t="s">
        <v>188</v>
      </c>
      <c r="D10" s="19" t="s">
        <v>189</v>
      </c>
      <c r="E10" s="72">
        <v>219144</v>
      </c>
      <c r="F10" s="32">
        <v>2026</v>
      </c>
      <c r="G10" s="20">
        <v>320</v>
      </c>
    </row>
    <row r="11" spans="1:7" ht="19.95" customHeight="1" x14ac:dyDescent="0.3">
      <c r="A11" s="19" t="s">
        <v>172</v>
      </c>
      <c r="B11" s="19" t="s">
        <v>182</v>
      </c>
      <c r="C11" s="19" t="s">
        <v>186</v>
      </c>
      <c r="D11" s="19" t="s">
        <v>190</v>
      </c>
      <c r="E11" s="72">
        <v>131496</v>
      </c>
      <c r="F11" s="32">
        <v>2026</v>
      </c>
      <c r="G11" s="20">
        <v>191</v>
      </c>
    </row>
  </sheetData>
  <mergeCells count="2">
    <mergeCell ref="B2:G2"/>
    <mergeCell ref="B3:G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0240-C504-406F-B2BC-0CF301A05CE5}">
  <dimension ref="A2:B22"/>
  <sheetViews>
    <sheetView showGridLines="0" workbookViewId="0"/>
  </sheetViews>
  <sheetFormatPr defaultColWidth="8.88671875" defaultRowHeight="19.95" customHeight="1" x14ac:dyDescent="0.3"/>
  <cols>
    <col min="1" max="1" width="22.88671875" style="2" customWidth="1"/>
    <col min="2" max="2" width="75" style="2" customWidth="1"/>
    <col min="3" max="16384" width="8.88671875" style="2"/>
  </cols>
  <sheetData>
    <row r="2" spans="1:2" s="1" customFormat="1" ht="19.95" customHeight="1" x14ac:dyDescent="0.3">
      <c r="B2" s="70" t="s">
        <v>0</v>
      </c>
    </row>
    <row r="3" spans="1:2" ht="19.95" customHeight="1" x14ac:dyDescent="0.3">
      <c r="B3" s="71" t="s">
        <v>210</v>
      </c>
    </row>
    <row r="4" spans="1:2" s="1" customFormat="1" ht="19.95" customHeight="1" x14ac:dyDescent="0.3"/>
    <row r="6" spans="1:2" s="10" customFormat="1" ht="30" customHeight="1" x14ac:dyDescent="0.3">
      <c r="A6" s="14" t="s">
        <v>3</v>
      </c>
      <c r="B6" s="14" t="s">
        <v>176</v>
      </c>
    </row>
    <row r="7" spans="1:2" ht="19.95" customHeight="1" x14ac:dyDescent="0.3">
      <c r="A7" s="19" t="s">
        <v>23</v>
      </c>
      <c r="B7" s="38" t="s">
        <v>211</v>
      </c>
    </row>
    <row r="8" spans="1:2" ht="19.95" customHeight="1" x14ac:dyDescent="0.3">
      <c r="A8" s="19" t="s">
        <v>10</v>
      </c>
      <c r="B8" s="38" t="s">
        <v>212</v>
      </c>
    </row>
    <row r="9" spans="1:2" ht="19.95" customHeight="1" x14ac:dyDescent="0.3">
      <c r="A9" s="19" t="s">
        <v>213</v>
      </c>
      <c r="B9" s="38" t="s">
        <v>214</v>
      </c>
    </row>
    <row r="10" spans="1:2" ht="19.95" customHeight="1" x14ac:dyDescent="0.3">
      <c r="A10" s="19" t="s">
        <v>215</v>
      </c>
      <c r="B10" s="38" t="s">
        <v>216</v>
      </c>
    </row>
    <row r="11" spans="1:2" ht="19.95" customHeight="1" x14ac:dyDescent="0.3">
      <c r="A11" s="19" t="s">
        <v>32</v>
      </c>
      <c r="B11" s="38" t="s">
        <v>217</v>
      </c>
    </row>
    <row r="12" spans="1:2" ht="19.95" customHeight="1" x14ac:dyDescent="0.3">
      <c r="A12" s="19" t="s">
        <v>218</v>
      </c>
      <c r="B12" s="38" t="s">
        <v>219</v>
      </c>
    </row>
    <row r="13" spans="1:2" ht="19.95" customHeight="1" x14ac:dyDescent="0.3">
      <c r="A13" s="19" t="s">
        <v>220</v>
      </c>
      <c r="B13" s="38" t="s">
        <v>221</v>
      </c>
    </row>
    <row r="14" spans="1:2" ht="19.95" customHeight="1" x14ac:dyDescent="0.3">
      <c r="A14" s="19" t="s">
        <v>222</v>
      </c>
      <c r="B14" s="38" t="s">
        <v>223</v>
      </c>
    </row>
    <row r="15" spans="1:2" ht="19.95" customHeight="1" x14ac:dyDescent="0.3">
      <c r="A15" s="19" t="s">
        <v>224</v>
      </c>
      <c r="B15" s="38" t="s">
        <v>225</v>
      </c>
    </row>
    <row r="16" spans="1:2" ht="19.95" customHeight="1" x14ac:dyDescent="0.3">
      <c r="A16" s="19" t="s">
        <v>6</v>
      </c>
      <c r="B16" s="38" t="s">
        <v>226</v>
      </c>
    </row>
    <row r="17" spans="1:2" ht="19.95" customHeight="1" x14ac:dyDescent="0.3">
      <c r="A17" s="19" t="s">
        <v>31</v>
      </c>
      <c r="B17" s="38" t="s">
        <v>227</v>
      </c>
    </row>
    <row r="18" spans="1:2" ht="19.95" customHeight="1" x14ac:dyDescent="0.3">
      <c r="A18" s="19" t="s">
        <v>20</v>
      </c>
      <c r="B18" s="38" t="s">
        <v>228</v>
      </c>
    </row>
    <row r="19" spans="1:2" ht="19.95" customHeight="1" x14ac:dyDescent="0.3">
      <c r="A19" s="12"/>
      <c r="B19" s="12"/>
    </row>
    <row r="20" spans="1:2" s="10" customFormat="1" ht="30" customHeight="1" x14ac:dyDescent="0.3">
      <c r="A20" s="14" t="s">
        <v>229</v>
      </c>
      <c r="B20" s="14" t="s">
        <v>176</v>
      </c>
    </row>
    <row r="21" spans="1:2" ht="19.95" customHeight="1" x14ac:dyDescent="0.3">
      <c r="A21" s="19" t="s">
        <v>230</v>
      </c>
      <c r="B21" s="38" t="s">
        <v>231</v>
      </c>
    </row>
    <row r="22" spans="1:2" ht="19.95" customHeight="1" x14ac:dyDescent="0.3">
      <c r="A22" s="19" t="s">
        <v>232</v>
      </c>
      <c r="B22" s="38" t="s">
        <v>233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vendedor</vt:lpstr>
      <vt:lpstr>comprador</vt:lpstr>
      <vt:lpstr>contratos</vt:lpstr>
      <vt:lpstr>produtos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Antônio de Souza Ferreira Silva</dc:creator>
  <cp:lastModifiedBy>Fernando Felix</cp:lastModifiedBy>
  <cp:lastPrinted>2011-08-25T12:45:30Z</cp:lastPrinted>
  <dcterms:created xsi:type="dcterms:W3CDTF">2010-09-03T18:46:29Z</dcterms:created>
  <dcterms:modified xsi:type="dcterms:W3CDTF">2022-04-27T00:16:42Z</dcterms:modified>
</cp:coreProperties>
</file>