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Aom\gelmr\GCOE\01.LEILOES_ACR\NOVA\33_LEN_A3_JUN_2021\RESULTADOS\"/>
    </mc:Choice>
  </mc:AlternateContent>
  <xr:revisionPtr revIDLastSave="0" documentId="13_ncr:1_{D7B65F74-1026-470C-A0E1-2D6B5A5B80D0}" xr6:coauthVersionLast="46" xr6:coauthVersionMax="46" xr10:uidLastSave="{00000000-0000-0000-0000-000000000000}"/>
  <bookViews>
    <workbookView xWindow="-108" yWindow="-108" windowWidth="23256" windowHeight="12576" tabRatio="682" xr2:uid="{00000000-000D-0000-FFFF-FFFF00000000}"/>
  </bookViews>
  <sheets>
    <sheet name="vendedor" sheetId="16" r:id="rId1"/>
    <sheet name="comprador" sheetId="8" r:id="rId2"/>
    <sheet name="contratos" sheetId="13" r:id="rId3"/>
    <sheet name="produto" sheetId="18" r:id="rId4"/>
    <sheet name="legenda" sheetId="19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10" i="16" l="1"/>
  <c r="P10" i="16"/>
  <c r="Q10" i="16"/>
  <c r="T10" i="16"/>
  <c r="N10" i="16"/>
  <c r="M10" i="16"/>
  <c r="O54" i="16"/>
  <c r="J123" i="13" l="1"/>
  <c r="I123" i="13"/>
  <c r="D123" i="13"/>
  <c r="E121" i="13" s="1"/>
  <c r="C123" i="13"/>
  <c r="D114" i="13"/>
  <c r="E113" i="13" s="1"/>
  <c r="C114" i="13"/>
  <c r="J108" i="13"/>
  <c r="I108" i="13"/>
  <c r="D108" i="13"/>
  <c r="K106" i="13" s="1"/>
  <c r="C108" i="13"/>
  <c r="J102" i="13"/>
  <c r="I102" i="13"/>
  <c r="D102" i="13"/>
  <c r="K101" i="13" s="1"/>
  <c r="C102" i="13"/>
  <c r="D93" i="13"/>
  <c r="E92" i="13" s="1"/>
  <c r="C93" i="13"/>
  <c r="J87" i="13"/>
  <c r="I87" i="13"/>
  <c r="D87" i="13"/>
  <c r="E86" i="13" s="1"/>
  <c r="C87" i="13"/>
  <c r="J81" i="13"/>
  <c r="I81" i="13"/>
  <c r="D81" i="13"/>
  <c r="K80" i="13" s="1"/>
  <c r="C81" i="13"/>
  <c r="J75" i="13"/>
  <c r="I75" i="13"/>
  <c r="D75" i="13"/>
  <c r="E74" i="13" s="1"/>
  <c r="C75" i="13"/>
  <c r="J69" i="13"/>
  <c r="I69" i="13"/>
  <c r="D69" i="13"/>
  <c r="K68" i="13" s="1"/>
  <c r="C69" i="13"/>
  <c r="J61" i="13"/>
  <c r="I61" i="13"/>
  <c r="D61" i="13"/>
  <c r="E60" i="13" s="1"/>
  <c r="C61" i="13"/>
  <c r="J55" i="13"/>
  <c r="I55" i="13"/>
  <c r="D55" i="13"/>
  <c r="K54" i="13" s="1"/>
  <c r="C55" i="13"/>
  <c r="J49" i="13"/>
  <c r="I49" i="13"/>
  <c r="D49" i="13"/>
  <c r="E48" i="13" s="1"/>
  <c r="C49" i="13"/>
  <c r="J43" i="13"/>
  <c r="I43" i="13"/>
  <c r="D43" i="13"/>
  <c r="K42" i="13" s="1"/>
  <c r="C43" i="13"/>
  <c r="J37" i="13"/>
  <c r="I37" i="13"/>
  <c r="D37" i="13"/>
  <c r="E36" i="13" s="1"/>
  <c r="C37" i="13"/>
  <c r="J30" i="13"/>
  <c r="I30" i="13"/>
  <c r="D30" i="13"/>
  <c r="K29" i="13" s="1"/>
  <c r="C30" i="13"/>
  <c r="J24" i="13"/>
  <c r="I24" i="13"/>
  <c r="D24" i="13"/>
  <c r="E23" i="13" s="1"/>
  <c r="C24" i="13"/>
  <c r="D16" i="13"/>
  <c r="E15" i="13" s="1"/>
  <c r="C16" i="13"/>
  <c r="J10" i="13"/>
  <c r="I10" i="13"/>
  <c r="D10" i="13"/>
  <c r="K8" i="13" s="1"/>
  <c r="C10" i="13"/>
  <c r="E46" i="13" l="1"/>
  <c r="K9" i="13"/>
  <c r="E58" i="13"/>
  <c r="E111" i="13"/>
  <c r="K84" i="13"/>
  <c r="E112" i="13"/>
  <c r="K60" i="13"/>
  <c r="K59" i="13"/>
  <c r="K46" i="13"/>
  <c r="E47" i="13"/>
  <c r="E42" i="13"/>
  <c r="K47" i="13"/>
  <c r="E106" i="13"/>
  <c r="K48" i="13"/>
  <c r="E34" i="13"/>
  <c r="E84" i="13"/>
  <c r="K34" i="13"/>
  <c r="E68" i="13"/>
  <c r="K85" i="13"/>
  <c r="E99" i="13"/>
  <c r="E107" i="13"/>
  <c r="K35" i="13"/>
  <c r="K58" i="13"/>
  <c r="E80" i="13"/>
  <c r="K86" i="13"/>
  <c r="K99" i="13"/>
  <c r="K107" i="13"/>
  <c r="E29" i="13"/>
  <c r="K100" i="13"/>
  <c r="E22" i="13"/>
  <c r="K36" i="13"/>
  <c r="E73" i="13"/>
  <c r="K22" i="13"/>
  <c r="K73" i="13"/>
  <c r="E120" i="13"/>
  <c r="K21" i="13"/>
  <c r="E13" i="13"/>
  <c r="K23" i="13"/>
  <c r="E59" i="13"/>
  <c r="K74" i="13"/>
  <c r="K121" i="13"/>
  <c r="K72" i="13"/>
  <c r="E14" i="13"/>
  <c r="E54" i="13"/>
  <c r="E21" i="13"/>
  <c r="E35" i="13"/>
  <c r="E72" i="13"/>
  <c r="E85" i="13"/>
  <c r="E27" i="13"/>
  <c r="E40" i="13"/>
  <c r="E52" i="13"/>
  <c r="E66" i="13"/>
  <c r="E78" i="13"/>
  <c r="E90" i="13"/>
  <c r="E100" i="13"/>
  <c r="E122" i="13"/>
  <c r="K27" i="13"/>
  <c r="K40" i="13"/>
  <c r="K52" i="13"/>
  <c r="K66" i="13"/>
  <c r="K78" i="13"/>
  <c r="E91" i="13"/>
  <c r="K122" i="13"/>
  <c r="E10" i="13"/>
  <c r="E28" i="13"/>
  <c r="E41" i="13"/>
  <c r="E53" i="13"/>
  <c r="E67" i="13"/>
  <c r="E79" i="13"/>
  <c r="E101" i="13"/>
  <c r="E105" i="13"/>
  <c r="K7" i="13"/>
  <c r="K10" i="13" s="1"/>
  <c r="K28" i="13"/>
  <c r="K41" i="13"/>
  <c r="K53" i="13"/>
  <c r="K67" i="13"/>
  <c r="K79" i="13"/>
  <c r="K105" i="13"/>
  <c r="K108" i="13" s="1"/>
  <c r="K120" i="13"/>
  <c r="K61" i="13" l="1"/>
  <c r="E114" i="13"/>
  <c r="E61" i="13"/>
  <c r="K49" i="13"/>
  <c r="E49" i="13"/>
  <c r="K87" i="13"/>
  <c r="E87" i="13"/>
  <c r="E75" i="13"/>
  <c r="K102" i="13"/>
  <c r="K37" i="13"/>
  <c r="E24" i="13"/>
  <c r="E37" i="13"/>
  <c r="E123" i="13"/>
  <c r="K123" i="13"/>
  <c r="E108" i="13"/>
  <c r="E30" i="13"/>
  <c r="K75" i="13"/>
  <c r="K24" i="13"/>
  <c r="E102" i="13"/>
  <c r="E16" i="13"/>
  <c r="K30" i="13"/>
  <c r="E93" i="13"/>
  <c r="K81" i="13"/>
  <c r="E81" i="13"/>
  <c r="E69" i="13"/>
  <c r="E55" i="13"/>
  <c r="K69" i="13"/>
  <c r="K55" i="13"/>
  <c r="K43" i="13"/>
  <c r="E43" i="13"/>
</calcChain>
</file>

<file path=xl/sharedStrings.xml><?xml version="1.0" encoding="utf-8"?>
<sst xmlns="http://schemas.openxmlformats.org/spreadsheetml/2006/main" count="930" uniqueCount="272">
  <si>
    <t>33º Leilão de Energia Nova A-3</t>
  </si>
  <si>
    <t>Empreendimento</t>
  </si>
  <si>
    <t>C.E.G.</t>
  </si>
  <si>
    <t>Fonte</t>
  </si>
  <si>
    <t>Tipo</t>
  </si>
  <si>
    <t>PCH</t>
  </si>
  <si>
    <t>ECO</t>
  </si>
  <si>
    <t>ESO</t>
  </si>
  <si>
    <t>CACHOEIRA CINCO VEADOS</t>
  </si>
  <si>
    <t>PCH.PH.RS.031030-1.01</t>
  </si>
  <si>
    <t>CGH</t>
  </si>
  <si>
    <t>Tio Hugo</t>
  </si>
  <si>
    <t>PCH.PH.RS.037469-5.01</t>
  </si>
  <si>
    <t>RINCÃO SÃO MIGUEL</t>
  </si>
  <si>
    <t>PCH.PH.RS.031029-8.01</t>
  </si>
  <si>
    <t>UHE</t>
  </si>
  <si>
    <t/>
  </si>
  <si>
    <t>EOL</t>
  </si>
  <si>
    <t>Passagem</t>
  </si>
  <si>
    <t>EOL.CV.RN.034612-8.01</t>
  </si>
  <si>
    <t>Ventos de Santa Luzia 11</t>
  </si>
  <si>
    <t>EOL.CV.BA.051585-0.01</t>
  </si>
  <si>
    <t>Ventos de Santa Luzia 12</t>
  </si>
  <si>
    <t>EOL.CV.BA.051586-8.01</t>
  </si>
  <si>
    <t>Ventos de Santa Luzia 13</t>
  </si>
  <si>
    <t>EOL.CV.BA.051587-6.01</t>
  </si>
  <si>
    <t>Ventos de Santa Luzia 14</t>
  </si>
  <si>
    <t>EOL.CV.BA.051588-4.01</t>
  </si>
  <si>
    <t>Ventos de Santa Luzia 15</t>
  </si>
  <si>
    <t>EOL.CV.BA.051589-2.01</t>
  </si>
  <si>
    <t>Ventos de Santa Luzia 16</t>
  </si>
  <si>
    <t>EOL.CV.BA.051590-6.01</t>
  </si>
  <si>
    <t>Ventos de Santa Luzia 17</t>
  </si>
  <si>
    <t>EOL.CV.BA.051591-4.01</t>
  </si>
  <si>
    <t>Ventos de São Rafael 01</t>
  </si>
  <si>
    <t>EOL.CV.PB.049664-2.01</t>
  </si>
  <si>
    <t>Ventos de São Rafael 02</t>
  </si>
  <si>
    <t>EOL.CV.RN.049665-0.01</t>
  </si>
  <si>
    <t>Ventos de São Rafael 03</t>
  </si>
  <si>
    <t>EOL.CV.RN.049666-9.01</t>
  </si>
  <si>
    <t>Ventos de São Rafael 04</t>
  </si>
  <si>
    <t>EOL.CV.RN.049667-7.01</t>
  </si>
  <si>
    <t>Ventos de São Rafael 05</t>
  </si>
  <si>
    <t>EOL.CV.RN.049668-5.01</t>
  </si>
  <si>
    <t>Ventos de São Rafael 06</t>
  </si>
  <si>
    <t>EOL.CV.RN.049669-3.01</t>
  </si>
  <si>
    <t>Ventos de São Rafael 07</t>
  </si>
  <si>
    <t>EOL.CV.RN.049670-7.01</t>
  </si>
  <si>
    <t>Ventos de São Rafael 08</t>
  </si>
  <si>
    <t>EOL.CV.RN.049671-5.01</t>
  </si>
  <si>
    <t>Ventos de São Rafael 09</t>
  </si>
  <si>
    <t>EOL.CV.RN.050015-1.01</t>
  </si>
  <si>
    <t>Ventos de São Rafael 10</t>
  </si>
  <si>
    <t>EOL.CV.RN.050016-0.01</t>
  </si>
  <si>
    <t>Ventos de São Rafael 11</t>
  </si>
  <si>
    <t>EOL.CV.RN.050017-8.01</t>
  </si>
  <si>
    <t>OESTE SERIDÓ II</t>
  </si>
  <si>
    <t>EOL.CV.RN.044975-0.01</t>
  </si>
  <si>
    <t>OESTE SERIDO IV</t>
  </si>
  <si>
    <t>EOL.CV.RN.047165-8.01</t>
  </si>
  <si>
    <t>OESTE SERIDO lll</t>
  </si>
  <si>
    <t>EOL.CV.RN.044976-8.01</t>
  </si>
  <si>
    <t>OESTE SERIDÓ IX</t>
  </si>
  <si>
    <t>EOL.CV.RN.047162-3.01</t>
  </si>
  <si>
    <t>UFV</t>
  </si>
  <si>
    <t>Boa Hora 4</t>
  </si>
  <si>
    <t>UFV.RS.PE.037814-3.01</t>
  </si>
  <si>
    <t>Boa Hora 5</t>
  </si>
  <si>
    <t>UFV.RS.PE.037815-1.01</t>
  </si>
  <si>
    <t>Boa Hora 6</t>
  </si>
  <si>
    <t>UFV.RS.PE.037816-0.01</t>
  </si>
  <si>
    <t>SANTA LUZIA V</t>
  </si>
  <si>
    <t>UFV.RS.PB.049689-8.01</t>
  </si>
  <si>
    <t>SANTA LUZIA VII</t>
  </si>
  <si>
    <t>UFV.RS.PB.049691-0.01</t>
  </si>
  <si>
    <t>ICB
(R$/MWh)</t>
  </si>
  <si>
    <t>BION</t>
  </si>
  <si>
    <t>BARRA GRANDE 2</t>
  </si>
  <si>
    <t>UTE.AI.SP.051532-9.01</t>
  </si>
  <si>
    <t>DESTILARIA MELHORAMENTOS</t>
  </si>
  <si>
    <t>UTE.AI.PR.028074-7.01</t>
  </si>
  <si>
    <t>SANTA MARIA 3_69</t>
  </si>
  <si>
    <t>CIANORTE - MARINGA - C2_138</t>
  </si>
  <si>
    <t>SANTA MARTA - TAPERA 1 - C1_69</t>
  </si>
  <si>
    <t>BOTUCATU - TERRA BRANCA - C1_138</t>
  </si>
  <si>
    <t>SANTA LUZIA II_500</t>
  </si>
  <si>
    <t>CURRAIS NOVOS II_69</t>
  </si>
  <si>
    <t>PARAISO_138</t>
  </si>
  <si>
    <t>IBICOARA_138</t>
  </si>
  <si>
    <t>TACAIMBO_69</t>
  </si>
  <si>
    <t>Resumo Vendedor</t>
  </si>
  <si>
    <t>Produto Quantidade - QTDH2024-30</t>
  </si>
  <si>
    <t>UF</t>
  </si>
  <si>
    <t>Rio</t>
  </si>
  <si>
    <t>Submercado</t>
  </si>
  <si>
    <t>Investimento (R$)</t>
  </si>
  <si>
    <t>RS</t>
  </si>
  <si>
    <t>S</t>
  </si>
  <si>
    <t>Jacui</t>
  </si>
  <si>
    <t>TOROPI</t>
  </si>
  <si>
    <t>Produto Quantidade - QTDE2024-20</t>
  </si>
  <si>
    <t>RN</t>
  </si>
  <si>
    <t>Cinética do Vento</t>
  </si>
  <si>
    <t>NE</t>
  </si>
  <si>
    <t>BA</t>
  </si>
  <si>
    <t>Produto Quantidade - QTDS2024-20</t>
  </si>
  <si>
    <t>PE</t>
  </si>
  <si>
    <t>Radiação Solar Global</t>
  </si>
  <si>
    <t>PB</t>
  </si>
  <si>
    <t>Produto Disponibilidade - DISP2024-20</t>
  </si>
  <si>
    <t>PR</t>
  </si>
  <si>
    <t>Bagaço de Cana de Açúcar</t>
  </si>
  <si>
    <t>SE</t>
  </si>
  <si>
    <t>SP</t>
  </si>
  <si>
    <t>Comprador</t>
  </si>
  <si>
    <t>QTDH2024-30
(MWh)</t>
  </si>
  <si>
    <t>DISP2024-20
(MWh)</t>
  </si>
  <si>
    <t>QTDE2024-20
(MWh)</t>
  </si>
  <si>
    <t>QTDS2024-20
(MWh)</t>
  </si>
  <si>
    <t>Total
(MWh)</t>
  </si>
  <si>
    <t>Negociado
(%)</t>
  </si>
  <si>
    <t>CELPA</t>
  </si>
  <si>
    <t>CEMAR</t>
  </si>
  <si>
    <t>LIGHT</t>
  </si>
  <si>
    <t>Total Negociado (MWh)</t>
  </si>
  <si>
    <t>Total negociado (lotes)</t>
  </si>
  <si>
    <t>Preço de Venda médio (R$/MWh)</t>
  </si>
  <si>
    <t>Montante (R$)</t>
  </si>
  <si>
    <t>QTDH2024-30</t>
  </si>
  <si>
    <t>QTDE2024-20</t>
  </si>
  <si>
    <t>QTDS2024-20</t>
  </si>
  <si>
    <t>DISP2024-20</t>
  </si>
  <si>
    <t>Contratado (MWh)</t>
  </si>
  <si>
    <t>Contratado (MW médios)</t>
  </si>
  <si>
    <t>Negociado (%)</t>
  </si>
  <si>
    <t>TOTAL:</t>
  </si>
  <si>
    <t>* O montante em MW médios contratado por cada distribuidora tem caráter meramente informativo. Para efeitos de celebração de contratos será considerado o montante em MWh.</t>
  </si>
  <si>
    <t>Início de Suprimento</t>
  </si>
  <si>
    <t>Fim de Suprimento</t>
  </si>
  <si>
    <t>01/01/2024</t>
  </si>
  <si>
    <t>31/12/2053</t>
  </si>
  <si>
    <t>31/12/2043</t>
  </si>
  <si>
    <t>Produtos</t>
  </si>
  <si>
    <t>Descrição</t>
  </si>
  <si>
    <t>Produto</t>
  </si>
  <si>
    <t>Nº de horas</t>
  </si>
  <si>
    <t>Ano de Demanda</t>
  </si>
  <si>
    <t>Preço Inicial</t>
  </si>
  <si>
    <t>Disponibilidade Biomassa</t>
  </si>
  <si>
    <t>Quantidade Eólica</t>
  </si>
  <si>
    <t>Quantidade Hidro</t>
  </si>
  <si>
    <t>Quantidade Solar</t>
  </si>
  <si>
    <t>Legenda</t>
  </si>
  <si>
    <t>BIO</t>
  </si>
  <si>
    <t>EMPREENDIMENTO A BIOMASSA COM OU SEM OUTORGA</t>
  </si>
  <si>
    <t>EMPREENDIMENTO A BIOMASSA COM CVU NULO</t>
  </si>
  <si>
    <t>CENTRAL DE GERAÇÃO HIDRELÉTRICA</t>
  </si>
  <si>
    <t>USINA DE ENERGIA EÓLICA</t>
  </si>
  <si>
    <t>PEQUENA CENTRAL HIDRELÉTRICA</t>
  </si>
  <si>
    <t>USINA DE ENERGIA SOLAR</t>
  </si>
  <si>
    <t>USINA HIDRELÉTRICA</t>
  </si>
  <si>
    <t>EMPREENDIMENTO COM OUTORGA</t>
  </si>
  <si>
    <t>EMPREENDIMENTO SEM OUTORGA</t>
  </si>
  <si>
    <t>Toropi</t>
  </si>
  <si>
    <t>Subestação
de distribuição</t>
  </si>
  <si>
    <t>Potência
Habilitada
(MW)</t>
  </si>
  <si>
    <t>Garantia
Física
(MWm)</t>
  </si>
  <si>
    <t>Lotes
Contratados</t>
  </si>
  <si>
    <t>Energia
Negociada
(MWh)</t>
  </si>
  <si>
    <t>Preço de
Referência
(R$/MWh)</t>
  </si>
  <si>
    <t>Preço de
Lance
(R$/MWh)</t>
  </si>
  <si>
    <t>Montante
Negociado
(R$)</t>
  </si>
  <si>
    <t>Potência Final
Instalada C.C.
(MWp)</t>
  </si>
  <si>
    <t>Investimento
(R$)</t>
  </si>
  <si>
    <t>Potência
Injetada
(MW)</t>
  </si>
  <si>
    <t>Receita Fixa
(R$/ano)</t>
  </si>
  <si>
    <t>Combustível</t>
  </si>
  <si>
    <t>RINCAO DOS ALBINOS ENERGETICA S.A.</t>
  </si>
  <si>
    <t>RINCAO SAO MIGUEL ENERGETICA S.A.</t>
  </si>
  <si>
    <t>CONSÓRCIO BOA HORA FASE 3</t>
  </si>
  <si>
    <t>RIO ALTO UFV STL V SPE LTDA</t>
  </si>
  <si>
    <t>RIO ALTO STL VII GERAÇÃO DE ENERGIA SPE LTDA</t>
  </si>
  <si>
    <t>COMPANHIA MELHORAMENTOS NORTE DO PARANÁ</t>
  </si>
  <si>
    <t>AÇUCAREIRA QUATÁ S/A</t>
  </si>
  <si>
    <t>VENTOS DE SANTA LUZIA ENERGIAS RENOVÁVEIS S.A</t>
  </si>
  <si>
    <t>VENTOS DE SÃO RAFAEL ENERGIAS RENOVÁVEIS S.A</t>
  </si>
  <si>
    <t>TIO HUGO</t>
  </si>
  <si>
    <t>PASSAGEM</t>
  </si>
  <si>
    <t>OESTE SERIDO LLL</t>
  </si>
  <si>
    <t>VENTOS DE SANTA LUZIA 11</t>
  </si>
  <si>
    <t>VENTOS DE SANTA LUZIA 12</t>
  </si>
  <si>
    <t>VENTOS DE SANTA LUZIA 13</t>
  </si>
  <si>
    <t>VENTOS DE SANTA LUZIA 14</t>
  </si>
  <si>
    <t>VENTOS DE SANTA LUZIA 15</t>
  </si>
  <si>
    <t>VENTOS DE SANTA LUZIA 16</t>
  </si>
  <si>
    <t>VENTOS DE SANTA LUZIA 17</t>
  </si>
  <si>
    <t>VENTOS DE SÃO RAFAEL 01</t>
  </si>
  <si>
    <t>VENTOS DE SÃO RAFAEL 02</t>
  </si>
  <si>
    <t>VENTOS DE SÃO RAFAEL 03</t>
  </si>
  <si>
    <t>VENTOS DE SÃO RAFAEL 04</t>
  </si>
  <si>
    <t>VENTOS DE SÃO RAFAEL 05</t>
  </si>
  <si>
    <t>VENTOS DE SÃO RAFAEL 06</t>
  </si>
  <si>
    <t>VENTOS DE SÃO RAFAEL 07</t>
  </si>
  <si>
    <t>VENTOS DE SÃO RAFAEL 08</t>
  </si>
  <si>
    <t>VENTOS DE SÃO RAFAEL 09</t>
  </si>
  <si>
    <t>VENTOS DE SÃO RAFAEL 10</t>
  </si>
  <si>
    <t>VENTOS DE SÃO RAFAEL 11</t>
  </si>
  <si>
    <t>BOA HORA 4</t>
  </si>
  <si>
    <t>BOA HORA 5</t>
  </si>
  <si>
    <t>BOA HORA 6</t>
  </si>
  <si>
    <t>Vencedores:</t>
  </si>
  <si>
    <t>Início do Leilão:</t>
  </si>
  <si>
    <t>Término do Leilão:</t>
  </si>
  <si>
    <t>Potência Habilitada (MW):</t>
  </si>
  <si>
    <t>Potência Injetada (MW):</t>
  </si>
  <si>
    <t>Garantia Física (MWm):</t>
  </si>
  <si>
    <t>Energia Negociada (MWm):</t>
  </si>
  <si>
    <t>Lotes Contratados:</t>
  </si>
  <si>
    <t>Lote de Energia (MWm):</t>
  </si>
  <si>
    <t>Energia Negociada (MWh):</t>
  </si>
  <si>
    <t>Receita Fixa (R$/ano):</t>
  </si>
  <si>
    <t>Montante Negociado (R$):</t>
  </si>
  <si>
    <t>Preço Médio (R$/MWh):</t>
  </si>
  <si>
    <t>Preço Marginal (R$/MWh):</t>
  </si>
  <si>
    <t>Economia (R$):</t>
  </si>
  <si>
    <t>Deságio (%):</t>
  </si>
  <si>
    <t>Investimento (R$):</t>
  </si>
  <si>
    <t>Duração Total:</t>
  </si>
  <si>
    <t>Potência Final Instalada C.C. (MWp):</t>
  </si>
  <si>
    <t>Sigla</t>
  </si>
  <si>
    <t>Razão Social</t>
  </si>
  <si>
    <t>CNPJ</t>
  </si>
  <si>
    <t>EQUATORIAL PARA DISTRIBUIDORA DE ENERGIA S.A.</t>
  </si>
  <si>
    <t>LIGHT SERVICOS DE ELETRICIDADE S A</t>
  </si>
  <si>
    <t>EQUATORIAL MARANHAO DISTRIBUIDORA DE ENERGIA S.A</t>
  </si>
  <si>
    <t>04895728000180</t>
  </si>
  <si>
    <t>06272793000184</t>
  </si>
  <si>
    <t>60444437000146</t>
  </si>
  <si>
    <t>Preço Marginal do Leilão (R$): 222,33</t>
  </si>
  <si>
    <t>Contratos</t>
  </si>
  <si>
    <t>Contratado
(MWh)</t>
  </si>
  <si>
    <t>Contratado
(MW médios)*</t>
  </si>
  <si>
    <t>08147388000160</t>
  </si>
  <si>
    <t>08323274000123</t>
  </si>
  <si>
    <t>08147432000131</t>
  </si>
  <si>
    <t>15673834000135</t>
  </si>
  <si>
    <t>14676561000110</t>
  </si>
  <si>
    <t>40790472000100</t>
  </si>
  <si>
    <t>40586619000144</t>
  </si>
  <si>
    <t>61082962000121</t>
  </si>
  <si>
    <t>60855574000416</t>
  </si>
  <si>
    <t>ELAWAN DESENVOLVIMENTOS BRASIL S.A.
ELAWAN ENERGY S.L.</t>
  </si>
  <si>
    <t>32849284000181
10501723000128</t>
  </si>
  <si>
    <t>Percentual</t>
  </si>
  <si>
    <t>0,00010000%
99,99990000%</t>
  </si>
  <si>
    <t>MIRANTE ENERGÉTICA AS
OESTE ENERGIA INVESTIMENTOS E PARTICIPAÇÕES AS</t>
  </si>
  <si>
    <t>23541412000134
28507748000102</t>
  </si>
  <si>
    <t>99,99000000%
0,01000000%</t>
  </si>
  <si>
    <t>MIRANTE DO OESTE</t>
  </si>
  <si>
    <t>ELAWAN</t>
  </si>
  <si>
    <t>04135980000190
23762940000113
15312198000116</t>
  </si>
  <si>
    <t>19,99000000%
80,00000000%
0,01000000%</t>
  </si>
  <si>
    <t>EOLICA TECNOLOGIA LTDA
EUROPEAN ENERGY A/S
SOLAR TECNOLOGIA LTDA</t>
  </si>
  <si>
    <t>Consórcio/Empresa
Sigla</t>
  </si>
  <si>
    <t>CACH 5 VEADOS A4</t>
  </si>
  <si>
    <t>COPREL</t>
  </si>
  <si>
    <t>RINCAO S MIGUEL A4</t>
  </si>
  <si>
    <t>VSL</t>
  </si>
  <si>
    <t>VSR</t>
  </si>
  <si>
    <t>MELHORAMENTOS NP</t>
  </si>
  <si>
    <t>ZILOR</t>
  </si>
  <si>
    <t>COPREL COOPERATIVA DE GERAÇÃO DE ENERGIA
E DESENVOLVIMENTO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</si>
</sst>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0"/>
    <numFmt numFmtId="165" formatCode="0.00000000"/>
    <numFmt numFmtId="166" formatCode="0.00000%"/>
    <numFmt numFmtId="167" formatCode="0.00000000%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rgb="FF17375D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FFFFFF"/>
      <name val="Calibri"/>
      <family val="2"/>
      <scheme val="minor"/>
    </font>
    <font>
      <sz val="10"/>
      <color rgb="FFFFFFFF"/>
      <name val="Calibri"/>
      <family val="2"/>
      <scheme val="minor"/>
    </font>
    <font>
      <b/>
      <sz val="16"/>
      <color rgb="FF17375D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rgb="FF17375D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FF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17375D"/>
      </patternFill>
    </fill>
  </fills>
  <borders count="7">
    <border>
      <left/>
      <right/>
      <top/>
      <bottom/>
      <diagonal/>
    </border>
    <border>
      <left/>
      <right/>
      <top style="thin">
        <color rgb="FFFF9646"/>
      </top>
      <bottom style="thin">
        <color rgb="FFFF9646"/>
      </bottom>
      <diagonal/>
    </border>
    <border>
      <left/>
      <right/>
      <top style="thin">
        <color rgb="FFFF9646"/>
      </top>
      <bottom/>
      <diagonal/>
    </border>
    <border>
      <left/>
      <right/>
      <top/>
      <bottom style="thin">
        <color rgb="FFFF9646"/>
      </bottom>
      <diagonal/>
    </border>
    <border>
      <left style="thin">
        <color theme="9"/>
      </left>
      <right/>
      <top style="thin">
        <color theme="9"/>
      </top>
      <bottom style="thin">
        <color theme="9"/>
      </bottom>
      <diagonal/>
    </border>
    <border>
      <left/>
      <right/>
      <top style="thin">
        <color theme="9"/>
      </top>
      <bottom style="thin">
        <color theme="9"/>
      </bottom>
      <diagonal/>
    </border>
    <border>
      <left/>
      <right style="thin">
        <color theme="9"/>
      </right>
      <top style="thin">
        <color theme="9"/>
      </top>
      <bottom style="thin">
        <color theme="9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9" fontId="10" fillId="0" borderId="0" applyFont="0" applyFill="0" applyBorder="0" applyAlignment="0" applyProtection="0"/>
  </cellStyleXfs>
  <cellXfs count="94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5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4" fontId="3" fillId="0" borderId="1" xfId="0" applyNumberFormat="1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4" fontId="4" fillId="0" borderId="1" xfId="0" applyNumberFormat="1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/>
    </xf>
    <xf numFmtId="164" fontId="3" fillId="0" borderId="0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4" fontId="4" fillId="0" borderId="1" xfId="0" applyNumberFormat="1" applyFont="1" applyFill="1" applyBorder="1" applyAlignment="1">
      <alignment vertical="center"/>
    </xf>
    <xf numFmtId="164" fontId="4" fillId="0" borderId="1" xfId="0" applyNumberFormat="1" applyFont="1" applyFill="1" applyBorder="1" applyAlignment="1">
      <alignment vertical="center"/>
    </xf>
    <xf numFmtId="1" fontId="4" fillId="0" borderId="1" xfId="0" applyNumberFormat="1" applyFont="1" applyFill="1" applyBorder="1" applyAlignment="1">
      <alignment vertical="center"/>
    </xf>
    <xf numFmtId="3" fontId="4" fillId="0" borderId="1" xfId="0" applyNumberFormat="1" applyFont="1" applyFill="1" applyBorder="1" applyAlignment="1">
      <alignment horizontal="center" vertical="center"/>
    </xf>
    <xf numFmtId="3" fontId="3" fillId="0" borderId="1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5" fillId="2" borderId="1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2" borderId="1" xfId="0" applyFont="1" applyFill="1" applyBorder="1" applyAlignment="1">
      <alignment horizontal="right" vertical="center" wrapText="1"/>
    </xf>
    <xf numFmtId="165" fontId="4" fillId="0" borderId="1" xfId="0" applyNumberFormat="1" applyFont="1" applyFill="1" applyBorder="1" applyAlignment="1">
      <alignment vertical="center"/>
    </xf>
    <xf numFmtId="167" fontId="3" fillId="0" borderId="1" xfId="4" applyNumberFormat="1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12" fillId="2" borderId="1" xfId="0" applyFont="1" applyFill="1" applyBorder="1" applyAlignment="1">
      <alignment horizontal="center" vertical="center" wrapText="1"/>
    </xf>
    <xf numFmtId="166" fontId="3" fillId="0" borderId="1" xfId="0" applyNumberFormat="1" applyFont="1" applyFill="1" applyBorder="1" applyAlignment="1">
      <alignment vertical="center"/>
    </xf>
    <xf numFmtId="166" fontId="4" fillId="0" borderId="1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 wrapText="1"/>
    </xf>
    <xf numFmtId="166" fontId="3" fillId="0" borderId="0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164" fontId="4" fillId="0" borderId="0" xfId="0" applyNumberFormat="1" applyFont="1" applyFill="1" applyBorder="1" applyAlignment="1">
      <alignment horizontal="center" vertical="center"/>
    </xf>
    <xf numFmtId="166" fontId="4" fillId="0" borderId="0" xfId="0" applyNumberFormat="1" applyFont="1" applyFill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 vertical="center"/>
    </xf>
    <xf numFmtId="0" fontId="11" fillId="0" borderId="4" xfId="0" applyFont="1" applyBorder="1" applyAlignment="1">
      <alignment horizontal="right" vertical="center"/>
    </xf>
    <xf numFmtId="0" fontId="11" fillId="0" borderId="5" xfId="0" applyFont="1" applyBorder="1" applyAlignment="1">
      <alignment horizontal="right" vertical="center"/>
    </xf>
    <xf numFmtId="4" fontId="0" fillId="0" borderId="5" xfId="0" applyNumberFormat="1" applyBorder="1" applyAlignment="1">
      <alignment horizontal="left" vertical="center"/>
    </xf>
    <xf numFmtId="4" fontId="0" fillId="0" borderId="6" xfId="0" applyNumberFormat="1" applyBorder="1" applyAlignment="1">
      <alignment horizontal="left" vertical="center"/>
    </xf>
    <xf numFmtId="10" fontId="0" fillId="0" borderId="5" xfId="0" applyNumberFormat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3" fontId="0" fillId="0" borderId="5" xfId="0" applyNumberFormat="1" applyBorder="1" applyAlignment="1">
      <alignment horizontal="left" vertical="center"/>
    </xf>
    <xf numFmtId="164" fontId="0" fillId="0" borderId="5" xfId="0" applyNumberFormat="1" applyBorder="1" applyAlignment="1">
      <alignment horizontal="left" vertical="center"/>
    </xf>
    <xf numFmtId="164" fontId="0" fillId="0" borderId="6" xfId="0" applyNumberFormat="1" applyBorder="1" applyAlignment="1">
      <alignment horizontal="left" vertical="center"/>
    </xf>
    <xf numFmtId="22" fontId="0" fillId="0" borderId="5" xfId="0" applyNumberFormat="1" applyBorder="1" applyAlignment="1">
      <alignment horizontal="left" vertical="center"/>
    </xf>
    <xf numFmtId="20" fontId="0" fillId="0" borderId="5" xfId="0" applyNumberForma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right" vertical="center" wrapText="1"/>
    </xf>
    <xf numFmtId="167" fontId="3" fillId="0" borderId="1" xfId="0" applyNumberFormat="1" applyFont="1" applyFill="1" applyBorder="1" applyAlignment="1">
      <alignment horizontal="right" vertical="center"/>
    </xf>
  </cellXfs>
  <cellStyles count="5">
    <cellStyle name="Normal" xfId="0" builtinId="0"/>
    <cellStyle name="Normal 2" xfId="1" xr:uid="{00000000-0005-0000-0000-000001000000}"/>
    <cellStyle name="Normal 2 5" xfId="2" xr:uid="{00000000-0005-0000-0000-000002000000}"/>
    <cellStyle name="Normal 3" xfId="3" xr:uid="{00000000-0005-0000-0000-000003000000}"/>
    <cellStyle name="Porcentagem" xfId="4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1219200</xdr:colOff>
      <xdr:row>5</xdr:row>
      <xdr:rowOff>11796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CA15C9D9-B982-4F1D-9E46-7467D6B089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219200" cy="126365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0</xdr:colOff>
      <xdr:row>0</xdr:row>
      <xdr:rowOff>0</xdr:rowOff>
    </xdr:from>
    <xdr:to>
      <xdr:col>18</xdr:col>
      <xdr:colOff>9525</xdr:colOff>
      <xdr:row>0</xdr:row>
      <xdr:rowOff>9525</xdr:rowOff>
    </xdr:to>
    <xdr:pic>
      <xdr:nvPicPr>
        <xdr:cNvPr id="4577" name="Picture 1" descr="https://leilao.ccee.org.br/A3/images/1x1_transp.gif">
          <a:extLst>
            <a:ext uri="{FF2B5EF4-FFF2-40B4-BE49-F238E27FC236}">
              <a16:creationId xmlns:a16="http://schemas.microsoft.com/office/drawing/2014/main" id="{00000000-0008-0000-0600-0000E1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420975" y="10001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9525</xdr:rowOff>
    </xdr:to>
    <xdr:pic>
      <xdr:nvPicPr>
        <xdr:cNvPr id="4578" name="Picture 2" descr="https://leilao.ccee.org.br/A3/images/1x1_transp.gif">
          <a:extLst>
            <a:ext uri="{FF2B5EF4-FFF2-40B4-BE49-F238E27FC236}">
              <a16:creationId xmlns:a16="http://schemas.microsoft.com/office/drawing/2014/main" id="{00000000-0008-0000-0600-0000E2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9354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1219200</xdr:colOff>
      <xdr:row>5</xdr:row>
      <xdr:rowOff>11796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272B6E56-2CB3-48CA-94D6-20C280AF91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219200" cy="126909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1219200</xdr:colOff>
      <xdr:row>5</xdr:row>
      <xdr:rowOff>11796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AA71E234-3F4F-49A6-AFC5-66A7D60C9D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219200" cy="126909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1219200</xdr:colOff>
      <xdr:row>5</xdr:row>
      <xdr:rowOff>11796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42793F2E-247A-4707-A117-86C108E1B2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219200" cy="126909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1219200</xdr:colOff>
      <xdr:row>5</xdr:row>
      <xdr:rowOff>11796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403ABDB-5ABB-498E-A272-E3C0188F7A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219200" cy="126909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V74"/>
  <sheetViews>
    <sheetView showGridLines="0" tabSelected="1" zoomScaleNormal="100" workbookViewId="0"/>
  </sheetViews>
  <sheetFormatPr defaultColWidth="8.88671875" defaultRowHeight="15" customHeight="1" x14ac:dyDescent="0.3"/>
  <cols>
    <col min="1" max="1" width="25" style="37" bestFit="1" customWidth="1"/>
    <col min="2" max="2" width="43.21875" style="37" bestFit="1" customWidth="1"/>
    <col min="3" max="3" width="15.109375" style="37" bestFit="1" customWidth="1"/>
    <col min="4" max="4" width="13.88671875" style="5" customWidth="1"/>
    <col min="5" max="5" width="25.109375" style="5" bestFit="1" customWidth="1"/>
    <col min="6" max="6" width="19.88671875" style="5" bestFit="1" customWidth="1"/>
    <col min="7" max="7" width="3.21875" style="5" bestFit="1" customWidth="1"/>
    <col min="8" max="8" width="5.5546875" style="5" bestFit="1" customWidth="1"/>
    <col min="9" max="9" width="21.33203125" style="5" bestFit="1" customWidth="1"/>
    <col min="10" max="10" width="4.33203125" style="5" bestFit="1" customWidth="1"/>
    <col min="11" max="11" width="10.77734375" style="5" bestFit="1" customWidth="1"/>
    <col min="12" max="12" width="30.6640625" style="5" bestFit="1" customWidth="1"/>
    <col min="13" max="13" width="15.21875" style="5" bestFit="1" customWidth="1"/>
    <col min="14" max="14" width="8.88671875" style="5" bestFit="1" customWidth="1"/>
    <col min="15" max="15" width="11.88671875" style="5" bestFit="1" customWidth="1"/>
    <col min="16" max="16" width="10.5546875" style="5" bestFit="1" customWidth="1"/>
    <col min="17" max="19" width="12.5546875" style="5" bestFit="1" customWidth="1"/>
    <col min="20" max="20" width="15.21875" style="5" bestFit="1" customWidth="1"/>
    <col min="21" max="21" width="13.6640625" style="5" bestFit="1" customWidth="1"/>
    <col min="22" max="22" width="12.5546875" style="5" bestFit="1" customWidth="1"/>
    <col min="23" max="23" width="8.88671875" style="5" customWidth="1"/>
    <col min="24" max="16384" width="8.88671875" style="5"/>
  </cols>
  <sheetData>
    <row r="1" spans="1:21" ht="19.95" customHeight="1" x14ac:dyDescent="0.3"/>
    <row r="2" spans="1:21" s="25" customFormat="1" ht="19.95" customHeight="1" x14ac:dyDescent="0.3">
      <c r="A2" s="6"/>
      <c r="B2" s="23"/>
      <c r="C2" s="23"/>
      <c r="E2" s="79" t="s">
        <v>0</v>
      </c>
      <c r="F2" s="79"/>
      <c r="G2" s="79"/>
      <c r="H2" s="79"/>
      <c r="I2" s="79"/>
    </row>
    <row r="3" spans="1:21" s="26" customFormat="1" ht="19.95" customHeight="1" x14ac:dyDescent="0.3">
      <c r="A3" s="34"/>
      <c r="B3" s="34"/>
      <c r="C3" s="34"/>
      <c r="E3" s="80" t="s">
        <v>90</v>
      </c>
      <c r="F3" s="80"/>
      <c r="G3" s="80"/>
      <c r="H3" s="80"/>
      <c r="I3" s="80"/>
    </row>
    <row r="4" spans="1:21" s="27" customFormat="1" ht="19.95" customHeight="1" x14ac:dyDescent="0.3">
      <c r="A4" s="35"/>
      <c r="B4" s="35"/>
      <c r="C4" s="35"/>
    </row>
    <row r="5" spans="1:21" s="19" customFormat="1" ht="19.95" customHeight="1" x14ac:dyDescent="0.3">
      <c r="A5" s="81" t="s">
        <v>91</v>
      </c>
      <c r="B5" s="81"/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</row>
    <row r="6" spans="1:21" s="4" customFormat="1" ht="45" customHeight="1" x14ac:dyDescent="0.3">
      <c r="A6" s="8" t="s">
        <v>263</v>
      </c>
      <c r="B6" s="8" t="s">
        <v>230</v>
      </c>
      <c r="C6" s="8" t="s">
        <v>231</v>
      </c>
      <c r="D6" s="8" t="s">
        <v>253</v>
      </c>
      <c r="E6" s="8" t="s">
        <v>1</v>
      </c>
      <c r="F6" s="8" t="s">
        <v>2</v>
      </c>
      <c r="G6" s="8" t="s">
        <v>92</v>
      </c>
      <c r="H6" s="8" t="s">
        <v>3</v>
      </c>
      <c r="I6" s="8" t="s">
        <v>93</v>
      </c>
      <c r="J6" s="8" t="s">
        <v>4</v>
      </c>
      <c r="K6" s="8" t="s">
        <v>94</v>
      </c>
      <c r="L6" s="8" t="s">
        <v>164</v>
      </c>
      <c r="M6" s="8" t="s">
        <v>95</v>
      </c>
      <c r="N6" s="8" t="s">
        <v>165</v>
      </c>
      <c r="O6" s="8" t="s">
        <v>166</v>
      </c>
      <c r="P6" s="8" t="s">
        <v>167</v>
      </c>
      <c r="Q6" s="8" t="s">
        <v>168</v>
      </c>
      <c r="R6" s="8" t="s">
        <v>169</v>
      </c>
      <c r="S6" s="8" t="s">
        <v>170</v>
      </c>
      <c r="T6" s="8" t="s">
        <v>171</v>
      </c>
    </row>
    <row r="7" spans="1:21" ht="25.05" customHeight="1" x14ac:dyDescent="0.3">
      <c r="A7" s="9" t="s">
        <v>264</v>
      </c>
      <c r="B7" s="9" t="s">
        <v>177</v>
      </c>
      <c r="C7" s="9" t="s">
        <v>242</v>
      </c>
      <c r="D7" s="93">
        <v>1</v>
      </c>
      <c r="E7" s="10" t="s">
        <v>8</v>
      </c>
      <c r="F7" s="10" t="s">
        <v>9</v>
      </c>
      <c r="G7" s="10" t="s">
        <v>96</v>
      </c>
      <c r="H7" s="10" t="s">
        <v>5</v>
      </c>
      <c r="I7" s="10" t="s">
        <v>163</v>
      </c>
      <c r="J7" s="10" t="s">
        <v>6</v>
      </c>
      <c r="K7" s="10" t="s">
        <v>97</v>
      </c>
      <c r="L7" s="39" t="s">
        <v>81</v>
      </c>
      <c r="M7" s="11">
        <v>96043980</v>
      </c>
      <c r="N7" s="12">
        <v>16.227</v>
      </c>
      <c r="O7" s="12">
        <v>8.49</v>
      </c>
      <c r="P7" s="33">
        <v>72</v>
      </c>
      <c r="Q7" s="12">
        <v>1893542.4</v>
      </c>
      <c r="R7" s="11">
        <v>292</v>
      </c>
      <c r="S7" s="11">
        <v>220.33</v>
      </c>
      <c r="T7" s="12">
        <v>417204196.99000001</v>
      </c>
    </row>
    <row r="8" spans="1:21" ht="25.05" customHeight="1" x14ac:dyDescent="0.3">
      <c r="A8" s="9" t="s">
        <v>265</v>
      </c>
      <c r="B8" s="38" t="s">
        <v>271</v>
      </c>
      <c r="C8" s="9" t="s">
        <v>243</v>
      </c>
      <c r="D8" s="93">
        <v>1</v>
      </c>
      <c r="E8" s="10" t="s">
        <v>186</v>
      </c>
      <c r="F8" s="10" t="s">
        <v>12</v>
      </c>
      <c r="G8" s="10" t="s">
        <v>96</v>
      </c>
      <c r="H8" s="10" t="s">
        <v>5</v>
      </c>
      <c r="I8" s="10" t="s">
        <v>98</v>
      </c>
      <c r="J8" s="10" t="s">
        <v>6</v>
      </c>
      <c r="K8" s="10" t="s">
        <v>97</v>
      </c>
      <c r="L8" s="39" t="s">
        <v>83</v>
      </c>
      <c r="M8" s="11">
        <v>71033490</v>
      </c>
      <c r="N8" s="12">
        <v>9.2729999999999997</v>
      </c>
      <c r="O8" s="12">
        <v>4.5599999999999996</v>
      </c>
      <c r="P8" s="33">
        <v>36</v>
      </c>
      <c r="Q8" s="12">
        <v>946771.2</v>
      </c>
      <c r="R8" s="11">
        <v>292</v>
      </c>
      <c r="S8" s="11">
        <v>218</v>
      </c>
      <c r="T8" s="12">
        <v>206396121.59999999</v>
      </c>
    </row>
    <row r="9" spans="1:21" ht="25.05" customHeight="1" x14ac:dyDescent="0.3">
      <c r="A9" s="9" t="s">
        <v>266</v>
      </c>
      <c r="B9" s="9" t="s">
        <v>178</v>
      </c>
      <c r="C9" s="9" t="s">
        <v>244</v>
      </c>
      <c r="D9" s="93">
        <v>1</v>
      </c>
      <c r="E9" s="10" t="s">
        <v>13</v>
      </c>
      <c r="F9" s="10" t="s">
        <v>14</v>
      </c>
      <c r="G9" s="10" t="s">
        <v>96</v>
      </c>
      <c r="H9" s="10" t="s">
        <v>5</v>
      </c>
      <c r="I9" s="10" t="s">
        <v>99</v>
      </c>
      <c r="J9" s="10" t="s">
        <v>6</v>
      </c>
      <c r="K9" s="10" t="s">
        <v>97</v>
      </c>
      <c r="L9" s="39" t="s">
        <v>81</v>
      </c>
      <c r="M9" s="11">
        <v>75648500</v>
      </c>
      <c r="N9" s="12">
        <v>9.75</v>
      </c>
      <c r="O9" s="12">
        <v>4.9000000000000004</v>
      </c>
      <c r="P9" s="33">
        <v>42</v>
      </c>
      <c r="Q9" s="12">
        <v>1104566.3999999999</v>
      </c>
      <c r="R9" s="11">
        <v>292</v>
      </c>
      <c r="S9" s="11">
        <v>218.68</v>
      </c>
      <c r="T9" s="12">
        <v>241546580.34999999</v>
      </c>
    </row>
    <row r="10" spans="1:21" s="19" customFormat="1" ht="25.05" customHeight="1" x14ac:dyDescent="0.3">
      <c r="A10" s="14" t="s">
        <v>16</v>
      </c>
      <c r="B10" s="14"/>
      <c r="C10" s="14"/>
      <c r="D10" s="52"/>
      <c r="E10" s="15" t="s">
        <v>16</v>
      </c>
      <c r="F10" s="15" t="s">
        <v>16</v>
      </c>
      <c r="G10" s="15" t="s">
        <v>16</v>
      </c>
      <c r="H10" s="15" t="s">
        <v>16</v>
      </c>
      <c r="I10" s="15" t="s">
        <v>16</v>
      </c>
      <c r="J10" s="15" t="s">
        <v>16</v>
      </c>
      <c r="K10" s="15" t="s">
        <v>16</v>
      </c>
      <c r="L10" s="15" t="s">
        <v>16</v>
      </c>
      <c r="M10" s="16">
        <f>SUM(M7:M9)</f>
        <v>242725970</v>
      </c>
      <c r="N10" s="17">
        <f>SUM(N7:N9)</f>
        <v>35.25</v>
      </c>
      <c r="O10" s="17">
        <f t="shared" ref="O10:T10" si="0">SUM(O7:O9)</f>
        <v>17.950000000000003</v>
      </c>
      <c r="P10" s="32">
        <f t="shared" si="0"/>
        <v>150</v>
      </c>
      <c r="Q10" s="17">
        <f t="shared" si="0"/>
        <v>3944879.9999999995</v>
      </c>
      <c r="R10" s="17"/>
      <c r="S10" s="17"/>
      <c r="T10" s="17">
        <f t="shared" si="0"/>
        <v>865146898.94000006</v>
      </c>
    </row>
    <row r="12" spans="1:21" s="19" customFormat="1" ht="15" customHeight="1" x14ac:dyDescent="0.3">
      <c r="A12" s="81" t="s">
        <v>100</v>
      </c>
      <c r="B12" s="81"/>
      <c r="C12" s="81"/>
      <c r="D12" s="81"/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81"/>
    </row>
    <row r="13" spans="1:21" s="4" customFormat="1" ht="45" customHeight="1" x14ac:dyDescent="0.3">
      <c r="A13" s="8" t="s">
        <v>263</v>
      </c>
      <c r="B13" s="8" t="s">
        <v>230</v>
      </c>
      <c r="C13" s="8" t="s">
        <v>231</v>
      </c>
      <c r="D13" s="8" t="s">
        <v>253</v>
      </c>
      <c r="E13" s="8" t="s">
        <v>1</v>
      </c>
      <c r="F13" s="8" t="s">
        <v>2</v>
      </c>
      <c r="G13" s="8" t="s">
        <v>92</v>
      </c>
      <c r="H13" s="8" t="s">
        <v>3</v>
      </c>
      <c r="I13" s="8" t="s">
        <v>176</v>
      </c>
      <c r="J13" s="8" t="s">
        <v>4</v>
      </c>
      <c r="K13" s="8" t="s">
        <v>94</v>
      </c>
      <c r="L13" s="8" t="s">
        <v>164</v>
      </c>
      <c r="M13" s="8" t="s">
        <v>95</v>
      </c>
      <c r="N13" s="8" t="s">
        <v>165</v>
      </c>
      <c r="O13" s="8" t="s">
        <v>166</v>
      </c>
      <c r="P13" s="8" t="s">
        <v>167</v>
      </c>
      <c r="Q13" s="8" t="s">
        <v>168</v>
      </c>
      <c r="R13" s="8" t="s">
        <v>169</v>
      </c>
      <c r="S13" s="8" t="s">
        <v>170</v>
      </c>
      <c r="T13" s="8" t="s">
        <v>171</v>
      </c>
    </row>
    <row r="14" spans="1:21" ht="25.05" customHeight="1" x14ac:dyDescent="0.3">
      <c r="A14" s="38" t="s">
        <v>259</v>
      </c>
      <c r="B14" s="38" t="s">
        <v>251</v>
      </c>
      <c r="C14" s="38" t="s">
        <v>252</v>
      </c>
      <c r="D14" s="92" t="s">
        <v>254</v>
      </c>
      <c r="E14" s="10" t="s">
        <v>187</v>
      </c>
      <c r="F14" s="10" t="s">
        <v>19</v>
      </c>
      <c r="G14" s="10" t="s">
        <v>101</v>
      </c>
      <c r="H14" s="10" t="s">
        <v>17</v>
      </c>
      <c r="I14" s="10" t="s">
        <v>102</v>
      </c>
      <c r="J14" s="10" t="s">
        <v>7</v>
      </c>
      <c r="K14" s="10" t="s">
        <v>103</v>
      </c>
      <c r="L14" s="39" t="s">
        <v>86</v>
      </c>
      <c r="M14" s="11">
        <v>220978000</v>
      </c>
      <c r="N14" s="12">
        <v>52</v>
      </c>
      <c r="O14" s="12">
        <v>27.5</v>
      </c>
      <c r="P14" s="10">
        <v>85</v>
      </c>
      <c r="Q14" s="12">
        <v>1490220</v>
      </c>
      <c r="R14" s="11">
        <v>198</v>
      </c>
      <c r="S14" s="11">
        <v>148.88</v>
      </c>
      <c r="T14" s="11">
        <v>221863953.59999999</v>
      </c>
    </row>
    <row r="15" spans="1:21" ht="25.05" customHeight="1" x14ac:dyDescent="0.3">
      <c r="A15" s="38" t="s">
        <v>258</v>
      </c>
      <c r="B15" s="38" t="s">
        <v>255</v>
      </c>
      <c r="C15" s="38" t="s">
        <v>256</v>
      </c>
      <c r="D15" s="92" t="s">
        <v>257</v>
      </c>
      <c r="E15" s="10" t="s">
        <v>56</v>
      </c>
      <c r="F15" s="10" t="s">
        <v>57</v>
      </c>
      <c r="G15" s="10" t="s">
        <v>101</v>
      </c>
      <c r="H15" s="10" t="s">
        <v>17</v>
      </c>
      <c r="I15" s="10" t="s">
        <v>102</v>
      </c>
      <c r="J15" s="10" t="s">
        <v>7</v>
      </c>
      <c r="K15" s="10" t="s">
        <v>103</v>
      </c>
      <c r="L15" s="39" t="s">
        <v>85</v>
      </c>
      <c r="M15" s="11">
        <v>89555000</v>
      </c>
      <c r="N15" s="12">
        <v>21</v>
      </c>
      <c r="O15" s="12">
        <v>14.4</v>
      </c>
      <c r="P15" s="10">
        <v>44</v>
      </c>
      <c r="Q15" s="12">
        <v>771408</v>
      </c>
      <c r="R15" s="11">
        <v>198</v>
      </c>
      <c r="S15" s="11">
        <v>161.61000000000001</v>
      </c>
      <c r="T15" s="11">
        <v>124667246.88</v>
      </c>
    </row>
    <row r="16" spans="1:21" ht="25.05" customHeight="1" x14ac:dyDescent="0.3">
      <c r="A16" s="38" t="s">
        <v>258</v>
      </c>
      <c r="B16" s="38" t="s">
        <v>255</v>
      </c>
      <c r="C16" s="38" t="s">
        <v>256</v>
      </c>
      <c r="D16" s="92" t="s">
        <v>257</v>
      </c>
      <c r="E16" s="10" t="s">
        <v>58</v>
      </c>
      <c r="F16" s="10" t="s">
        <v>59</v>
      </c>
      <c r="G16" s="10" t="s">
        <v>101</v>
      </c>
      <c r="H16" s="10" t="s">
        <v>17</v>
      </c>
      <c r="I16" s="10" t="s">
        <v>102</v>
      </c>
      <c r="J16" s="10" t="s">
        <v>7</v>
      </c>
      <c r="K16" s="10" t="s">
        <v>103</v>
      </c>
      <c r="L16" s="39" t="s">
        <v>85</v>
      </c>
      <c r="M16" s="11">
        <v>101355000</v>
      </c>
      <c r="N16" s="12">
        <v>25.2</v>
      </c>
      <c r="O16" s="12">
        <v>16.7</v>
      </c>
      <c r="P16" s="10">
        <v>51</v>
      </c>
      <c r="Q16" s="12">
        <v>894132</v>
      </c>
      <c r="R16" s="11">
        <v>198</v>
      </c>
      <c r="S16" s="11">
        <v>161.6</v>
      </c>
      <c r="T16" s="11">
        <v>144491731.19999999</v>
      </c>
    </row>
    <row r="17" spans="1:20" ht="25.05" customHeight="1" x14ac:dyDescent="0.3">
      <c r="A17" s="38" t="s">
        <v>258</v>
      </c>
      <c r="B17" s="38" t="s">
        <v>255</v>
      </c>
      <c r="C17" s="38" t="s">
        <v>256</v>
      </c>
      <c r="D17" s="92" t="s">
        <v>257</v>
      </c>
      <c r="E17" s="10" t="s">
        <v>188</v>
      </c>
      <c r="F17" s="10" t="s">
        <v>61</v>
      </c>
      <c r="G17" s="10" t="s">
        <v>101</v>
      </c>
      <c r="H17" s="10" t="s">
        <v>17</v>
      </c>
      <c r="I17" s="10" t="s">
        <v>102</v>
      </c>
      <c r="J17" s="10" t="s">
        <v>7</v>
      </c>
      <c r="K17" s="10" t="s">
        <v>103</v>
      </c>
      <c r="L17" s="39" t="s">
        <v>85</v>
      </c>
      <c r="M17" s="11">
        <v>101355000</v>
      </c>
      <c r="N17" s="12">
        <v>25.2</v>
      </c>
      <c r="O17" s="12">
        <v>15.2</v>
      </c>
      <c r="P17" s="10">
        <v>46</v>
      </c>
      <c r="Q17" s="12">
        <v>806472</v>
      </c>
      <c r="R17" s="11">
        <v>198</v>
      </c>
      <c r="S17" s="11">
        <v>160</v>
      </c>
      <c r="T17" s="11">
        <v>129035520</v>
      </c>
    </row>
    <row r="18" spans="1:20" ht="25.05" customHeight="1" x14ac:dyDescent="0.3">
      <c r="A18" s="38" t="s">
        <v>258</v>
      </c>
      <c r="B18" s="38" t="s">
        <v>255</v>
      </c>
      <c r="C18" s="38" t="s">
        <v>256</v>
      </c>
      <c r="D18" s="92" t="s">
        <v>257</v>
      </c>
      <c r="E18" s="10" t="s">
        <v>62</v>
      </c>
      <c r="F18" s="10" t="s">
        <v>63</v>
      </c>
      <c r="G18" s="10" t="s">
        <v>101</v>
      </c>
      <c r="H18" s="10" t="s">
        <v>17</v>
      </c>
      <c r="I18" s="10" t="s">
        <v>102</v>
      </c>
      <c r="J18" s="10" t="s">
        <v>7</v>
      </c>
      <c r="K18" s="10" t="s">
        <v>103</v>
      </c>
      <c r="L18" s="39" t="s">
        <v>85</v>
      </c>
      <c r="M18" s="11">
        <v>101355000</v>
      </c>
      <c r="N18" s="12">
        <v>25.2</v>
      </c>
      <c r="O18" s="12">
        <v>13.8</v>
      </c>
      <c r="P18" s="10">
        <v>42</v>
      </c>
      <c r="Q18" s="12">
        <v>736344</v>
      </c>
      <c r="R18" s="11">
        <v>198</v>
      </c>
      <c r="S18" s="11">
        <v>160</v>
      </c>
      <c r="T18" s="11">
        <v>117815040</v>
      </c>
    </row>
    <row r="19" spans="1:20" ht="25.05" customHeight="1" x14ac:dyDescent="0.3">
      <c r="A19" s="9" t="s">
        <v>267</v>
      </c>
      <c r="B19" s="38" t="s">
        <v>184</v>
      </c>
      <c r="C19" s="9" t="s">
        <v>245</v>
      </c>
      <c r="D19" s="93">
        <v>1</v>
      </c>
      <c r="E19" s="10" t="s">
        <v>189</v>
      </c>
      <c r="F19" s="10" t="s">
        <v>21</v>
      </c>
      <c r="G19" s="10" t="s">
        <v>104</v>
      </c>
      <c r="H19" s="10" t="s">
        <v>17</v>
      </c>
      <c r="I19" s="10" t="s">
        <v>102</v>
      </c>
      <c r="J19" s="10" t="s">
        <v>7</v>
      </c>
      <c r="K19" s="10" t="s">
        <v>103</v>
      </c>
      <c r="L19" s="39" t="s">
        <v>88</v>
      </c>
      <c r="M19" s="11">
        <v>21199000</v>
      </c>
      <c r="N19" s="12">
        <v>5.3</v>
      </c>
      <c r="O19" s="12">
        <v>1.6</v>
      </c>
      <c r="P19" s="10">
        <v>5</v>
      </c>
      <c r="Q19" s="12">
        <v>87660</v>
      </c>
      <c r="R19" s="11">
        <v>198</v>
      </c>
      <c r="S19" s="11">
        <v>130</v>
      </c>
      <c r="T19" s="11">
        <v>11395800</v>
      </c>
    </row>
    <row r="20" spans="1:20" ht="25.05" customHeight="1" x14ac:dyDescent="0.3">
      <c r="A20" s="9" t="s">
        <v>267</v>
      </c>
      <c r="B20" s="38" t="s">
        <v>184</v>
      </c>
      <c r="C20" s="9" t="s">
        <v>245</v>
      </c>
      <c r="D20" s="93">
        <v>1</v>
      </c>
      <c r="E20" s="10" t="s">
        <v>190</v>
      </c>
      <c r="F20" s="10" t="s">
        <v>23</v>
      </c>
      <c r="G20" s="10" t="s">
        <v>104</v>
      </c>
      <c r="H20" s="10" t="s">
        <v>17</v>
      </c>
      <c r="I20" s="10" t="s">
        <v>102</v>
      </c>
      <c r="J20" s="10" t="s">
        <v>7</v>
      </c>
      <c r="K20" s="10" t="s">
        <v>103</v>
      </c>
      <c r="L20" s="39" t="s">
        <v>88</v>
      </c>
      <c r="M20" s="11">
        <v>21199000</v>
      </c>
      <c r="N20" s="12">
        <v>5.3</v>
      </c>
      <c r="O20" s="12">
        <v>1.7</v>
      </c>
      <c r="P20" s="10">
        <v>6</v>
      </c>
      <c r="Q20" s="12">
        <v>105192</v>
      </c>
      <c r="R20" s="11">
        <v>198</v>
      </c>
      <c r="S20" s="11">
        <v>130</v>
      </c>
      <c r="T20" s="11">
        <v>13674960</v>
      </c>
    </row>
    <row r="21" spans="1:20" ht="25.05" customHeight="1" x14ac:dyDescent="0.3">
      <c r="A21" s="9" t="s">
        <v>267</v>
      </c>
      <c r="B21" s="38" t="s">
        <v>184</v>
      </c>
      <c r="C21" s="9" t="s">
        <v>245</v>
      </c>
      <c r="D21" s="93">
        <v>1</v>
      </c>
      <c r="E21" s="10" t="s">
        <v>191</v>
      </c>
      <c r="F21" s="10" t="s">
        <v>25</v>
      </c>
      <c r="G21" s="10" t="s">
        <v>104</v>
      </c>
      <c r="H21" s="10" t="s">
        <v>17</v>
      </c>
      <c r="I21" s="10" t="s">
        <v>102</v>
      </c>
      <c r="J21" s="10" t="s">
        <v>7</v>
      </c>
      <c r="K21" s="10" t="s">
        <v>103</v>
      </c>
      <c r="L21" s="39" t="s">
        <v>88</v>
      </c>
      <c r="M21" s="11">
        <v>21199000</v>
      </c>
      <c r="N21" s="12">
        <v>5.3</v>
      </c>
      <c r="O21" s="12">
        <v>1.8</v>
      </c>
      <c r="P21" s="10">
        <v>6</v>
      </c>
      <c r="Q21" s="12">
        <v>105192</v>
      </c>
      <c r="R21" s="11">
        <v>198</v>
      </c>
      <c r="S21" s="11">
        <v>130</v>
      </c>
      <c r="T21" s="11">
        <v>13674960</v>
      </c>
    </row>
    <row r="22" spans="1:20" ht="25.05" customHeight="1" x14ac:dyDescent="0.3">
      <c r="A22" s="9" t="s">
        <v>267</v>
      </c>
      <c r="B22" s="38" t="s">
        <v>184</v>
      </c>
      <c r="C22" s="9" t="s">
        <v>245</v>
      </c>
      <c r="D22" s="93">
        <v>1</v>
      </c>
      <c r="E22" s="10" t="s">
        <v>192</v>
      </c>
      <c r="F22" s="10" t="s">
        <v>27</v>
      </c>
      <c r="G22" s="10" t="s">
        <v>104</v>
      </c>
      <c r="H22" s="10" t="s">
        <v>17</v>
      </c>
      <c r="I22" s="10" t="s">
        <v>102</v>
      </c>
      <c r="J22" s="10" t="s">
        <v>7</v>
      </c>
      <c r="K22" s="10" t="s">
        <v>103</v>
      </c>
      <c r="L22" s="39" t="s">
        <v>88</v>
      </c>
      <c r="M22" s="11">
        <v>21199000</v>
      </c>
      <c r="N22" s="12">
        <v>5.3</v>
      </c>
      <c r="O22" s="12">
        <v>1.8</v>
      </c>
      <c r="P22" s="10">
        <v>6</v>
      </c>
      <c r="Q22" s="12">
        <v>105192</v>
      </c>
      <c r="R22" s="11">
        <v>198</v>
      </c>
      <c r="S22" s="11">
        <v>130</v>
      </c>
      <c r="T22" s="11">
        <v>13674960</v>
      </c>
    </row>
    <row r="23" spans="1:20" ht="25.05" customHeight="1" x14ac:dyDescent="0.3">
      <c r="A23" s="9" t="s">
        <v>267</v>
      </c>
      <c r="B23" s="38" t="s">
        <v>184</v>
      </c>
      <c r="C23" s="9" t="s">
        <v>245</v>
      </c>
      <c r="D23" s="93">
        <v>1</v>
      </c>
      <c r="E23" s="10" t="s">
        <v>193</v>
      </c>
      <c r="F23" s="10" t="s">
        <v>29</v>
      </c>
      <c r="G23" s="10" t="s">
        <v>104</v>
      </c>
      <c r="H23" s="10" t="s">
        <v>17</v>
      </c>
      <c r="I23" s="10" t="s">
        <v>102</v>
      </c>
      <c r="J23" s="10" t="s">
        <v>7</v>
      </c>
      <c r="K23" s="10" t="s">
        <v>103</v>
      </c>
      <c r="L23" s="39" t="s">
        <v>88</v>
      </c>
      <c r="M23" s="11">
        <v>21199000</v>
      </c>
      <c r="N23" s="12">
        <v>5.3</v>
      </c>
      <c r="O23" s="12">
        <v>1.8</v>
      </c>
      <c r="P23" s="10">
        <v>6</v>
      </c>
      <c r="Q23" s="12">
        <v>105192</v>
      </c>
      <c r="R23" s="11">
        <v>198</v>
      </c>
      <c r="S23" s="11">
        <v>130</v>
      </c>
      <c r="T23" s="11">
        <v>13674960</v>
      </c>
    </row>
    <row r="24" spans="1:20" ht="25.05" customHeight="1" x14ac:dyDescent="0.3">
      <c r="A24" s="9" t="s">
        <v>267</v>
      </c>
      <c r="B24" s="38" t="s">
        <v>184</v>
      </c>
      <c r="C24" s="9" t="s">
        <v>245</v>
      </c>
      <c r="D24" s="93">
        <v>1</v>
      </c>
      <c r="E24" s="10" t="s">
        <v>194</v>
      </c>
      <c r="F24" s="10" t="s">
        <v>31</v>
      </c>
      <c r="G24" s="10" t="s">
        <v>104</v>
      </c>
      <c r="H24" s="10" t="s">
        <v>17</v>
      </c>
      <c r="I24" s="10" t="s">
        <v>102</v>
      </c>
      <c r="J24" s="10" t="s">
        <v>7</v>
      </c>
      <c r="K24" s="10" t="s">
        <v>103</v>
      </c>
      <c r="L24" s="39" t="s">
        <v>88</v>
      </c>
      <c r="M24" s="11">
        <v>21199000</v>
      </c>
      <c r="N24" s="12">
        <v>5.3</v>
      </c>
      <c r="O24" s="12">
        <v>1.8</v>
      </c>
      <c r="P24" s="10">
        <v>6</v>
      </c>
      <c r="Q24" s="12">
        <v>105192</v>
      </c>
      <c r="R24" s="11">
        <v>198</v>
      </c>
      <c r="S24" s="11">
        <v>130</v>
      </c>
      <c r="T24" s="11">
        <v>13674960</v>
      </c>
    </row>
    <row r="25" spans="1:20" ht="25.05" customHeight="1" x14ac:dyDescent="0.3">
      <c r="A25" s="9" t="s">
        <v>267</v>
      </c>
      <c r="B25" s="38" t="s">
        <v>184</v>
      </c>
      <c r="C25" s="9" t="s">
        <v>245</v>
      </c>
      <c r="D25" s="93">
        <v>1</v>
      </c>
      <c r="E25" s="10" t="s">
        <v>195</v>
      </c>
      <c r="F25" s="10" t="s">
        <v>33</v>
      </c>
      <c r="G25" s="10" t="s">
        <v>104</v>
      </c>
      <c r="H25" s="10" t="s">
        <v>17</v>
      </c>
      <c r="I25" s="10" t="s">
        <v>102</v>
      </c>
      <c r="J25" s="10" t="s">
        <v>7</v>
      </c>
      <c r="K25" s="10" t="s">
        <v>103</v>
      </c>
      <c r="L25" s="39" t="s">
        <v>88</v>
      </c>
      <c r="M25" s="11">
        <v>21199000</v>
      </c>
      <c r="N25" s="12">
        <v>5.3</v>
      </c>
      <c r="O25" s="12">
        <v>1.8</v>
      </c>
      <c r="P25" s="10">
        <v>6</v>
      </c>
      <c r="Q25" s="12">
        <v>105192</v>
      </c>
      <c r="R25" s="11">
        <v>198</v>
      </c>
      <c r="S25" s="11">
        <v>130</v>
      </c>
      <c r="T25" s="11">
        <v>13674960</v>
      </c>
    </row>
    <row r="26" spans="1:20" ht="25.05" customHeight="1" x14ac:dyDescent="0.3">
      <c r="A26" s="9" t="s">
        <v>268</v>
      </c>
      <c r="B26" s="38" t="s">
        <v>185</v>
      </c>
      <c r="C26" s="9" t="s">
        <v>246</v>
      </c>
      <c r="D26" s="93">
        <v>1</v>
      </c>
      <c r="E26" s="10" t="s">
        <v>196</v>
      </c>
      <c r="F26" s="10" t="s">
        <v>35</v>
      </c>
      <c r="G26" s="10" t="s">
        <v>101</v>
      </c>
      <c r="H26" s="10" t="s">
        <v>17</v>
      </c>
      <c r="I26" s="10" t="s">
        <v>102</v>
      </c>
      <c r="J26" s="10" t="s">
        <v>7</v>
      </c>
      <c r="K26" s="10" t="s">
        <v>103</v>
      </c>
      <c r="L26" s="39" t="s">
        <v>87</v>
      </c>
      <c r="M26" s="11">
        <v>24001000</v>
      </c>
      <c r="N26" s="12">
        <v>6</v>
      </c>
      <c r="O26" s="12">
        <v>2.2999999999999998</v>
      </c>
      <c r="P26" s="10">
        <v>7</v>
      </c>
      <c r="Q26" s="12">
        <v>122724</v>
      </c>
      <c r="R26" s="11">
        <v>198</v>
      </c>
      <c r="S26" s="11">
        <v>130</v>
      </c>
      <c r="T26" s="11">
        <v>15954120</v>
      </c>
    </row>
    <row r="27" spans="1:20" ht="25.05" customHeight="1" x14ac:dyDescent="0.3">
      <c r="A27" s="9" t="s">
        <v>268</v>
      </c>
      <c r="B27" s="38" t="s">
        <v>185</v>
      </c>
      <c r="C27" s="9" t="s">
        <v>246</v>
      </c>
      <c r="D27" s="93">
        <v>1</v>
      </c>
      <c r="E27" s="10" t="s">
        <v>197</v>
      </c>
      <c r="F27" s="10" t="s">
        <v>37</v>
      </c>
      <c r="G27" s="10" t="s">
        <v>101</v>
      </c>
      <c r="H27" s="10" t="s">
        <v>17</v>
      </c>
      <c r="I27" s="10" t="s">
        <v>102</v>
      </c>
      <c r="J27" s="10" t="s">
        <v>7</v>
      </c>
      <c r="K27" s="10" t="s">
        <v>103</v>
      </c>
      <c r="L27" s="39" t="s">
        <v>87</v>
      </c>
      <c r="M27" s="11">
        <v>24001000</v>
      </c>
      <c r="N27" s="12">
        <v>6</v>
      </c>
      <c r="O27" s="12">
        <v>2.2999999999999998</v>
      </c>
      <c r="P27" s="10">
        <v>7</v>
      </c>
      <c r="Q27" s="12">
        <v>122724</v>
      </c>
      <c r="R27" s="11">
        <v>198</v>
      </c>
      <c r="S27" s="11">
        <v>130</v>
      </c>
      <c r="T27" s="11">
        <v>15954120</v>
      </c>
    </row>
    <row r="28" spans="1:20" ht="25.05" customHeight="1" x14ac:dyDescent="0.3">
      <c r="A28" s="9" t="s">
        <v>268</v>
      </c>
      <c r="B28" s="38" t="s">
        <v>185</v>
      </c>
      <c r="C28" s="9" t="s">
        <v>246</v>
      </c>
      <c r="D28" s="93">
        <v>1</v>
      </c>
      <c r="E28" s="10" t="s">
        <v>198</v>
      </c>
      <c r="F28" s="10" t="s">
        <v>39</v>
      </c>
      <c r="G28" s="10" t="s">
        <v>101</v>
      </c>
      <c r="H28" s="10" t="s">
        <v>17</v>
      </c>
      <c r="I28" s="10" t="s">
        <v>102</v>
      </c>
      <c r="J28" s="10" t="s">
        <v>7</v>
      </c>
      <c r="K28" s="10" t="s">
        <v>103</v>
      </c>
      <c r="L28" s="39" t="s">
        <v>87</v>
      </c>
      <c r="M28" s="11">
        <v>24001000</v>
      </c>
      <c r="N28" s="12">
        <v>6</v>
      </c>
      <c r="O28" s="12">
        <v>2.1</v>
      </c>
      <c r="P28" s="10">
        <v>7</v>
      </c>
      <c r="Q28" s="12">
        <v>122724</v>
      </c>
      <c r="R28" s="11">
        <v>198</v>
      </c>
      <c r="S28" s="11">
        <v>130</v>
      </c>
      <c r="T28" s="11">
        <v>15954120</v>
      </c>
    </row>
    <row r="29" spans="1:20" ht="25.05" customHeight="1" x14ac:dyDescent="0.3">
      <c r="A29" s="9" t="s">
        <v>268</v>
      </c>
      <c r="B29" s="38" t="s">
        <v>185</v>
      </c>
      <c r="C29" s="9" t="s">
        <v>246</v>
      </c>
      <c r="D29" s="93">
        <v>1</v>
      </c>
      <c r="E29" s="10" t="s">
        <v>199</v>
      </c>
      <c r="F29" s="10" t="s">
        <v>41</v>
      </c>
      <c r="G29" s="10" t="s">
        <v>101</v>
      </c>
      <c r="H29" s="10" t="s">
        <v>17</v>
      </c>
      <c r="I29" s="10" t="s">
        <v>102</v>
      </c>
      <c r="J29" s="10" t="s">
        <v>7</v>
      </c>
      <c r="K29" s="10" t="s">
        <v>103</v>
      </c>
      <c r="L29" s="39" t="s">
        <v>87</v>
      </c>
      <c r="M29" s="11">
        <v>24001000</v>
      </c>
      <c r="N29" s="12">
        <v>6</v>
      </c>
      <c r="O29" s="12">
        <v>2.2000000000000002</v>
      </c>
      <c r="P29" s="10">
        <v>7</v>
      </c>
      <c r="Q29" s="12">
        <v>122724</v>
      </c>
      <c r="R29" s="11">
        <v>198</v>
      </c>
      <c r="S29" s="11">
        <v>130</v>
      </c>
      <c r="T29" s="11">
        <v>15954120</v>
      </c>
    </row>
    <row r="30" spans="1:20" ht="25.05" customHeight="1" x14ac:dyDescent="0.3">
      <c r="A30" s="9" t="s">
        <v>268</v>
      </c>
      <c r="B30" s="38" t="s">
        <v>185</v>
      </c>
      <c r="C30" s="9" t="s">
        <v>246</v>
      </c>
      <c r="D30" s="93">
        <v>1</v>
      </c>
      <c r="E30" s="10" t="s">
        <v>200</v>
      </c>
      <c r="F30" s="10" t="s">
        <v>43</v>
      </c>
      <c r="G30" s="10" t="s">
        <v>101</v>
      </c>
      <c r="H30" s="10" t="s">
        <v>17</v>
      </c>
      <c r="I30" s="10" t="s">
        <v>102</v>
      </c>
      <c r="J30" s="10" t="s">
        <v>7</v>
      </c>
      <c r="K30" s="10" t="s">
        <v>103</v>
      </c>
      <c r="L30" s="39" t="s">
        <v>87</v>
      </c>
      <c r="M30" s="11">
        <v>24001000</v>
      </c>
      <c r="N30" s="12">
        <v>6</v>
      </c>
      <c r="O30" s="12">
        <v>2.4</v>
      </c>
      <c r="P30" s="10">
        <v>8</v>
      </c>
      <c r="Q30" s="12">
        <v>140256</v>
      </c>
      <c r="R30" s="11">
        <v>198</v>
      </c>
      <c r="S30" s="11">
        <v>130</v>
      </c>
      <c r="T30" s="11">
        <v>18233280</v>
      </c>
    </row>
    <row r="31" spans="1:20" ht="25.05" customHeight="1" x14ac:dyDescent="0.3">
      <c r="A31" s="9" t="s">
        <v>268</v>
      </c>
      <c r="B31" s="38" t="s">
        <v>185</v>
      </c>
      <c r="C31" s="9" t="s">
        <v>246</v>
      </c>
      <c r="D31" s="93">
        <v>1</v>
      </c>
      <c r="E31" s="10" t="s">
        <v>201</v>
      </c>
      <c r="F31" s="10" t="s">
        <v>45</v>
      </c>
      <c r="G31" s="10" t="s">
        <v>101</v>
      </c>
      <c r="H31" s="10" t="s">
        <v>17</v>
      </c>
      <c r="I31" s="10" t="s">
        <v>102</v>
      </c>
      <c r="J31" s="10" t="s">
        <v>7</v>
      </c>
      <c r="K31" s="10" t="s">
        <v>103</v>
      </c>
      <c r="L31" s="39" t="s">
        <v>87</v>
      </c>
      <c r="M31" s="11">
        <v>24001000</v>
      </c>
      <c r="N31" s="12">
        <v>6</v>
      </c>
      <c r="O31" s="12">
        <v>2.5</v>
      </c>
      <c r="P31" s="10">
        <v>8</v>
      </c>
      <c r="Q31" s="12">
        <v>140256</v>
      </c>
      <c r="R31" s="11">
        <v>198</v>
      </c>
      <c r="S31" s="11">
        <v>130</v>
      </c>
      <c r="T31" s="11">
        <v>18233280</v>
      </c>
    </row>
    <row r="32" spans="1:20" ht="25.05" customHeight="1" x14ac:dyDescent="0.3">
      <c r="A32" s="9" t="s">
        <v>268</v>
      </c>
      <c r="B32" s="38" t="s">
        <v>185</v>
      </c>
      <c r="C32" s="9" t="s">
        <v>246</v>
      </c>
      <c r="D32" s="93">
        <v>1</v>
      </c>
      <c r="E32" s="10" t="s">
        <v>202</v>
      </c>
      <c r="F32" s="10" t="s">
        <v>47</v>
      </c>
      <c r="G32" s="10" t="s">
        <v>101</v>
      </c>
      <c r="H32" s="10" t="s">
        <v>17</v>
      </c>
      <c r="I32" s="10" t="s">
        <v>102</v>
      </c>
      <c r="J32" s="10" t="s">
        <v>7</v>
      </c>
      <c r="K32" s="10" t="s">
        <v>103</v>
      </c>
      <c r="L32" s="39" t="s">
        <v>87</v>
      </c>
      <c r="M32" s="11">
        <v>24001000</v>
      </c>
      <c r="N32" s="12">
        <v>6</v>
      </c>
      <c r="O32" s="12">
        <v>2.4</v>
      </c>
      <c r="P32" s="10">
        <v>8</v>
      </c>
      <c r="Q32" s="12">
        <v>140256</v>
      </c>
      <c r="R32" s="11">
        <v>198</v>
      </c>
      <c r="S32" s="11">
        <v>130</v>
      </c>
      <c r="T32" s="11">
        <v>18233280</v>
      </c>
    </row>
    <row r="33" spans="1:22" ht="25.05" customHeight="1" x14ac:dyDescent="0.3">
      <c r="A33" s="9" t="s">
        <v>268</v>
      </c>
      <c r="B33" s="38" t="s">
        <v>185</v>
      </c>
      <c r="C33" s="9" t="s">
        <v>246</v>
      </c>
      <c r="D33" s="93">
        <v>1</v>
      </c>
      <c r="E33" s="10" t="s">
        <v>203</v>
      </c>
      <c r="F33" s="10" t="s">
        <v>49</v>
      </c>
      <c r="G33" s="10" t="s">
        <v>101</v>
      </c>
      <c r="H33" s="10" t="s">
        <v>17</v>
      </c>
      <c r="I33" s="10" t="s">
        <v>102</v>
      </c>
      <c r="J33" s="10" t="s">
        <v>7</v>
      </c>
      <c r="K33" s="10" t="s">
        <v>103</v>
      </c>
      <c r="L33" s="39" t="s">
        <v>87</v>
      </c>
      <c r="M33" s="11">
        <v>24001000</v>
      </c>
      <c r="N33" s="12">
        <v>6</v>
      </c>
      <c r="O33" s="12">
        <v>2.4</v>
      </c>
      <c r="P33" s="10">
        <v>8</v>
      </c>
      <c r="Q33" s="12">
        <v>140256</v>
      </c>
      <c r="R33" s="11">
        <v>198</v>
      </c>
      <c r="S33" s="11">
        <v>130</v>
      </c>
      <c r="T33" s="11">
        <v>18233280</v>
      </c>
    </row>
    <row r="34" spans="1:22" ht="25.05" customHeight="1" x14ac:dyDescent="0.3">
      <c r="A34" s="9" t="s">
        <v>268</v>
      </c>
      <c r="B34" s="38" t="s">
        <v>185</v>
      </c>
      <c r="C34" s="9" t="s">
        <v>246</v>
      </c>
      <c r="D34" s="93">
        <v>1</v>
      </c>
      <c r="E34" s="10" t="s">
        <v>204</v>
      </c>
      <c r="F34" s="10" t="s">
        <v>51</v>
      </c>
      <c r="G34" s="10" t="s">
        <v>101</v>
      </c>
      <c r="H34" s="10" t="s">
        <v>17</v>
      </c>
      <c r="I34" s="10" t="s">
        <v>102</v>
      </c>
      <c r="J34" s="10" t="s">
        <v>7</v>
      </c>
      <c r="K34" s="10" t="s">
        <v>103</v>
      </c>
      <c r="L34" s="39" t="s">
        <v>87</v>
      </c>
      <c r="M34" s="11">
        <v>24001000</v>
      </c>
      <c r="N34" s="12">
        <v>6</v>
      </c>
      <c r="O34" s="12">
        <v>2.2999999999999998</v>
      </c>
      <c r="P34" s="10">
        <v>7</v>
      </c>
      <c r="Q34" s="12">
        <v>122724</v>
      </c>
      <c r="R34" s="11">
        <v>198</v>
      </c>
      <c r="S34" s="11">
        <v>130</v>
      </c>
      <c r="T34" s="11">
        <v>15954120</v>
      </c>
    </row>
    <row r="35" spans="1:22" ht="25.05" customHeight="1" x14ac:dyDescent="0.3">
      <c r="A35" s="9" t="s">
        <v>268</v>
      </c>
      <c r="B35" s="38" t="s">
        <v>185</v>
      </c>
      <c r="C35" s="9" t="s">
        <v>246</v>
      </c>
      <c r="D35" s="93">
        <v>1</v>
      </c>
      <c r="E35" s="10" t="s">
        <v>205</v>
      </c>
      <c r="F35" s="10" t="s">
        <v>53</v>
      </c>
      <c r="G35" s="10" t="s">
        <v>101</v>
      </c>
      <c r="H35" s="10" t="s">
        <v>17</v>
      </c>
      <c r="I35" s="10" t="s">
        <v>102</v>
      </c>
      <c r="J35" s="10" t="s">
        <v>7</v>
      </c>
      <c r="K35" s="10" t="s">
        <v>103</v>
      </c>
      <c r="L35" s="39" t="s">
        <v>87</v>
      </c>
      <c r="M35" s="11">
        <v>24001000</v>
      </c>
      <c r="N35" s="12">
        <v>6</v>
      </c>
      <c r="O35" s="12">
        <v>2.2999999999999998</v>
      </c>
      <c r="P35" s="10">
        <v>7</v>
      </c>
      <c r="Q35" s="12">
        <v>122724</v>
      </c>
      <c r="R35" s="11">
        <v>198</v>
      </c>
      <c r="S35" s="11">
        <v>130</v>
      </c>
      <c r="T35" s="11">
        <v>15954120</v>
      </c>
    </row>
    <row r="36" spans="1:22" ht="25.05" customHeight="1" x14ac:dyDescent="0.3">
      <c r="A36" s="9" t="s">
        <v>268</v>
      </c>
      <c r="B36" s="38" t="s">
        <v>185</v>
      </c>
      <c r="C36" s="9" t="s">
        <v>246</v>
      </c>
      <c r="D36" s="93">
        <v>1</v>
      </c>
      <c r="E36" s="10" t="s">
        <v>206</v>
      </c>
      <c r="F36" s="10" t="s">
        <v>55</v>
      </c>
      <c r="G36" s="10" t="s">
        <v>101</v>
      </c>
      <c r="H36" s="10" t="s">
        <v>17</v>
      </c>
      <c r="I36" s="10" t="s">
        <v>102</v>
      </c>
      <c r="J36" s="10" t="s">
        <v>7</v>
      </c>
      <c r="K36" s="10" t="s">
        <v>103</v>
      </c>
      <c r="L36" s="39" t="s">
        <v>87</v>
      </c>
      <c r="M36" s="11">
        <v>24001000</v>
      </c>
      <c r="N36" s="12">
        <v>6</v>
      </c>
      <c r="O36" s="12">
        <v>2.2999999999999998</v>
      </c>
      <c r="P36" s="10">
        <v>7</v>
      </c>
      <c r="Q36" s="12">
        <v>122724</v>
      </c>
      <c r="R36" s="11">
        <v>198</v>
      </c>
      <c r="S36" s="11">
        <v>130</v>
      </c>
      <c r="T36" s="11">
        <v>15954120</v>
      </c>
    </row>
    <row r="37" spans="1:22" s="19" customFormat="1" ht="25.05" customHeight="1" x14ac:dyDescent="0.3">
      <c r="A37" s="14" t="s">
        <v>16</v>
      </c>
      <c r="B37" s="14"/>
      <c r="C37" s="14"/>
      <c r="D37" s="52"/>
      <c r="E37" s="15" t="s">
        <v>16</v>
      </c>
      <c r="F37" s="15" t="s">
        <v>16</v>
      </c>
      <c r="G37" s="15" t="s">
        <v>16</v>
      </c>
      <c r="H37" s="15" t="s">
        <v>16</v>
      </c>
      <c r="I37" s="15" t="s">
        <v>16</v>
      </c>
      <c r="J37" s="15" t="s">
        <v>16</v>
      </c>
      <c r="K37" s="15" t="s">
        <v>16</v>
      </c>
      <c r="L37" s="15" t="s">
        <v>16</v>
      </c>
      <c r="M37" s="16">
        <v>1027002000</v>
      </c>
      <c r="N37" s="17">
        <v>251.7</v>
      </c>
      <c r="O37" s="17">
        <v>125.4</v>
      </c>
      <c r="P37" s="18">
        <v>390</v>
      </c>
      <c r="Q37" s="17">
        <v>6837480</v>
      </c>
      <c r="R37" s="16"/>
      <c r="S37" s="16"/>
      <c r="T37" s="16">
        <v>1015931011.6799999</v>
      </c>
    </row>
    <row r="41" spans="1:22" s="19" customFormat="1" ht="15" customHeight="1" x14ac:dyDescent="0.3">
      <c r="A41" s="81" t="s">
        <v>105</v>
      </c>
      <c r="B41" s="81"/>
      <c r="C41" s="81"/>
      <c r="D41" s="81"/>
      <c r="E41" s="81"/>
      <c r="F41" s="81"/>
      <c r="G41" s="81"/>
      <c r="H41" s="81"/>
      <c r="I41" s="81"/>
      <c r="J41" s="81"/>
      <c r="K41" s="81"/>
      <c r="L41" s="81"/>
      <c r="M41" s="81"/>
      <c r="N41" s="81"/>
      <c r="O41" s="81"/>
      <c r="P41" s="81"/>
      <c r="Q41" s="81"/>
      <c r="R41" s="81"/>
      <c r="S41" s="81"/>
      <c r="T41" s="81"/>
      <c r="U41" s="81"/>
      <c r="V41" s="81"/>
    </row>
    <row r="42" spans="1:22" s="21" customFormat="1" ht="45" customHeight="1" x14ac:dyDescent="0.3">
      <c r="A42" s="8" t="s">
        <v>263</v>
      </c>
      <c r="B42" s="8" t="s">
        <v>230</v>
      </c>
      <c r="C42" s="8" t="s">
        <v>231</v>
      </c>
      <c r="D42" s="8" t="s">
        <v>253</v>
      </c>
      <c r="E42" s="20" t="s">
        <v>1</v>
      </c>
      <c r="F42" s="20" t="s">
        <v>2</v>
      </c>
      <c r="G42" s="20" t="s">
        <v>92</v>
      </c>
      <c r="H42" s="20" t="s">
        <v>3</v>
      </c>
      <c r="I42" s="8" t="s">
        <v>176</v>
      </c>
      <c r="J42" s="20" t="s">
        <v>4</v>
      </c>
      <c r="K42" s="20" t="s">
        <v>94</v>
      </c>
      <c r="L42" s="8" t="s">
        <v>164</v>
      </c>
      <c r="M42" s="8" t="s">
        <v>173</v>
      </c>
      <c r="N42" s="8" t="s">
        <v>165</v>
      </c>
      <c r="O42" s="8" t="s">
        <v>172</v>
      </c>
      <c r="P42" s="8" t="s">
        <v>166</v>
      </c>
      <c r="Q42" s="8" t="s">
        <v>167</v>
      </c>
      <c r="R42" s="8" t="s">
        <v>168</v>
      </c>
      <c r="S42" s="8" t="s">
        <v>169</v>
      </c>
      <c r="T42" s="8" t="s">
        <v>170</v>
      </c>
      <c r="U42" s="8" t="s">
        <v>171</v>
      </c>
    </row>
    <row r="43" spans="1:22" ht="41.4" x14ac:dyDescent="0.3">
      <c r="A43" s="38" t="s">
        <v>179</v>
      </c>
      <c r="B43" s="38" t="s">
        <v>262</v>
      </c>
      <c r="C43" s="92" t="s">
        <v>260</v>
      </c>
      <c r="D43" s="92" t="s">
        <v>261</v>
      </c>
      <c r="E43" s="10" t="s">
        <v>207</v>
      </c>
      <c r="F43" s="10" t="s">
        <v>66</v>
      </c>
      <c r="G43" s="10" t="s">
        <v>106</v>
      </c>
      <c r="H43" s="10" t="s">
        <v>64</v>
      </c>
      <c r="I43" s="39" t="s">
        <v>107</v>
      </c>
      <c r="J43" s="10" t="s">
        <v>7</v>
      </c>
      <c r="K43" s="10" t="s">
        <v>103</v>
      </c>
      <c r="L43" s="39" t="s">
        <v>89</v>
      </c>
      <c r="M43" s="11">
        <v>109820000</v>
      </c>
      <c r="N43" s="12">
        <v>23.1</v>
      </c>
      <c r="O43" s="12">
        <v>27.3</v>
      </c>
      <c r="P43" s="12">
        <v>5.8</v>
      </c>
      <c r="Q43" s="10">
        <v>18</v>
      </c>
      <c r="R43" s="12">
        <v>315576</v>
      </c>
      <c r="S43" s="11">
        <v>198</v>
      </c>
      <c r="T43" s="11">
        <v>120</v>
      </c>
      <c r="U43" s="11">
        <v>37869120</v>
      </c>
    </row>
    <row r="44" spans="1:22" ht="41.4" x14ac:dyDescent="0.3">
      <c r="A44" s="38" t="s">
        <v>179</v>
      </c>
      <c r="B44" s="38" t="s">
        <v>262</v>
      </c>
      <c r="C44" s="92" t="s">
        <v>260</v>
      </c>
      <c r="D44" s="92" t="s">
        <v>261</v>
      </c>
      <c r="E44" s="10" t="s">
        <v>208</v>
      </c>
      <c r="F44" s="10" t="s">
        <v>68</v>
      </c>
      <c r="G44" s="10" t="s">
        <v>106</v>
      </c>
      <c r="H44" s="10" t="s">
        <v>64</v>
      </c>
      <c r="I44" s="39" t="s">
        <v>107</v>
      </c>
      <c r="J44" s="10" t="s">
        <v>7</v>
      </c>
      <c r="K44" s="10" t="s">
        <v>103</v>
      </c>
      <c r="L44" s="39" t="s">
        <v>89</v>
      </c>
      <c r="M44" s="11">
        <v>109820000</v>
      </c>
      <c r="N44" s="12">
        <v>23.1</v>
      </c>
      <c r="O44" s="12">
        <v>27.3</v>
      </c>
      <c r="P44" s="12">
        <v>5.8</v>
      </c>
      <c r="Q44" s="10">
        <v>18</v>
      </c>
      <c r="R44" s="12">
        <v>315576</v>
      </c>
      <c r="S44" s="11">
        <v>198</v>
      </c>
      <c r="T44" s="11">
        <v>120</v>
      </c>
      <c r="U44" s="11">
        <v>37869120</v>
      </c>
    </row>
    <row r="45" spans="1:22" ht="41.4" x14ac:dyDescent="0.3">
      <c r="A45" s="38" t="s">
        <v>179</v>
      </c>
      <c r="B45" s="38" t="s">
        <v>262</v>
      </c>
      <c r="C45" s="92" t="s">
        <v>260</v>
      </c>
      <c r="D45" s="92" t="s">
        <v>261</v>
      </c>
      <c r="E45" s="10" t="s">
        <v>209</v>
      </c>
      <c r="F45" s="10" t="s">
        <v>70</v>
      </c>
      <c r="G45" s="10" t="s">
        <v>106</v>
      </c>
      <c r="H45" s="10" t="s">
        <v>64</v>
      </c>
      <c r="I45" s="39" t="s">
        <v>107</v>
      </c>
      <c r="J45" s="10" t="s">
        <v>7</v>
      </c>
      <c r="K45" s="10" t="s">
        <v>103</v>
      </c>
      <c r="L45" s="39" t="s">
        <v>89</v>
      </c>
      <c r="M45" s="11">
        <v>109820000</v>
      </c>
      <c r="N45" s="12">
        <v>23.1</v>
      </c>
      <c r="O45" s="12">
        <v>27.3</v>
      </c>
      <c r="P45" s="12">
        <v>5.8</v>
      </c>
      <c r="Q45" s="10">
        <v>18</v>
      </c>
      <c r="R45" s="12">
        <v>315576</v>
      </c>
      <c r="S45" s="11">
        <v>198</v>
      </c>
      <c r="T45" s="11">
        <v>120</v>
      </c>
      <c r="U45" s="11">
        <v>37869120</v>
      </c>
    </row>
    <row r="46" spans="1:22" ht="25.05" customHeight="1" x14ac:dyDescent="0.3">
      <c r="A46" s="9" t="s">
        <v>71</v>
      </c>
      <c r="B46" s="38" t="s">
        <v>180</v>
      </c>
      <c r="C46" s="9" t="s">
        <v>247</v>
      </c>
      <c r="D46" s="93">
        <v>1</v>
      </c>
      <c r="E46" s="10" t="s">
        <v>71</v>
      </c>
      <c r="F46" s="10" t="s">
        <v>72</v>
      </c>
      <c r="G46" s="10" t="s">
        <v>108</v>
      </c>
      <c r="H46" s="10" t="s">
        <v>64</v>
      </c>
      <c r="I46" s="39" t="s">
        <v>107</v>
      </c>
      <c r="J46" s="10" t="s">
        <v>7</v>
      </c>
      <c r="K46" s="10" t="s">
        <v>103</v>
      </c>
      <c r="L46" s="39" t="s">
        <v>85</v>
      </c>
      <c r="M46" s="11">
        <v>144693200</v>
      </c>
      <c r="N46" s="12">
        <v>50</v>
      </c>
      <c r="O46" s="12">
        <v>57</v>
      </c>
      <c r="P46" s="12">
        <v>14.9</v>
      </c>
      <c r="Q46" s="10">
        <v>80</v>
      </c>
      <c r="R46" s="12">
        <v>1402560</v>
      </c>
      <c r="S46" s="11">
        <v>198</v>
      </c>
      <c r="T46" s="11">
        <v>127.4</v>
      </c>
      <c r="U46" s="11">
        <v>178686144</v>
      </c>
    </row>
    <row r="47" spans="1:22" ht="25.05" customHeight="1" x14ac:dyDescent="0.3">
      <c r="A47" s="9" t="s">
        <v>73</v>
      </c>
      <c r="B47" s="38" t="s">
        <v>181</v>
      </c>
      <c r="C47" s="9" t="s">
        <v>248</v>
      </c>
      <c r="D47" s="93">
        <v>1</v>
      </c>
      <c r="E47" s="10" t="s">
        <v>73</v>
      </c>
      <c r="F47" s="10" t="s">
        <v>74</v>
      </c>
      <c r="G47" s="10" t="s">
        <v>108</v>
      </c>
      <c r="H47" s="10" t="s">
        <v>64</v>
      </c>
      <c r="I47" s="39" t="s">
        <v>107</v>
      </c>
      <c r="J47" s="10" t="s">
        <v>7</v>
      </c>
      <c r="K47" s="10" t="s">
        <v>103</v>
      </c>
      <c r="L47" s="39" t="s">
        <v>85</v>
      </c>
      <c r="M47" s="11">
        <v>144693200</v>
      </c>
      <c r="N47" s="12">
        <v>50</v>
      </c>
      <c r="O47" s="12">
        <v>56.875</v>
      </c>
      <c r="P47" s="12">
        <v>14.9</v>
      </c>
      <c r="Q47" s="10">
        <v>80</v>
      </c>
      <c r="R47" s="12">
        <v>1402560</v>
      </c>
      <c r="S47" s="11">
        <v>198</v>
      </c>
      <c r="T47" s="11">
        <v>127.4</v>
      </c>
      <c r="U47" s="11">
        <v>178686144</v>
      </c>
    </row>
    <row r="48" spans="1:22" s="19" customFormat="1" ht="25.05" customHeight="1" x14ac:dyDescent="0.3">
      <c r="A48" s="14" t="s">
        <v>16</v>
      </c>
      <c r="B48" s="14"/>
      <c r="C48" s="14"/>
      <c r="D48" s="52"/>
      <c r="E48" s="15" t="s">
        <v>16</v>
      </c>
      <c r="F48" s="15" t="s">
        <v>16</v>
      </c>
      <c r="G48" s="15" t="s">
        <v>16</v>
      </c>
      <c r="H48" s="15" t="s">
        <v>16</v>
      </c>
      <c r="I48" s="15" t="s">
        <v>16</v>
      </c>
      <c r="J48" s="15" t="s">
        <v>16</v>
      </c>
      <c r="K48" s="15" t="s">
        <v>16</v>
      </c>
      <c r="L48" s="15" t="s">
        <v>16</v>
      </c>
      <c r="M48" s="16">
        <v>618846400</v>
      </c>
      <c r="N48" s="17">
        <v>169.3</v>
      </c>
      <c r="O48" s="17">
        <v>195.77500000000001</v>
      </c>
      <c r="P48" s="17">
        <v>47.2</v>
      </c>
      <c r="Q48" s="18">
        <v>214</v>
      </c>
      <c r="R48" s="17">
        <v>3751848</v>
      </c>
      <c r="S48" s="16"/>
      <c r="T48" s="16"/>
      <c r="U48" s="16">
        <v>470979648</v>
      </c>
    </row>
    <row r="50" spans="1:22" s="19" customFormat="1" ht="15" customHeight="1" x14ac:dyDescent="0.3">
      <c r="A50" s="81" t="s">
        <v>109</v>
      </c>
      <c r="B50" s="81"/>
      <c r="C50" s="81"/>
      <c r="D50" s="81"/>
      <c r="E50" s="81"/>
      <c r="F50" s="81"/>
      <c r="G50" s="81"/>
      <c r="H50" s="81"/>
      <c r="I50" s="81"/>
      <c r="J50" s="81"/>
      <c r="K50" s="81"/>
      <c r="L50" s="81"/>
      <c r="M50" s="81"/>
      <c r="N50" s="81"/>
      <c r="O50" s="81"/>
      <c r="P50" s="81"/>
      <c r="Q50" s="81"/>
      <c r="R50" s="81"/>
      <c r="S50" s="81"/>
      <c r="T50" s="81"/>
      <c r="U50" s="81"/>
      <c r="V50" s="81"/>
    </row>
    <row r="51" spans="1:22" s="4" customFormat="1" ht="45" customHeight="1" x14ac:dyDescent="0.3">
      <c r="A51" s="8" t="s">
        <v>263</v>
      </c>
      <c r="B51" s="8" t="s">
        <v>230</v>
      </c>
      <c r="C51" s="8" t="s">
        <v>231</v>
      </c>
      <c r="D51" s="8" t="s">
        <v>253</v>
      </c>
      <c r="E51" s="20" t="s">
        <v>1</v>
      </c>
      <c r="F51" s="20" t="s">
        <v>2</v>
      </c>
      <c r="G51" s="20" t="s">
        <v>92</v>
      </c>
      <c r="H51" s="20" t="s">
        <v>3</v>
      </c>
      <c r="I51" s="8" t="s">
        <v>176</v>
      </c>
      <c r="J51" s="20" t="s">
        <v>4</v>
      </c>
      <c r="K51" s="20" t="s">
        <v>94</v>
      </c>
      <c r="L51" s="8" t="s">
        <v>164</v>
      </c>
      <c r="M51" s="8" t="s">
        <v>173</v>
      </c>
      <c r="N51" s="8" t="s">
        <v>165</v>
      </c>
      <c r="O51" s="8" t="s">
        <v>174</v>
      </c>
      <c r="P51" s="8" t="s">
        <v>166</v>
      </c>
      <c r="Q51" s="8" t="s">
        <v>167</v>
      </c>
      <c r="R51" s="8" t="s">
        <v>169</v>
      </c>
      <c r="S51" s="8" t="s">
        <v>168</v>
      </c>
      <c r="T51" s="8" t="s">
        <v>75</v>
      </c>
      <c r="U51" s="8" t="s">
        <v>171</v>
      </c>
      <c r="V51" s="8" t="s">
        <v>175</v>
      </c>
    </row>
    <row r="52" spans="1:22" s="42" customFormat="1" ht="25.05" customHeight="1" x14ac:dyDescent="0.3">
      <c r="A52" s="9" t="s">
        <v>269</v>
      </c>
      <c r="B52" s="38" t="s">
        <v>182</v>
      </c>
      <c r="C52" s="9" t="s">
        <v>249</v>
      </c>
      <c r="D52" s="93">
        <v>1</v>
      </c>
      <c r="E52" s="39" t="s">
        <v>79</v>
      </c>
      <c r="F52" s="39" t="s">
        <v>80</v>
      </c>
      <c r="G52" s="39" t="s">
        <v>110</v>
      </c>
      <c r="H52" s="39" t="s">
        <v>76</v>
      </c>
      <c r="I52" s="39" t="s">
        <v>111</v>
      </c>
      <c r="J52" s="39" t="s">
        <v>6</v>
      </c>
      <c r="K52" s="39" t="s">
        <v>97</v>
      </c>
      <c r="L52" s="39" t="s">
        <v>82</v>
      </c>
      <c r="M52" s="40">
        <v>63951980</v>
      </c>
      <c r="N52" s="41">
        <v>21.14</v>
      </c>
      <c r="O52" s="41">
        <v>26.3</v>
      </c>
      <c r="P52" s="41">
        <v>4.3</v>
      </c>
      <c r="Q52" s="39">
        <v>43</v>
      </c>
      <c r="R52" s="40">
        <v>292</v>
      </c>
      <c r="S52" s="41">
        <v>753876</v>
      </c>
      <c r="T52" s="40">
        <v>174</v>
      </c>
      <c r="U52" s="40">
        <v>131174424</v>
      </c>
      <c r="V52" s="40">
        <v>7030335.0999999996</v>
      </c>
    </row>
    <row r="53" spans="1:22" s="42" customFormat="1" ht="25.05" customHeight="1" x14ac:dyDescent="0.3">
      <c r="A53" s="9" t="s">
        <v>270</v>
      </c>
      <c r="B53" s="38" t="s">
        <v>183</v>
      </c>
      <c r="C53" s="9" t="s">
        <v>250</v>
      </c>
      <c r="D53" s="93">
        <v>1</v>
      </c>
      <c r="E53" s="39" t="s">
        <v>77</v>
      </c>
      <c r="F53" s="39" t="s">
        <v>78</v>
      </c>
      <c r="G53" s="39" t="s">
        <v>113</v>
      </c>
      <c r="H53" s="39" t="s">
        <v>76</v>
      </c>
      <c r="I53" s="39" t="s">
        <v>111</v>
      </c>
      <c r="J53" s="39" t="s">
        <v>7</v>
      </c>
      <c r="K53" s="39" t="s">
        <v>112</v>
      </c>
      <c r="L53" s="39" t="s">
        <v>84</v>
      </c>
      <c r="M53" s="40">
        <v>250100000</v>
      </c>
      <c r="N53" s="41">
        <v>70</v>
      </c>
      <c r="O53" s="41">
        <v>32</v>
      </c>
      <c r="P53" s="41">
        <v>21.4</v>
      </c>
      <c r="Q53" s="39">
        <v>193</v>
      </c>
      <c r="R53" s="40">
        <v>292</v>
      </c>
      <c r="S53" s="41">
        <v>3383676</v>
      </c>
      <c r="T53" s="40">
        <v>177.2</v>
      </c>
      <c r="U53" s="40">
        <v>599587387.20000005</v>
      </c>
      <c r="V53" s="40">
        <v>31784784</v>
      </c>
    </row>
    <row r="54" spans="1:22" s="48" customFormat="1" ht="25.05" customHeight="1" x14ac:dyDescent="0.3">
      <c r="A54" s="43" t="s">
        <v>16</v>
      </c>
      <c r="B54" s="43"/>
      <c r="C54" s="43"/>
      <c r="D54" s="44"/>
      <c r="E54" s="44" t="s">
        <v>16</v>
      </c>
      <c r="F54" s="44" t="s">
        <v>16</v>
      </c>
      <c r="G54" s="44" t="s">
        <v>16</v>
      </c>
      <c r="H54" s="44" t="s">
        <v>16</v>
      </c>
      <c r="I54" s="44" t="s">
        <v>16</v>
      </c>
      <c r="J54" s="44" t="s">
        <v>16</v>
      </c>
      <c r="K54" s="44" t="s">
        <v>16</v>
      </c>
      <c r="L54" s="44" t="s">
        <v>16</v>
      </c>
      <c r="M54" s="45">
        <v>314051980</v>
      </c>
      <c r="N54" s="46">
        <v>91.14</v>
      </c>
      <c r="O54" s="46">
        <f>SUM(O52:O53)</f>
        <v>58.3</v>
      </c>
      <c r="P54" s="46">
        <v>25.7</v>
      </c>
      <c r="Q54" s="47">
        <v>236</v>
      </c>
      <c r="R54" s="45"/>
      <c r="S54" s="46">
        <v>4137552</v>
      </c>
      <c r="T54" s="45"/>
      <c r="U54" s="45">
        <v>730761811.20000005</v>
      </c>
      <c r="V54" s="45">
        <v>38815119.100000001</v>
      </c>
    </row>
    <row r="56" spans="1:22" ht="15" customHeight="1" x14ac:dyDescent="0.3">
      <c r="E56" s="67" t="s">
        <v>210</v>
      </c>
      <c r="F56" s="68"/>
      <c r="G56" s="72">
        <v>33</v>
      </c>
      <c r="H56" s="72"/>
      <c r="I56" s="73"/>
    </row>
    <row r="57" spans="1:22" ht="15" customHeight="1" x14ac:dyDescent="0.3">
      <c r="E57" s="67" t="s">
        <v>211</v>
      </c>
      <c r="F57" s="68"/>
      <c r="G57" s="77">
        <v>44385.416666666664</v>
      </c>
      <c r="H57" s="72"/>
      <c r="I57" s="73"/>
    </row>
    <row r="58" spans="1:22" ht="15" customHeight="1" x14ac:dyDescent="0.3">
      <c r="E58" s="67" t="s">
        <v>212</v>
      </c>
      <c r="F58" s="68"/>
      <c r="G58" s="77">
        <v>44385.452777777777</v>
      </c>
      <c r="H58" s="72"/>
      <c r="I58" s="73"/>
    </row>
    <row r="59" spans="1:22" ht="15" customHeight="1" x14ac:dyDescent="0.3">
      <c r="E59" s="67" t="s">
        <v>227</v>
      </c>
      <c r="F59" s="68"/>
      <c r="G59" s="78">
        <v>3.6111111111111115E-2</v>
      </c>
      <c r="H59" s="72"/>
      <c r="I59" s="73"/>
    </row>
    <row r="60" spans="1:22" ht="15" customHeight="1" x14ac:dyDescent="0.3">
      <c r="E60" s="67" t="s">
        <v>226</v>
      </c>
      <c r="F60" s="68"/>
      <c r="G60" s="69">
        <v>2202626350</v>
      </c>
      <c r="H60" s="69"/>
      <c r="I60" s="70"/>
    </row>
    <row r="61" spans="1:22" ht="15" customHeight="1" x14ac:dyDescent="0.3">
      <c r="E61" s="67" t="s">
        <v>213</v>
      </c>
      <c r="F61" s="68"/>
      <c r="G61" s="75">
        <v>547.39</v>
      </c>
      <c r="H61" s="75"/>
      <c r="I61" s="76"/>
    </row>
    <row r="62" spans="1:22" ht="15" customHeight="1" x14ac:dyDescent="0.3">
      <c r="E62" s="67" t="s">
        <v>214</v>
      </c>
      <c r="F62" s="68"/>
      <c r="G62" s="75">
        <v>58.3</v>
      </c>
      <c r="H62" s="75"/>
      <c r="I62" s="76"/>
    </row>
    <row r="63" spans="1:22" ht="15" customHeight="1" x14ac:dyDescent="0.3">
      <c r="E63" s="67" t="s">
        <v>228</v>
      </c>
      <c r="F63" s="68"/>
      <c r="G63" s="75">
        <v>195.77500000000001</v>
      </c>
      <c r="H63" s="75"/>
      <c r="I63" s="76"/>
    </row>
    <row r="64" spans="1:22" ht="15" customHeight="1" x14ac:dyDescent="0.3">
      <c r="E64" s="67" t="s">
        <v>215</v>
      </c>
      <c r="F64" s="68"/>
      <c r="G64" s="75">
        <v>216.25</v>
      </c>
      <c r="H64" s="75"/>
      <c r="I64" s="76"/>
    </row>
    <row r="65" spans="5:9" ht="15" customHeight="1" x14ac:dyDescent="0.3">
      <c r="E65" s="67" t="s">
        <v>216</v>
      </c>
      <c r="F65" s="68"/>
      <c r="G65" s="75">
        <v>99</v>
      </c>
      <c r="H65" s="75"/>
      <c r="I65" s="76"/>
    </row>
    <row r="66" spans="5:9" ht="15" customHeight="1" x14ac:dyDescent="0.3">
      <c r="E66" s="67" t="s">
        <v>217</v>
      </c>
      <c r="F66" s="68"/>
      <c r="G66" s="74">
        <v>990</v>
      </c>
      <c r="H66" s="72"/>
      <c r="I66" s="73"/>
    </row>
    <row r="67" spans="5:9" ht="15" customHeight="1" x14ac:dyDescent="0.3">
      <c r="E67" s="67" t="s">
        <v>218</v>
      </c>
      <c r="F67" s="68"/>
      <c r="G67" s="75">
        <v>0.1</v>
      </c>
      <c r="H67" s="75"/>
      <c r="I67" s="76"/>
    </row>
    <row r="68" spans="5:9" ht="15" customHeight="1" x14ac:dyDescent="0.3">
      <c r="E68" s="67" t="s">
        <v>219</v>
      </c>
      <c r="F68" s="68"/>
      <c r="G68" s="75">
        <v>18671760</v>
      </c>
      <c r="H68" s="75"/>
      <c r="I68" s="76"/>
    </row>
    <row r="69" spans="5:9" ht="15" customHeight="1" x14ac:dyDescent="0.3">
      <c r="E69" s="67" t="s">
        <v>220</v>
      </c>
      <c r="F69" s="68"/>
      <c r="G69" s="69">
        <v>38815119.100000001</v>
      </c>
      <c r="H69" s="69"/>
      <c r="I69" s="70"/>
    </row>
    <row r="70" spans="5:9" ht="15" customHeight="1" x14ac:dyDescent="0.3">
      <c r="E70" s="67" t="s">
        <v>221</v>
      </c>
      <c r="F70" s="68"/>
      <c r="G70" s="69">
        <v>3082819369.8199997</v>
      </c>
      <c r="H70" s="69"/>
      <c r="I70" s="70"/>
    </row>
    <row r="71" spans="5:9" ht="15" customHeight="1" x14ac:dyDescent="0.3">
      <c r="E71" s="67" t="s">
        <v>222</v>
      </c>
      <c r="F71" s="68"/>
      <c r="G71" s="69">
        <v>165.11</v>
      </c>
      <c r="H71" s="69"/>
      <c r="I71" s="70"/>
    </row>
    <row r="72" spans="5:9" ht="15" customHeight="1" x14ac:dyDescent="0.3">
      <c r="E72" s="67" t="s">
        <v>223</v>
      </c>
      <c r="F72" s="68"/>
      <c r="G72" s="69">
        <v>220.33</v>
      </c>
      <c r="H72" s="69"/>
      <c r="I72" s="70"/>
    </row>
    <row r="73" spans="5:9" ht="15" customHeight="1" x14ac:dyDescent="0.3">
      <c r="E73" s="67" t="s">
        <v>224</v>
      </c>
      <c r="F73" s="68"/>
      <c r="G73" s="69">
        <v>1373937718.1800001</v>
      </c>
      <c r="H73" s="69"/>
      <c r="I73" s="70"/>
    </row>
    <row r="74" spans="5:9" ht="15" customHeight="1" x14ac:dyDescent="0.3">
      <c r="E74" s="67" t="s">
        <v>225</v>
      </c>
      <c r="F74" s="68"/>
      <c r="G74" s="71">
        <v>0.30828193932296299</v>
      </c>
      <c r="H74" s="72"/>
      <c r="I74" s="73"/>
    </row>
  </sheetData>
  <mergeCells count="44">
    <mergeCell ref="E2:I2"/>
    <mergeCell ref="E3:I3"/>
    <mergeCell ref="E56:F56"/>
    <mergeCell ref="G56:I56"/>
    <mergeCell ref="A50:V50"/>
    <mergeCell ref="A41:V41"/>
    <mergeCell ref="A12:U12"/>
    <mergeCell ref="A5:U5"/>
    <mergeCell ref="E57:F57"/>
    <mergeCell ref="G57:I57"/>
    <mergeCell ref="E58:F58"/>
    <mergeCell ref="G58:I58"/>
    <mergeCell ref="E61:F61"/>
    <mergeCell ref="G61:I61"/>
    <mergeCell ref="G59:I59"/>
    <mergeCell ref="E60:F60"/>
    <mergeCell ref="G60:I60"/>
    <mergeCell ref="E59:F59"/>
    <mergeCell ref="E62:F62"/>
    <mergeCell ref="G62:I62"/>
    <mergeCell ref="E64:F64"/>
    <mergeCell ref="G64:I64"/>
    <mergeCell ref="E65:F65"/>
    <mergeCell ref="G65:I65"/>
    <mergeCell ref="E63:F63"/>
    <mergeCell ref="G63:I63"/>
    <mergeCell ref="E66:F66"/>
    <mergeCell ref="G66:I66"/>
    <mergeCell ref="E67:F67"/>
    <mergeCell ref="G67:I67"/>
    <mergeCell ref="E68:F68"/>
    <mergeCell ref="G68:I68"/>
    <mergeCell ref="E69:F69"/>
    <mergeCell ref="G69:I69"/>
    <mergeCell ref="E70:F70"/>
    <mergeCell ref="G70:I70"/>
    <mergeCell ref="E71:F71"/>
    <mergeCell ref="G71:I71"/>
    <mergeCell ref="E72:F72"/>
    <mergeCell ref="G72:I72"/>
    <mergeCell ref="E73:F73"/>
    <mergeCell ref="G73:I73"/>
    <mergeCell ref="E74:F74"/>
    <mergeCell ref="G74:I74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45" orientation="landscape" r:id="rId1"/>
  <ignoredErrors>
    <ignoredError sqref="C52:C53 C46:C47 C19:C20 C7:C9 C26 C21:C25 C27:C36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I14"/>
  <sheetViews>
    <sheetView showGridLines="0" zoomScaleNormal="100" workbookViewId="0"/>
  </sheetViews>
  <sheetFormatPr defaultColWidth="9.109375" defaultRowHeight="19.95" customHeight="1" x14ac:dyDescent="0.3"/>
  <cols>
    <col min="1" max="1" width="46.88671875" style="2" bestFit="1" customWidth="1"/>
    <col min="2" max="2" width="12.109375" style="2" customWidth="1"/>
    <col min="3" max="3" width="15.109375" style="2" bestFit="1" customWidth="1"/>
    <col min="4" max="9" width="18.33203125" style="2" customWidth="1"/>
    <col min="10" max="10" width="9.109375" style="2" customWidth="1"/>
    <col min="11" max="16384" width="9.109375" style="2"/>
  </cols>
  <sheetData>
    <row r="2" spans="1:9" s="1" customFormat="1" ht="19.95" customHeight="1" x14ac:dyDescent="0.3">
      <c r="B2" s="79" t="s">
        <v>0</v>
      </c>
      <c r="C2" s="79"/>
      <c r="D2" s="79"/>
    </row>
    <row r="3" spans="1:9" s="1" customFormat="1" ht="19.95" customHeight="1" x14ac:dyDescent="0.3">
      <c r="B3" s="80" t="s">
        <v>114</v>
      </c>
      <c r="C3" s="80"/>
      <c r="D3" s="80"/>
    </row>
    <row r="6" spans="1:9" s="22" customFormat="1" ht="30" customHeight="1" x14ac:dyDescent="0.3">
      <c r="A6" s="36" t="s">
        <v>230</v>
      </c>
      <c r="B6" s="8" t="s">
        <v>229</v>
      </c>
      <c r="C6" s="36" t="s">
        <v>231</v>
      </c>
      <c r="D6" s="49" t="s">
        <v>115</v>
      </c>
      <c r="E6" s="49" t="s">
        <v>116</v>
      </c>
      <c r="F6" s="49" t="s">
        <v>117</v>
      </c>
      <c r="G6" s="49" t="s">
        <v>118</v>
      </c>
      <c r="H6" s="49" t="s">
        <v>119</v>
      </c>
      <c r="I6" s="49" t="s">
        <v>120</v>
      </c>
    </row>
    <row r="7" spans="1:9" ht="19.95" customHeight="1" x14ac:dyDescent="0.3">
      <c r="A7" s="9" t="s">
        <v>232</v>
      </c>
      <c r="B7" s="10" t="s">
        <v>121</v>
      </c>
      <c r="C7" s="9" t="s">
        <v>235</v>
      </c>
      <c r="D7" s="13">
        <v>349332.66200000001</v>
      </c>
      <c r="E7" s="13">
        <v>366394.42</v>
      </c>
      <c r="F7" s="13">
        <v>605482.31999999995</v>
      </c>
      <c r="G7" s="13">
        <v>332238.98</v>
      </c>
      <c r="H7" s="13">
        <v>1653448.382</v>
      </c>
      <c r="I7" s="51">
        <v>8.8553429216688503E-2</v>
      </c>
    </row>
    <row r="8" spans="1:9" ht="19.95" customHeight="1" x14ac:dyDescent="0.3">
      <c r="A8" s="9" t="s">
        <v>234</v>
      </c>
      <c r="B8" s="10" t="s">
        <v>122</v>
      </c>
      <c r="C8" s="9" t="s">
        <v>236</v>
      </c>
      <c r="D8" s="13">
        <v>806512.97</v>
      </c>
      <c r="E8" s="13">
        <v>845903.89</v>
      </c>
      <c r="F8" s="13">
        <v>1397892.06</v>
      </c>
      <c r="G8" s="13">
        <v>767048.47</v>
      </c>
      <c r="H8" s="13">
        <v>3817357.39</v>
      </c>
      <c r="I8" s="51">
        <v>0.20444550101034101</v>
      </c>
    </row>
    <row r="9" spans="1:9" ht="19.95" customHeight="1" x14ac:dyDescent="0.3">
      <c r="A9" s="9" t="s">
        <v>233</v>
      </c>
      <c r="B9" s="10" t="s">
        <v>123</v>
      </c>
      <c r="C9" s="9" t="s">
        <v>237</v>
      </c>
      <c r="D9" s="13">
        <v>2789034.3679999998</v>
      </c>
      <c r="E9" s="13">
        <v>2925253.69</v>
      </c>
      <c r="F9" s="13">
        <v>4834105.62</v>
      </c>
      <c r="G9" s="13">
        <v>2652560.5499999998</v>
      </c>
      <c r="H9" s="13">
        <v>13200954.228</v>
      </c>
      <c r="I9" s="51">
        <v>0.70700106977296995</v>
      </c>
    </row>
    <row r="10" spans="1:9" s="3" customFormat="1" ht="19.95" customHeight="1" x14ac:dyDescent="0.3">
      <c r="A10" s="82" t="s">
        <v>124</v>
      </c>
      <c r="B10" s="82"/>
      <c r="C10" s="82"/>
      <c r="D10" s="30">
        <v>3944880</v>
      </c>
      <c r="E10" s="30">
        <v>4137552</v>
      </c>
      <c r="F10" s="30">
        <v>6837480</v>
      </c>
      <c r="G10" s="30">
        <v>3751848</v>
      </c>
      <c r="H10" s="30">
        <v>18671760</v>
      </c>
      <c r="I10" s="50" t="s">
        <v>16</v>
      </c>
    </row>
    <row r="11" spans="1:9" s="3" customFormat="1" ht="19.95" customHeight="1" x14ac:dyDescent="0.3">
      <c r="A11" s="82" t="s">
        <v>125</v>
      </c>
      <c r="B11" s="82"/>
      <c r="C11" s="82"/>
      <c r="D11" s="31">
        <v>150</v>
      </c>
      <c r="E11" s="31">
        <v>236</v>
      </c>
      <c r="F11" s="31">
        <v>390</v>
      </c>
      <c r="G11" s="31">
        <v>214</v>
      </c>
      <c r="H11" s="31">
        <v>990</v>
      </c>
      <c r="I11" s="28"/>
    </row>
    <row r="12" spans="1:9" s="3" customFormat="1" ht="19.95" customHeight="1" x14ac:dyDescent="0.3">
      <c r="A12" s="82" t="s">
        <v>126</v>
      </c>
      <c r="B12" s="82"/>
      <c r="C12" s="82"/>
      <c r="D12" s="29">
        <v>219.31</v>
      </c>
      <c r="E12" s="29">
        <v>176.62</v>
      </c>
      <c r="F12" s="29">
        <v>148.58000000000001</v>
      </c>
      <c r="G12" s="29">
        <v>125.53</v>
      </c>
      <c r="H12" s="29">
        <v>165.11</v>
      </c>
      <c r="I12" s="28"/>
    </row>
    <row r="13" spans="1:9" s="3" customFormat="1" ht="19.95" customHeight="1" x14ac:dyDescent="0.3">
      <c r="A13" s="82" t="s">
        <v>127</v>
      </c>
      <c r="B13" s="82"/>
      <c r="C13" s="82"/>
      <c r="D13" s="29">
        <v>865146898.94000006</v>
      </c>
      <c r="E13" s="29">
        <v>730761811.20000005</v>
      </c>
      <c r="F13" s="29">
        <v>1015931011.6799999</v>
      </c>
      <c r="G13" s="29">
        <v>470979648</v>
      </c>
      <c r="H13" s="29">
        <v>3082819369.8200002</v>
      </c>
      <c r="I13" s="28"/>
    </row>
    <row r="14" spans="1:9" s="3" customFormat="1" ht="19.95" customHeight="1" x14ac:dyDescent="0.3">
      <c r="A14" s="83" t="s">
        <v>238</v>
      </c>
      <c r="B14" s="83"/>
      <c r="C14" s="83"/>
      <c r="D14" s="83"/>
      <c r="E14" s="83"/>
      <c r="F14" s="83"/>
      <c r="G14" s="83"/>
      <c r="H14" s="83"/>
      <c r="I14" s="83"/>
    </row>
  </sheetData>
  <mergeCells count="7">
    <mergeCell ref="A13:C13"/>
    <mergeCell ref="A14:I14"/>
    <mergeCell ref="B2:D2"/>
    <mergeCell ref="B3:D3"/>
    <mergeCell ref="A10:C10"/>
    <mergeCell ref="A11:C11"/>
    <mergeCell ref="A12:C12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75" orientation="landscape" r:id="rId1"/>
  <ignoredErrors>
    <ignoredError sqref="C7:C9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K125"/>
  <sheetViews>
    <sheetView showGridLines="0" zoomScaleNormal="100" workbookViewId="0"/>
  </sheetViews>
  <sheetFormatPr defaultColWidth="8.88671875" defaultRowHeight="19.95" customHeight="1" x14ac:dyDescent="0.3"/>
  <cols>
    <col min="1" max="1" width="23.77734375" style="2" customWidth="1"/>
    <col min="2" max="5" width="15.77734375" style="2" customWidth="1"/>
    <col min="6" max="6" width="8.88671875" style="2" customWidth="1"/>
    <col min="7" max="7" width="23.77734375" style="2" customWidth="1"/>
    <col min="8" max="11" width="15.77734375" style="2" customWidth="1"/>
    <col min="12" max="12" width="8.88671875" style="2" customWidth="1"/>
    <col min="13" max="16384" width="8.88671875" style="2"/>
  </cols>
  <sheetData>
    <row r="2" spans="1:11" s="1" customFormat="1" ht="19.95" customHeight="1" x14ac:dyDescent="0.3">
      <c r="B2" s="79" t="s">
        <v>0</v>
      </c>
      <c r="C2" s="79"/>
      <c r="D2" s="79"/>
      <c r="E2" s="79"/>
    </row>
    <row r="3" spans="1:11" s="1" customFormat="1" ht="19.95" customHeight="1" x14ac:dyDescent="0.3">
      <c r="B3" s="7" t="s">
        <v>239</v>
      </c>
      <c r="C3" s="7"/>
      <c r="D3" s="7"/>
      <c r="E3" s="35"/>
    </row>
    <row r="5" spans="1:11" s="3" customFormat="1" ht="19.95" customHeight="1" x14ac:dyDescent="0.3">
      <c r="A5" s="81" t="s">
        <v>128</v>
      </c>
      <c r="B5" s="81"/>
      <c r="C5" s="81"/>
      <c r="D5" s="81"/>
      <c r="E5" s="81"/>
      <c r="F5" s="81"/>
      <c r="G5" s="81"/>
      <c r="H5" s="81"/>
      <c r="I5" s="81"/>
      <c r="J5" s="81"/>
      <c r="K5" s="81"/>
    </row>
    <row r="6" spans="1:11" s="54" customFormat="1" ht="30" customHeight="1" x14ac:dyDescent="0.3">
      <c r="A6" s="56" t="s">
        <v>1</v>
      </c>
      <c r="B6" s="56" t="s">
        <v>114</v>
      </c>
      <c r="C6" s="56" t="s">
        <v>240</v>
      </c>
      <c r="D6" s="56" t="s">
        <v>241</v>
      </c>
      <c r="E6" s="56" t="s">
        <v>120</v>
      </c>
      <c r="G6" s="56" t="s">
        <v>1</v>
      </c>
      <c r="H6" s="56" t="s">
        <v>114</v>
      </c>
      <c r="I6" s="56" t="s">
        <v>240</v>
      </c>
      <c r="J6" s="56" t="s">
        <v>241</v>
      </c>
      <c r="K6" s="56" t="s">
        <v>120</v>
      </c>
    </row>
    <row r="7" spans="1:11" ht="19.95" customHeight="1" x14ac:dyDescent="0.3">
      <c r="A7" s="84" t="s">
        <v>8</v>
      </c>
      <c r="B7" s="10" t="s">
        <v>121</v>
      </c>
      <c r="C7" s="12">
        <v>167679.67600000001</v>
      </c>
      <c r="D7" s="12">
        <v>0.63758470219626495</v>
      </c>
      <c r="E7" s="57">
        <v>8.8553429216688503E-2</v>
      </c>
      <c r="G7" s="84" t="s">
        <v>13</v>
      </c>
      <c r="H7" s="10" t="s">
        <v>121</v>
      </c>
      <c r="I7" s="12">
        <v>97813.148000000001</v>
      </c>
      <c r="J7" s="12">
        <v>0.37192442355660998</v>
      </c>
      <c r="K7" s="57">
        <f>D7/D10</f>
        <v>8.8553430860592405E-2</v>
      </c>
    </row>
    <row r="8" spans="1:11" ht="19.95" customHeight="1" x14ac:dyDescent="0.3">
      <c r="A8" s="85"/>
      <c r="B8" s="10" t="s">
        <v>122</v>
      </c>
      <c r="C8" s="12">
        <v>387126.234</v>
      </c>
      <c r="D8" s="12">
        <v>1.47200764281803</v>
      </c>
      <c r="E8" s="57">
        <v>0.20444550101034101</v>
      </c>
      <c r="G8" s="85"/>
      <c r="H8" s="10" t="s">
        <v>122</v>
      </c>
      <c r="I8" s="12">
        <v>225823.63399999999</v>
      </c>
      <c r="J8" s="12">
        <v>0.85867111547119301</v>
      </c>
      <c r="K8" s="57">
        <f>D8/D10</f>
        <v>0.20444550594694874</v>
      </c>
    </row>
    <row r="9" spans="1:11" ht="19.95" customHeight="1" x14ac:dyDescent="0.3">
      <c r="A9" s="85"/>
      <c r="B9" s="10" t="s">
        <v>123</v>
      </c>
      <c r="C9" s="12">
        <v>1338736.49</v>
      </c>
      <c r="D9" s="12">
        <v>5.0904076549857002</v>
      </c>
      <c r="E9" s="57">
        <v>0.70700106977296995</v>
      </c>
      <c r="G9" s="85"/>
      <c r="H9" s="10" t="s">
        <v>123</v>
      </c>
      <c r="I9" s="12">
        <v>780929.61800000002</v>
      </c>
      <c r="J9" s="12">
        <v>2.9694044609721999</v>
      </c>
      <c r="K9" s="57">
        <f>D9/D10</f>
        <v>0.70700106319245881</v>
      </c>
    </row>
    <row r="10" spans="1:11" s="3" customFormat="1" ht="19.95" customHeight="1" x14ac:dyDescent="0.3">
      <c r="A10" s="86"/>
      <c r="B10" s="15" t="s">
        <v>135</v>
      </c>
      <c r="C10" s="17">
        <f>SUM(C7:C9)</f>
        <v>1893542.4</v>
      </c>
      <c r="D10" s="17">
        <f>SUM(D7:D9)</f>
        <v>7.1999999999999957</v>
      </c>
      <c r="E10" s="58">
        <f>SUM(E7:E9)</f>
        <v>0.99999999999999944</v>
      </c>
      <c r="G10" s="86"/>
      <c r="H10" s="15" t="s">
        <v>135</v>
      </c>
      <c r="I10" s="17">
        <f>SUM(I7:I9)</f>
        <v>1104566.3999999999</v>
      </c>
      <c r="J10" s="17">
        <f>SUM(J7:J9)</f>
        <v>4.2000000000000028</v>
      </c>
      <c r="K10" s="58">
        <f>SUM(K7:K9)</f>
        <v>1</v>
      </c>
    </row>
    <row r="12" spans="1:11" s="54" customFormat="1" ht="30" customHeight="1" x14ac:dyDescent="0.3">
      <c r="A12" s="56" t="s">
        <v>1</v>
      </c>
      <c r="B12" s="56" t="s">
        <v>114</v>
      </c>
      <c r="C12" s="56" t="s">
        <v>240</v>
      </c>
      <c r="D12" s="56" t="s">
        <v>241</v>
      </c>
      <c r="E12" s="56" t="s">
        <v>120</v>
      </c>
      <c r="G12" s="60"/>
      <c r="H12" s="60"/>
      <c r="I12" s="60"/>
      <c r="J12" s="60"/>
      <c r="K12" s="60"/>
    </row>
    <row r="13" spans="1:11" ht="19.95" customHeight="1" x14ac:dyDescent="0.3">
      <c r="A13" s="84" t="s">
        <v>11</v>
      </c>
      <c r="B13" s="10" t="s">
        <v>121</v>
      </c>
      <c r="C13" s="12">
        <v>83839.838000000003</v>
      </c>
      <c r="D13" s="12">
        <v>0.31879235109813198</v>
      </c>
      <c r="E13" s="57">
        <f>D13/D16</f>
        <v>8.8553430860592142E-2</v>
      </c>
      <c r="G13" s="85"/>
      <c r="H13" s="59"/>
      <c r="I13" s="24"/>
      <c r="J13" s="24"/>
      <c r="K13" s="61"/>
    </row>
    <row r="14" spans="1:11" ht="19.95" customHeight="1" x14ac:dyDescent="0.3">
      <c r="A14" s="85"/>
      <c r="B14" s="10" t="s">
        <v>122</v>
      </c>
      <c r="C14" s="12">
        <v>193563.10200000001</v>
      </c>
      <c r="D14" s="12">
        <v>0.73600376437306103</v>
      </c>
      <c r="E14" s="57">
        <f>D14/D16</f>
        <v>0.20444549010362789</v>
      </c>
      <c r="G14" s="85"/>
      <c r="H14" s="59"/>
      <c r="I14" s="24"/>
      <c r="J14" s="24"/>
      <c r="K14" s="61"/>
    </row>
    <row r="15" spans="1:11" ht="19.95" customHeight="1" x14ac:dyDescent="0.3">
      <c r="A15" s="85"/>
      <c r="B15" s="10" t="s">
        <v>123</v>
      </c>
      <c r="C15" s="12">
        <v>669368.26</v>
      </c>
      <c r="D15" s="12">
        <v>2.5452038845288101</v>
      </c>
      <c r="E15" s="57">
        <f>D15/D16</f>
        <v>0.70700107903577991</v>
      </c>
      <c r="G15" s="85"/>
      <c r="H15" s="59"/>
      <c r="I15" s="24"/>
      <c r="J15" s="24"/>
      <c r="K15" s="61"/>
    </row>
    <row r="16" spans="1:11" s="3" customFormat="1" ht="19.95" customHeight="1" x14ac:dyDescent="0.3">
      <c r="A16" s="86"/>
      <c r="B16" s="15" t="s">
        <v>135</v>
      </c>
      <c r="C16" s="17">
        <f>SUM(C13:C15)</f>
        <v>946771.2</v>
      </c>
      <c r="D16" s="17">
        <f>SUM(D13:D15)</f>
        <v>3.6000000000000032</v>
      </c>
      <c r="E16" s="58">
        <f>SUM(E13:E15)</f>
        <v>1</v>
      </c>
      <c r="G16" s="85"/>
      <c r="H16" s="62"/>
      <c r="I16" s="63"/>
      <c r="J16" s="63"/>
      <c r="K16" s="64"/>
    </row>
    <row r="17" spans="1:11" s="55" customFormat="1" ht="19.95" customHeight="1" x14ac:dyDescent="0.3">
      <c r="A17" s="87" t="s">
        <v>136</v>
      </c>
      <c r="B17" s="87"/>
      <c r="C17" s="87"/>
      <c r="D17" s="87"/>
      <c r="E17" s="87"/>
      <c r="F17" s="87"/>
      <c r="G17" s="87"/>
      <c r="H17" s="87"/>
      <c r="I17" s="87"/>
      <c r="J17" s="87"/>
      <c r="K17" s="87"/>
    </row>
    <row r="19" spans="1:11" s="3" customFormat="1" ht="19.95" customHeight="1" x14ac:dyDescent="0.3">
      <c r="A19" s="81" t="s">
        <v>129</v>
      </c>
      <c r="B19" s="81"/>
      <c r="C19" s="81"/>
      <c r="D19" s="81"/>
      <c r="E19" s="81"/>
      <c r="F19" s="81"/>
      <c r="G19" s="81"/>
      <c r="H19" s="81"/>
      <c r="I19" s="81"/>
      <c r="J19" s="81"/>
      <c r="K19" s="81"/>
    </row>
    <row r="20" spans="1:11" s="54" customFormat="1" ht="30" customHeight="1" x14ac:dyDescent="0.3">
      <c r="A20" s="56" t="s">
        <v>1</v>
      </c>
      <c r="B20" s="56" t="s">
        <v>114</v>
      </c>
      <c r="C20" s="56" t="s">
        <v>240</v>
      </c>
      <c r="D20" s="56" t="s">
        <v>241</v>
      </c>
      <c r="E20" s="56" t="s">
        <v>120</v>
      </c>
      <c r="G20" s="56" t="s">
        <v>1</v>
      </c>
      <c r="H20" s="56" t="s">
        <v>114</v>
      </c>
      <c r="I20" s="56" t="s">
        <v>240</v>
      </c>
      <c r="J20" s="56" t="s">
        <v>241</v>
      </c>
      <c r="K20" s="56" t="s">
        <v>120</v>
      </c>
    </row>
    <row r="21" spans="1:11" ht="19.95" customHeight="1" x14ac:dyDescent="0.3">
      <c r="A21" s="84" t="s">
        <v>56</v>
      </c>
      <c r="B21" s="10" t="s">
        <v>121</v>
      </c>
      <c r="C21" s="12">
        <v>68310.820000000007</v>
      </c>
      <c r="D21" s="12">
        <v>0.38963506730549902</v>
      </c>
      <c r="E21" s="57">
        <f>D21/D24</f>
        <v>8.8553424387613447E-2</v>
      </c>
      <c r="G21" s="84" t="s">
        <v>58</v>
      </c>
      <c r="H21" s="10" t="s">
        <v>121</v>
      </c>
      <c r="I21" s="12">
        <v>79178.455000000002</v>
      </c>
      <c r="J21" s="12">
        <v>0.45162249030344498</v>
      </c>
      <c r="K21" s="57">
        <f>D21/D24</f>
        <v>8.8553424387613447E-2</v>
      </c>
    </row>
    <row r="22" spans="1:11" ht="19.95" customHeight="1" x14ac:dyDescent="0.3">
      <c r="A22" s="85"/>
      <c r="B22" s="10" t="s">
        <v>122</v>
      </c>
      <c r="C22" s="12">
        <v>157710.89000000001</v>
      </c>
      <c r="D22" s="12">
        <v>0.89956017567875901</v>
      </c>
      <c r="E22" s="57">
        <f>D22/D24</f>
        <v>0.20444549447244528</v>
      </c>
      <c r="G22" s="85"/>
      <c r="H22" s="10" t="s">
        <v>122</v>
      </c>
      <c r="I22" s="12">
        <v>182801.26</v>
      </c>
      <c r="J22" s="12">
        <v>1.0426720282911199</v>
      </c>
      <c r="K22" s="57">
        <f>D22/D24</f>
        <v>0.20444549447244528</v>
      </c>
    </row>
    <row r="23" spans="1:11" ht="19.95" customHeight="1" x14ac:dyDescent="0.3">
      <c r="A23" s="85"/>
      <c r="B23" s="10" t="s">
        <v>123</v>
      </c>
      <c r="C23" s="12">
        <v>545386.29</v>
      </c>
      <c r="D23" s="12">
        <v>3.1108047570157402</v>
      </c>
      <c r="E23" s="57">
        <f>D23/D24</f>
        <v>0.7070010811399412</v>
      </c>
      <c r="G23" s="85"/>
      <c r="H23" s="10" t="s">
        <v>123</v>
      </c>
      <c r="I23" s="12">
        <v>632152.28500000003</v>
      </c>
      <c r="J23" s="12">
        <v>3.6057054814054301</v>
      </c>
      <c r="K23" s="57">
        <f>D23/D24</f>
        <v>0.7070010811399412</v>
      </c>
    </row>
    <row r="24" spans="1:11" s="3" customFormat="1" ht="19.95" customHeight="1" x14ac:dyDescent="0.3">
      <c r="A24" s="86"/>
      <c r="B24" s="15" t="s">
        <v>135</v>
      </c>
      <c r="C24" s="17">
        <f>SUM(C21:C23)</f>
        <v>771408</v>
      </c>
      <c r="D24" s="17">
        <f>SUM(D21:D23)</f>
        <v>4.3999999999999986</v>
      </c>
      <c r="E24" s="58">
        <f>SUM(E21:E23)</f>
        <v>1</v>
      </c>
      <c r="G24" s="86"/>
      <c r="H24" s="15" t="s">
        <v>135</v>
      </c>
      <c r="I24" s="17">
        <f>SUM(I21:I23)</f>
        <v>894132</v>
      </c>
      <c r="J24" s="17">
        <f>SUM(J21:J23)</f>
        <v>5.0999999999999952</v>
      </c>
      <c r="K24" s="58">
        <f>SUM(K21:K23)</f>
        <v>1</v>
      </c>
    </row>
    <row r="26" spans="1:11" s="54" customFormat="1" ht="30" customHeight="1" x14ac:dyDescent="0.3">
      <c r="A26" s="56" t="s">
        <v>1</v>
      </c>
      <c r="B26" s="56" t="s">
        <v>114</v>
      </c>
      <c r="C26" s="56" t="s">
        <v>240</v>
      </c>
      <c r="D26" s="56" t="s">
        <v>241</v>
      </c>
      <c r="E26" s="56" t="s">
        <v>120</v>
      </c>
      <c r="G26" s="56" t="s">
        <v>1</v>
      </c>
      <c r="H26" s="56" t="s">
        <v>114</v>
      </c>
      <c r="I26" s="56" t="s">
        <v>240</v>
      </c>
      <c r="J26" s="56" t="s">
        <v>241</v>
      </c>
      <c r="K26" s="56" t="s">
        <v>120</v>
      </c>
    </row>
    <row r="27" spans="1:11" ht="19.95" customHeight="1" x14ac:dyDescent="0.3">
      <c r="A27" s="84" t="s">
        <v>62</v>
      </c>
      <c r="B27" s="10" t="s">
        <v>121</v>
      </c>
      <c r="C27" s="12">
        <v>65205.79</v>
      </c>
      <c r="D27" s="12">
        <v>0.37192442391056402</v>
      </c>
      <c r="E27" s="57">
        <f>D27/D30</f>
        <v>8.855343426442E-2</v>
      </c>
      <c r="G27" s="84" t="s">
        <v>60</v>
      </c>
      <c r="H27" s="10" t="s">
        <v>121</v>
      </c>
      <c r="I27" s="12">
        <v>71415.86</v>
      </c>
      <c r="J27" s="12">
        <v>0.407345767738992</v>
      </c>
      <c r="K27" s="57">
        <f>D27/D30</f>
        <v>8.855343426442E-2</v>
      </c>
    </row>
    <row r="28" spans="1:11" ht="19.95" customHeight="1" x14ac:dyDescent="0.3">
      <c r="A28" s="85"/>
      <c r="B28" s="10" t="s">
        <v>122</v>
      </c>
      <c r="C28" s="12">
        <v>150542.22</v>
      </c>
      <c r="D28" s="12">
        <v>0.85867111567419596</v>
      </c>
      <c r="E28" s="57">
        <f>D28/D30</f>
        <v>0.20444550373195142</v>
      </c>
      <c r="G28" s="85"/>
      <c r="H28" s="10" t="s">
        <v>122</v>
      </c>
      <c r="I28" s="12">
        <v>164879.57500000001</v>
      </c>
      <c r="J28" s="12">
        <v>0.94044932124115899</v>
      </c>
      <c r="K28" s="57">
        <f>D28/D30</f>
        <v>0.20444550373195142</v>
      </c>
    </row>
    <row r="29" spans="1:11" ht="19.95" customHeight="1" x14ac:dyDescent="0.3">
      <c r="A29" s="85"/>
      <c r="B29" s="10" t="s">
        <v>123</v>
      </c>
      <c r="C29" s="12">
        <v>520595.99</v>
      </c>
      <c r="D29" s="12">
        <v>2.9694044604152401</v>
      </c>
      <c r="E29" s="57">
        <f>D29/D30</f>
        <v>0.70700106200362856</v>
      </c>
      <c r="G29" s="85"/>
      <c r="H29" s="10" t="s">
        <v>123</v>
      </c>
      <c r="I29" s="12">
        <v>570176.56499999994</v>
      </c>
      <c r="J29" s="12">
        <v>3.2522049110198501</v>
      </c>
      <c r="K29" s="57">
        <f>D29/D30</f>
        <v>0.70700106200362856</v>
      </c>
    </row>
    <row r="30" spans="1:11" s="3" customFormat="1" ht="19.95" customHeight="1" x14ac:dyDescent="0.3">
      <c r="A30" s="86"/>
      <c r="B30" s="15" t="s">
        <v>135</v>
      </c>
      <c r="C30" s="17">
        <f>SUM(C27:C29)</f>
        <v>736344</v>
      </c>
      <c r="D30" s="17">
        <f>SUM(D27:D29)</f>
        <v>4.2</v>
      </c>
      <c r="E30" s="58">
        <f>SUM(E27:E29)</f>
        <v>1</v>
      </c>
      <c r="G30" s="86"/>
      <c r="H30" s="15" t="s">
        <v>135</v>
      </c>
      <c r="I30" s="17">
        <f>SUM(I27:I29)</f>
        <v>806472</v>
      </c>
      <c r="J30" s="17">
        <f>SUM(J27:J29)</f>
        <v>4.6000000000000014</v>
      </c>
      <c r="K30" s="58">
        <f>SUM(K27:K29)</f>
        <v>1</v>
      </c>
    </row>
    <row r="33" spans="1:11" s="54" customFormat="1" ht="30" customHeight="1" x14ac:dyDescent="0.3">
      <c r="A33" s="56" t="s">
        <v>1</v>
      </c>
      <c r="B33" s="56" t="s">
        <v>114</v>
      </c>
      <c r="C33" s="56" t="s">
        <v>240</v>
      </c>
      <c r="D33" s="56" t="s">
        <v>241</v>
      </c>
      <c r="E33" s="56" t="s">
        <v>120</v>
      </c>
      <c r="G33" s="56" t="s">
        <v>1</v>
      </c>
      <c r="H33" s="56" t="s">
        <v>114</v>
      </c>
      <c r="I33" s="56" t="s">
        <v>240</v>
      </c>
      <c r="J33" s="56" t="s">
        <v>241</v>
      </c>
      <c r="K33" s="56" t="s">
        <v>120</v>
      </c>
    </row>
    <row r="34" spans="1:11" ht="19.95" customHeight="1" x14ac:dyDescent="0.3">
      <c r="A34" s="84" t="s">
        <v>18</v>
      </c>
      <c r="B34" s="10" t="s">
        <v>121</v>
      </c>
      <c r="C34" s="12">
        <v>131964.08499999999</v>
      </c>
      <c r="D34" s="12">
        <v>0.75270411248003699</v>
      </c>
      <c r="E34" s="57">
        <f>D34/D37</f>
        <v>8.8553424997651453E-2</v>
      </c>
      <c r="G34" s="84" t="s">
        <v>20</v>
      </c>
      <c r="H34" s="10" t="s">
        <v>121</v>
      </c>
      <c r="I34" s="12">
        <v>7762.5950000000003</v>
      </c>
      <c r="J34" s="12">
        <v>4.4276722564453599E-2</v>
      </c>
      <c r="K34" s="57">
        <f>D34/D37</f>
        <v>8.8553424997651453E-2</v>
      </c>
    </row>
    <row r="35" spans="1:11" ht="19.95" customHeight="1" x14ac:dyDescent="0.3">
      <c r="A35" s="85"/>
      <c r="B35" s="10" t="s">
        <v>122</v>
      </c>
      <c r="C35" s="12">
        <v>304668.77500000002</v>
      </c>
      <c r="D35" s="12">
        <v>1.7377867613506699</v>
      </c>
      <c r="E35" s="57">
        <f>D35/D37</f>
        <v>0.20444550133537301</v>
      </c>
      <c r="G35" s="85"/>
      <c r="H35" s="10" t="s">
        <v>122</v>
      </c>
      <c r="I35" s="12">
        <v>17921.689999999999</v>
      </c>
      <c r="J35" s="12">
        <v>0.10222273556924499</v>
      </c>
      <c r="K35" s="57">
        <f>D35/D37</f>
        <v>0.20444550133537301</v>
      </c>
    </row>
    <row r="36" spans="1:11" ht="19.95" customHeight="1" x14ac:dyDescent="0.3">
      <c r="A36" s="85"/>
      <c r="B36" s="10" t="s">
        <v>123</v>
      </c>
      <c r="C36" s="12">
        <v>1053587.1399999999</v>
      </c>
      <c r="D36" s="12">
        <v>6.0095091261692897</v>
      </c>
      <c r="E36" s="57">
        <f>D36/D37</f>
        <v>0.70700107366697551</v>
      </c>
      <c r="G36" s="85"/>
      <c r="H36" s="10" t="s">
        <v>123</v>
      </c>
      <c r="I36" s="12">
        <v>61975.714999999997</v>
      </c>
      <c r="J36" s="12">
        <v>0.35350054186630198</v>
      </c>
      <c r="K36" s="57">
        <f>D36/D37</f>
        <v>0.70700107366697551</v>
      </c>
    </row>
    <row r="37" spans="1:11" s="3" customFormat="1" ht="19.95" customHeight="1" x14ac:dyDescent="0.3">
      <c r="A37" s="86"/>
      <c r="B37" s="15" t="s">
        <v>135</v>
      </c>
      <c r="C37" s="17">
        <f>SUM(C34:C36)</f>
        <v>1490220</v>
      </c>
      <c r="D37" s="17">
        <f>SUM(D34:D36)</f>
        <v>8.4999999999999964</v>
      </c>
      <c r="E37" s="58">
        <f>SUM(E34:E36)</f>
        <v>1</v>
      </c>
      <c r="G37" s="86"/>
      <c r="H37" s="15" t="s">
        <v>135</v>
      </c>
      <c r="I37" s="17">
        <f>SUM(I34:I36)</f>
        <v>87660</v>
      </c>
      <c r="J37" s="17">
        <f>SUM(J34:J36)</f>
        <v>0.50000000000000056</v>
      </c>
      <c r="K37" s="58">
        <f>SUM(K34:K36)</f>
        <v>1</v>
      </c>
    </row>
    <row r="39" spans="1:11" s="54" customFormat="1" ht="30" customHeight="1" x14ac:dyDescent="0.3">
      <c r="A39" s="56" t="s">
        <v>1</v>
      </c>
      <c r="B39" s="56" t="s">
        <v>114</v>
      </c>
      <c r="C39" s="56" t="s">
        <v>240</v>
      </c>
      <c r="D39" s="56" t="s">
        <v>241</v>
      </c>
      <c r="E39" s="56" t="s">
        <v>120</v>
      </c>
      <c r="G39" s="56" t="s">
        <v>1</v>
      </c>
      <c r="H39" s="56" t="s">
        <v>114</v>
      </c>
      <c r="I39" s="56" t="s">
        <v>240</v>
      </c>
      <c r="J39" s="56" t="s">
        <v>241</v>
      </c>
      <c r="K39" s="56" t="s">
        <v>120</v>
      </c>
    </row>
    <row r="40" spans="1:11" ht="19.95" customHeight="1" x14ac:dyDescent="0.3">
      <c r="A40" s="84" t="s">
        <v>22</v>
      </c>
      <c r="B40" s="10" t="s">
        <v>121</v>
      </c>
      <c r="C40" s="12">
        <v>9315.1149999999998</v>
      </c>
      <c r="D40" s="12">
        <v>5.31320727812001E-2</v>
      </c>
      <c r="E40" s="57">
        <f>D40/D43</f>
        <v>8.8553454635333637E-2</v>
      </c>
      <c r="G40" s="84" t="s">
        <v>24</v>
      </c>
      <c r="H40" s="10" t="s">
        <v>121</v>
      </c>
      <c r="I40" s="12">
        <v>9315.1149999999998</v>
      </c>
      <c r="J40" s="12">
        <v>5.31320727812001E-2</v>
      </c>
      <c r="K40" s="57">
        <f>D40/D43</f>
        <v>8.8553454635333637E-2</v>
      </c>
    </row>
    <row r="41" spans="1:11" ht="19.95" customHeight="1" x14ac:dyDescent="0.3">
      <c r="A41" s="85"/>
      <c r="B41" s="10" t="s">
        <v>122</v>
      </c>
      <c r="C41" s="12">
        <v>21506.04</v>
      </c>
      <c r="D41" s="12">
        <v>0.122667351129363</v>
      </c>
      <c r="E41" s="57">
        <f>D41/D43</f>
        <v>0.20444558521560532</v>
      </c>
      <c r="G41" s="85"/>
      <c r="H41" s="10" t="s">
        <v>122</v>
      </c>
      <c r="I41" s="12">
        <v>21506.04</v>
      </c>
      <c r="J41" s="12">
        <v>0.122667351129363</v>
      </c>
      <c r="K41" s="57">
        <f>D41/D43</f>
        <v>0.20444558521560532</v>
      </c>
    </row>
    <row r="42" spans="1:11" ht="19.95" customHeight="1" x14ac:dyDescent="0.3">
      <c r="A42" s="85"/>
      <c r="B42" s="10" t="s">
        <v>123</v>
      </c>
      <c r="C42" s="12">
        <v>74370.845000000001</v>
      </c>
      <c r="D42" s="12">
        <v>0.42420057608943601</v>
      </c>
      <c r="E42" s="57">
        <f>D42/D43</f>
        <v>0.70700096014906111</v>
      </c>
      <c r="G42" s="85"/>
      <c r="H42" s="10" t="s">
        <v>123</v>
      </c>
      <c r="I42" s="12">
        <v>74370.845000000001</v>
      </c>
      <c r="J42" s="12">
        <v>0.42420057608943601</v>
      </c>
      <c r="K42" s="57">
        <f>D42/D43</f>
        <v>0.70700096014906111</v>
      </c>
    </row>
    <row r="43" spans="1:11" s="3" customFormat="1" ht="19.95" customHeight="1" x14ac:dyDescent="0.3">
      <c r="A43" s="86"/>
      <c r="B43" s="15" t="s">
        <v>135</v>
      </c>
      <c r="C43" s="17">
        <f>SUM(C40:C42)</f>
        <v>105192</v>
      </c>
      <c r="D43" s="17">
        <f>SUM(D40:D42)</f>
        <v>0.59999999999999909</v>
      </c>
      <c r="E43" s="58">
        <f>SUM(E40:E42)</f>
        <v>1</v>
      </c>
      <c r="G43" s="86"/>
      <c r="H43" s="15" t="s">
        <v>135</v>
      </c>
      <c r="I43" s="17">
        <f>SUM(I40:I42)</f>
        <v>105192</v>
      </c>
      <c r="J43" s="17">
        <f>SUM(J40:J42)</f>
        <v>0.59999999999999909</v>
      </c>
      <c r="K43" s="58">
        <f>SUM(K40:K42)</f>
        <v>1</v>
      </c>
    </row>
    <row r="45" spans="1:11" s="54" customFormat="1" ht="30" customHeight="1" x14ac:dyDescent="0.3">
      <c r="A45" s="56" t="s">
        <v>1</v>
      </c>
      <c r="B45" s="56" t="s">
        <v>114</v>
      </c>
      <c r="C45" s="56" t="s">
        <v>240</v>
      </c>
      <c r="D45" s="56" t="s">
        <v>241</v>
      </c>
      <c r="E45" s="56" t="s">
        <v>120</v>
      </c>
      <c r="G45" s="56" t="s">
        <v>1</v>
      </c>
      <c r="H45" s="56" t="s">
        <v>114</v>
      </c>
      <c r="I45" s="56" t="s">
        <v>240</v>
      </c>
      <c r="J45" s="56" t="s">
        <v>241</v>
      </c>
      <c r="K45" s="56" t="s">
        <v>120</v>
      </c>
    </row>
    <row r="46" spans="1:11" ht="19.95" customHeight="1" x14ac:dyDescent="0.3">
      <c r="A46" s="84" t="s">
        <v>26</v>
      </c>
      <c r="B46" s="10" t="s">
        <v>121</v>
      </c>
      <c r="C46" s="12">
        <v>9315.1149999999998</v>
      </c>
      <c r="D46" s="12">
        <v>5.31320727812001E-2</v>
      </c>
      <c r="E46" s="57">
        <f>D46/D49</f>
        <v>8.8553454635333637E-2</v>
      </c>
      <c r="G46" s="84" t="s">
        <v>28</v>
      </c>
      <c r="H46" s="10" t="s">
        <v>121</v>
      </c>
      <c r="I46" s="12">
        <v>9315.1149999999998</v>
      </c>
      <c r="J46" s="12">
        <v>5.31320727812001E-2</v>
      </c>
      <c r="K46" s="57">
        <f>D46/D49</f>
        <v>8.8553454635333637E-2</v>
      </c>
    </row>
    <row r="47" spans="1:11" ht="19.95" customHeight="1" x14ac:dyDescent="0.3">
      <c r="A47" s="85"/>
      <c r="B47" s="10" t="s">
        <v>122</v>
      </c>
      <c r="C47" s="12">
        <v>21506.04</v>
      </c>
      <c r="D47" s="12">
        <v>0.122667351129363</v>
      </c>
      <c r="E47" s="57">
        <f>D47/D49</f>
        <v>0.20444558521560532</v>
      </c>
      <c r="G47" s="85"/>
      <c r="H47" s="10" t="s">
        <v>122</v>
      </c>
      <c r="I47" s="12">
        <v>21506.04</v>
      </c>
      <c r="J47" s="12">
        <v>0.122667351129363</v>
      </c>
      <c r="K47" s="57">
        <f>D47/D49</f>
        <v>0.20444558521560532</v>
      </c>
    </row>
    <row r="48" spans="1:11" ht="19.95" customHeight="1" x14ac:dyDescent="0.3">
      <c r="A48" s="85"/>
      <c r="B48" s="10" t="s">
        <v>123</v>
      </c>
      <c r="C48" s="12">
        <v>74370.845000000001</v>
      </c>
      <c r="D48" s="12">
        <v>0.42420057608943601</v>
      </c>
      <c r="E48" s="57">
        <f>D48/D49</f>
        <v>0.70700096014906111</v>
      </c>
      <c r="G48" s="85"/>
      <c r="H48" s="10" t="s">
        <v>123</v>
      </c>
      <c r="I48" s="12">
        <v>74370.845000000001</v>
      </c>
      <c r="J48" s="12">
        <v>0.42420057608943601</v>
      </c>
      <c r="K48" s="57">
        <f>D48/D49</f>
        <v>0.70700096014906111</v>
      </c>
    </row>
    <row r="49" spans="1:11" s="3" customFormat="1" ht="19.95" customHeight="1" x14ac:dyDescent="0.3">
      <c r="A49" s="86"/>
      <c r="B49" s="15" t="s">
        <v>135</v>
      </c>
      <c r="C49" s="17">
        <f>SUM(C46:C48)</f>
        <v>105192</v>
      </c>
      <c r="D49" s="17">
        <f>SUM(D46:D48)</f>
        <v>0.59999999999999909</v>
      </c>
      <c r="E49" s="58">
        <f>SUM(E46:E48)</f>
        <v>1</v>
      </c>
      <c r="G49" s="86"/>
      <c r="H49" s="15" t="s">
        <v>135</v>
      </c>
      <c r="I49" s="17">
        <f>SUM(I46:I48)</f>
        <v>105192</v>
      </c>
      <c r="J49" s="17">
        <f>SUM(J46:J48)</f>
        <v>0.59999999999999909</v>
      </c>
      <c r="K49" s="58">
        <f>SUM(K46:K48)</f>
        <v>1</v>
      </c>
    </row>
    <row r="51" spans="1:11" s="54" customFormat="1" ht="30" customHeight="1" x14ac:dyDescent="0.3">
      <c r="A51" s="56" t="s">
        <v>1</v>
      </c>
      <c r="B51" s="56" t="s">
        <v>114</v>
      </c>
      <c r="C51" s="56" t="s">
        <v>240</v>
      </c>
      <c r="D51" s="56" t="s">
        <v>241</v>
      </c>
      <c r="E51" s="56" t="s">
        <v>120</v>
      </c>
      <c r="G51" s="56" t="s">
        <v>1</v>
      </c>
      <c r="H51" s="56" t="s">
        <v>114</v>
      </c>
      <c r="I51" s="56" t="s">
        <v>240</v>
      </c>
      <c r="J51" s="56" t="s">
        <v>241</v>
      </c>
      <c r="K51" s="56" t="s">
        <v>120</v>
      </c>
    </row>
    <row r="52" spans="1:11" ht="19.95" customHeight="1" x14ac:dyDescent="0.3">
      <c r="A52" s="84" t="s">
        <v>30</v>
      </c>
      <c r="B52" s="10" t="s">
        <v>121</v>
      </c>
      <c r="C52" s="12">
        <v>9315.1149999999998</v>
      </c>
      <c r="D52" s="12">
        <v>5.31320727812001E-2</v>
      </c>
      <c r="E52" s="57">
        <f>D52/D55</f>
        <v>8.8553454635333637E-2</v>
      </c>
      <c r="G52" s="84" t="s">
        <v>32</v>
      </c>
      <c r="H52" s="10" t="s">
        <v>121</v>
      </c>
      <c r="I52" s="12">
        <v>9315.1149999999998</v>
      </c>
      <c r="J52" s="12">
        <v>5.31320727812001E-2</v>
      </c>
      <c r="K52" s="57">
        <f>D52/D55</f>
        <v>8.8553454635333637E-2</v>
      </c>
    </row>
    <row r="53" spans="1:11" ht="19.95" customHeight="1" x14ac:dyDescent="0.3">
      <c r="A53" s="85"/>
      <c r="B53" s="10" t="s">
        <v>122</v>
      </c>
      <c r="C53" s="12">
        <v>21506.04</v>
      </c>
      <c r="D53" s="12">
        <v>0.122667351129363</v>
      </c>
      <c r="E53" s="57">
        <f>D53/D55</f>
        <v>0.20444558521560532</v>
      </c>
      <c r="G53" s="85"/>
      <c r="H53" s="10" t="s">
        <v>122</v>
      </c>
      <c r="I53" s="12">
        <v>21506.04</v>
      </c>
      <c r="J53" s="12">
        <v>0.122667351129363</v>
      </c>
      <c r="K53" s="57">
        <f>D53/D55</f>
        <v>0.20444558521560532</v>
      </c>
    </row>
    <row r="54" spans="1:11" ht="19.95" customHeight="1" x14ac:dyDescent="0.3">
      <c r="A54" s="85"/>
      <c r="B54" s="10" t="s">
        <v>123</v>
      </c>
      <c r="C54" s="12">
        <v>74370.845000000001</v>
      </c>
      <c r="D54" s="12">
        <v>0.42420057608943601</v>
      </c>
      <c r="E54" s="57">
        <f>D54/D55</f>
        <v>0.70700096014906111</v>
      </c>
      <c r="G54" s="85"/>
      <c r="H54" s="10" t="s">
        <v>123</v>
      </c>
      <c r="I54" s="12">
        <v>74370.845000000001</v>
      </c>
      <c r="J54" s="12">
        <v>0.42420057608943601</v>
      </c>
      <c r="K54" s="57">
        <f>D54/D55</f>
        <v>0.70700096014906111</v>
      </c>
    </row>
    <row r="55" spans="1:11" s="3" customFormat="1" ht="19.95" customHeight="1" x14ac:dyDescent="0.3">
      <c r="A55" s="86"/>
      <c r="B55" s="15" t="s">
        <v>135</v>
      </c>
      <c r="C55" s="17">
        <f>SUM(C52:C54)</f>
        <v>105192</v>
      </c>
      <c r="D55" s="17">
        <f>SUM(D52:D54)</f>
        <v>0.59999999999999909</v>
      </c>
      <c r="E55" s="58">
        <f>SUM(E52:E54)</f>
        <v>1</v>
      </c>
      <c r="G55" s="86"/>
      <c r="H55" s="15" t="s">
        <v>135</v>
      </c>
      <c r="I55" s="17">
        <f>SUM(I52:I54)</f>
        <v>105192</v>
      </c>
      <c r="J55" s="17">
        <f>SUM(J52:J54)</f>
        <v>0.59999999999999909</v>
      </c>
      <c r="K55" s="58">
        <f>SUM(K52:K54)</f>
        <v>1</v>
      </c>
    </row>
    <row r="57" spans="1:11" s="54" customFormat="1" ht="30" customHeight="1" x14ac:dyDescent="0.3">
      <c r="A57" s="56" t="s">
        <v>1</v>
      </c>
      <c r="B57" s="56" t="s">
        <v>114</v>
      </c>
      <c r="C57" s="56" t="s">
        <v>240</v>
      </c>
      <c r="D57" s="56" t="s">
        <v>241</v>
      </c>
      <c r="E57" s="56" t="s">
        <v>120</v>
      </c>
      <c r="G57" s="56" t="s">
        <v>1</v>
      </c>
      <c r="H57" s="56" t="s">
        <v>114</v>
      </c>
      <c r="I57" s="56" t="s">
        <v>240</v>
      </c>
      <c r="J57" s="56" t="s">
        <v>241</v>
      </c>
      <c r="K57" s="56" t="s">
        <v>120</v>
      </c>
    </row>
    <row r="58" spans="1:11" ht="19.95" customHeight="1" x14ac:dyDescent="0.3">
      <c r="A58" s="84" t="s">
        <v>34</v>
      </c>
      <c r="B58" s="10" t="s">
        <v>121</v>
      </c>
      <c r="C58" s="12">
        <v>10867.635</v>
      </c>
      <c r="D58" s="12">
        <v>6.1987422997946601E-2</v>
      </c>
      <c r="E58" s="57">
        <f>D58/D61</f>
        <v>8.8553461425638053E-2</v>
      </c>
      <c r="G58" s="84" t="s">
        <v>36</v>
      </c>
      <c r="H58" s="10" t="s">
        <v>121</v>
      </c>
      <c r="I58" s="12">
        <v>10867.635</v>
      </c>
      <c r="J58" s="12">
        <v>6.1987422997946601E-2</v>
      </c>
      <c r="K58" s="57">
        <f>D58/D61</f>
        <v>8.8553461425638053E-2</v>
      </c>
    </row>
    <row r="59" spans="1:11" ht="19.95" customHeight="1" x14ac:dyDescent="0.3">
      <c r="A59" s="85"/>
      <c r="B59" s="10" t="s">
        <v>122</v>
      </c>
      <c r="C59" s="12">
        <v>25090.37</v>
      </c>
      <c r="D59" s="12">
        <v>0.143111852612366</v>
      </c>
      <c r="E59" s="57">
        <f>D59/D61</f>
        <v>0.20444550373195156</v>
      </c>
      <c r="G59" s="85"/>
      <c r="H59" s="10" t="s">
        <v>122</v>
      </c>
      <c r="I59" s="12">
        <v>25090.37</v>
      </c>
      <c r="J59" s="12">
        <v>0.143111852612366</v>
      </c>
      <c r="K59" s="57">
        <f>D59/D61</f>
        <v>0.20444550373195156</v>
      </c>
    </row>
    <row r="60" spans="1:11" ht="19.95" customHeight="1" x14ac:dyDescent="0.3">
      <c r="A60" s="85"/>
      <c r="B60" s="10" t="s">
        <v>123</v>
      </c>
      <c r="C60" s="12">
        <v>86765.994999999995</v>
      </c>
      <c r="D60" s="12">
        <v>0.49490072438968702</v>
      </c>
      <c r="E60" s="57">
        <f>D60/D61</f>
        <v>0.70700103484241039</v>
      </c>
      <c r="G60" s="85"/>
      <c r="H60" s="10" t="s">
        <v>123</v>
      </c>
      <c r="I60" s="12">
        <v>86765.994999999995</v>
      </c>
      <c r="J60" s="12">
        <v>0.49490072438968702</v>
      </c>
      <c r="K60" s="57">
        <f>D60/D61</f>
        <v>0.70700103484241039</v>
      </c>
    </row>
    <row r="61" spans="1:11" s="3" customFormat="1" ht="19.95" customHeight="1" x14ac:dyDescent="0.3">
      <c r="A61" s="86"/>
      <c r="B61" s="15" t="s">
        <v>135</v>
      </c>
      <c r="C61" s="17">
        <f>SUM(C58:C60)</f>
        <v>122724</v>
      </c>
      <c r="D61" s="17">
        <f>SUM(D58:D60)</f>
        <v>0.69999999999999962</v>
      </c>
      <c r="E61" s="58">
        <f>SUM(E58:E60)</f>
        <v>1</v>
      </c>
      <c r="G61" s="86"/>
      <c r="H61" s="15" t="s">
        <v>135</v>
      </c>
      <c r="I61" s="17">
        <f>SUM(I58:I60)</f>
        <v>122724</v>
      </c>
      <c r="J61" s="17">
        <f>SUM(J58:J60)</f>
        <v>0.69999999999999962</v>
      </c>
      <c r="K61" s="58">
        <f>SUM(K58:K60)</f>
        <v>1</v>
      </c>
    </row>
    <row r="63" spans="1:11" s="55" customFormat="1" ht="19.95" customHeight="1" x14ac:dyDescent="0.3">
      <c r="A63" s="88"/>
      <c r="B63" s="88"/>
      <c r="C63" s="88"/>
      <c r="D63" s="88"/>
      <c r="E63" s="88"/>
      <c r="F63" s="88"/>
      <c r="G63" s="88"/>
      <c r="H63" s="88"/>
      <c r="I63" s="88"/>
      <c r="J63" s="88"/>
      <c r="K63" s="88"/>
    </row>
    <row r="65" spans="1:11" s="54" customFormat="1" ht="30" customHeight="1" x14ac:dyDescent="0.3">
      <c r="A65" s="56" t="s">
        <v>1</v>
      </c>
      <c r="B65" s="56" t="s">
        <v>114</v>
      </c>
      <c r="C65" s="56" t="s">
        <v>240</v>
      </c>
      <c r="D65" s="56" t="s">
        <v>241</v>
      </c>
      <c r="E65" s="56" t="s">
        <v>120</v>
      </c>
      <c r="G65" s="56" t="s">
        <v>1</v>
      </c>
      <c r="H65" s="56" t="s">
        <v>114</v>
      </c>
      <c r="I65" s="56" t="s">
        <v>240</v>
      </c>
      <c r="J65" s="56" t="s">
        <v>241</v>
      </c>
      <c r="K65" s="56" t="s">
        <v>120</v>
      </c>
    </row>
    <row r="66" spans="1:11" ht="19.95" customHeight="1" x14ac:dyDescent="0.3">
      <c r="A66" s="84" t="s">
        <v>38</v>
      </c>
      <c r="B66" s="10" t="s">
        <v>121</v>
      </c>
      <c r="C66" s="12">
        <v>10867.635</v>
      </c>
      <c r="D66" s="12">
        <v>6.1987422997946601E-2</v>
      </c>
      <c r="E66" s="57">
        <f>D66/D69</f>
        <v>8.8553461425638053E-2</v>
      </c>
      <c r="G66" s="84" t="s">
        <v>40</v>
      </c>
      <c r="H66" s="10" t="s">
        <v>121</v>
      </c>
      <c r="I66" s="12">
        <v>10867.635</v>
      </c>
      <c r="J66" s="12">
        <v>6.1987422997946601E-2</v>
      </c>
      <c r="K66" s="57">
        <f>D66/D69</f>
        <v>8.8553461425638053E-2</v>
      </c>
    </row>
    <row r="67" spans="1:11" ht="19.95" customHeight="1" x14ac:dyDescent="0.3">
      <c r="A67" s="85"/>
      <c r="B67" s="10" t="s">
        <v>122</v>
      </c>
      <c r="C67" s="12">
        <v>25090.37</v>
      </c>
      <c r="D67" s="12">
        <v>0.143111852612366</v>
      </c>
      <c r="E67" s="57">
        <f>D67/D69</f>
        <v>0.20444550373195156</v>
      </c>
      <c r="G67" s="85"/>
      <c r="H67" s="10" t="s">
        <v>122</v>
      </c>
      <c r="I67" s="12">
        <v>25090.37</v>
      </c>
      <c r="J67" s="12">
        <v>0.143111852612366</v>
      </c>
      <c r="K67" s="57">
        <f>D67/D69</f>
        <v>0.20444550373195156</v>
      </c>
    </row>
    <row r="68" spans="1:11" ht="19.95" customHeight="1" x14ac:dyDescent="0.3">
      <c r="A68" s="85"/>
      <c r="B68" s="10" t="s">
        <v>123</v>
      </c>
      <c r="C68" s="12">
        <v>86765.994999999995</v>
      </c>
      <c r="D68" s="12">
        <v>0.49490072438968702</v>
      </c>
      <c r="E68" s="57">
        <f>D68/D69</f>
        <v>0.70700103484241039</v>
      </c>
      <c r="G68" s="85"/>
      <c r="H68" s="10" t="s">
        <v>123</v>
      </c>
      <c r="I68" s="12">
        <v>86765.994999999995</v>
      </c>
      <c r="J68" s="12">
        <v>0.49490072438968702</v>
      </c>
      <c r="K68" s="57">
        <f>D68/D69</f>
        <v>0.70700103484241039</v>
      </c>
    </row>
    <row r="69" spans="1:11" s="3" customFormat="1" ht="19.95" customHeight="1" x14ac:dyDescent="0.3">
      <c r="A69" s="86"/>
      <c r="B69" s="15" t="s">
        <v>135</v>
      </c>
      <c r="C69" s="17">
        <f>SUM(C66:C68)</f>
        <v>122724</v>
      </c>
      <c r="D69" s="17">
        <f>SUM(D66:D68)</f>
        <v>0.69999999999999962</v>
      </c>
      <c r="E69" s="58">
        <f>SUM(E66:E68)</f>
        <v>1</v>
      </c>
      <c r="G69" s="86"/>
      <c r="H69" s="15" t="s">
        <v>135</v>
      </c>
      <c r="I69" s="17">
        <f>SUM(I66:I68)</f>
        <v>122724</v>
      </c>
      <c r="J69" s="17">
        <f>SUM(J66:J68)</f>
        <v>0.69999999999999962</v>
      </c>
      <c r="K69" s="58">
        <f>SUM(K66:K68)</f>
        <v>1</v>
      </c>
    </row>
    <row r="71" spans="1:11" s="54" customFormat="1" ht="30" customHeight="1" x14ac:dyDescent="0.3">
      <c r="A71" s="56" t="s">
        <v>1</v>
      </c>
      <c r="B71" s="56" t="s">
        <v>114</v>
      </c>
      <c r="C71" s="56" t="s">
        <v>240</v>
      </c>
      <c r="D71" s="56" t="s">
        <v>241</v>
      </c>
      <c r="E71" s="56" t="s">
        <v>120</v>
      </c>
      <c r="G71" s="56" t="s">
        <v>1</v>
      </c>
      <c r="H71" s="56" t="s">
        <v>114</v>
      </c>
      <c r="I71" s="56" t="s">
        <v>240</v>
      </c>
      <c r="J71" s="56" t="s">
        <v>241</v>
      </c>
      <c r="K71" s="56" t="s">
        <v>120</v>
      </c>
    </row>
    <row r="72" spans="1:11" ht="19.95" customHeight="1" x14ac:dyDescent="0.3">
      <c r="A72" s="84" t="s">
        <v>42</v>
      </c>
      <c r="B72" s="10" t="s">
        <v>121</v>
      </c>
      <c r="C72" s="12">
        <v>12420.145</v>
      </c>
      <c r="D72" s="12">
        <v>7.0842716176135107E-2</v>
      </c>
      <c r="E72" s="57">
        <f>D72/D75</f>
        <v>8.8553395220168973E-2</v>
      </c>
      <c r="G72" s="84" t="s">
        <v>44</v>
      </c>
      <c r="H72" s="10" t="s">
        <v>121</v>
      </c>
      <c r="I72" s="12">
        <v>12420.145</v>
      </c>
      <c r="J72" s="12">
        <v>7.0842716176135107E-2</v>
      </c>
      <c r="K72" s="57">
        <f>D72/D75</f>
        <v>8.8553395220168973E-2</v>
      </c>
    </row>
    <row r="73" spans="1:11" ht="19.95" customHeight="1" x14ac:dyDescent="0.3">
      <c r="A73" s="85"/>
      <c r="B73" s="10" t="s">
        <v>122</v>
      </c>
      <c r="C73" s="12">
        <v>28674.705000000002</v>
      </c>
      <c r="D73" s="12">
        <v>0.163556382614647</v>
      </c>
      <c r="E73" s="57">
        <f>D73/D75</f>
        <v>0.20444547826830897</v>
      </c>
      <c r="G73" s="85"/>
      <c r="H73" s="10" t="s">
        <v>122</v>
      </c>
      <c r="I73" s="12">
        <v>28674.705000000002</v>
      </c>
      <c r="J73" s="12">
        <v>0.163556382614647</v>
      </c>
      <c r="K73" s="57">
        <f>D73/D75</f>
        <v>0.20444547826830897</v>
      </c>
    </row>
    <row r="74" spans="1:11" ht="19.95" customHeight="1" x14ac:dyDescent="0.3">
      <c r="A74" s="85"/>
      <c r="B74" s="10" t="s">
        <v>123</v>
      </c>
      <c r="C74" s="12">
        <v>99161.15</v>
      </c>
      <c r="D74" s="12">
        <v>0.56560090120921702</v>
      </c>
      <c r="E74" s="57">
        <f>D74/D75</f>
        <v>0.70700112651152203</v>
      </c>
      <c r="G74" s="85"/>
      <c r="H74" s="10" t="s">
        <v>123</v>
      </c>
      <c r="I74" s="12">
        <v>99161.15</v>
      </c>
      <c r="J74" s="12">
        <v>0.56560090120921702</v>
      </c>
      <c r="K74" s="57">
        <f>D74/D75</f>
        <v>0.70700112651152203</v>
      </c>
    </row>
    <row r="75" spans="1:11" s="3" customFormat="1" ht="19.95" customHeight="1" x14ac:dyDescent="0.3">
      <c r="A75" s="86"/>
      <c r="B75" s="15" t="s">
        <v>135</v>
      </c>
      <c r="C75" s="17">
        <f>SUM(C72:C74)</f>
        <v>140256</v>
      </c>
      <c r="D75" s="17">
        <f>SUM(D72:D74)</f>
        <v>0.79999999999999916</v>
      </c>
      <c r="E75" s="58">
        <f>SUM(E72:E74)</f>
        <v>1</v>
      </c>
      <c r="G75" s="86"/>
      <c r="H75" s="15" t="s">
        <v>135</v>
      </c>
      <c r="I75" s="17">
        <f>SUM(I72:I74)</f>
        <v>140256</v>
      </c>
      <c r="J75" s="17">
        <f>SUM(J72:J74)</f>
        <v>0.79999999999999916</v>
      </c>
      <c r="K75" s="58">
        <f>SUM(K72:K74)</f>
        <v>1</v>
      </c>
    </row>
    <row r="77" spans="1:11" s="54" customFormat="1" ht="30" customHeight="1" x14ac:dyDescent="0.3">
      <c r="A77" s="56" t="s">
        <v>1</v>
      </c>
      <c r="B77" s="56" t="s">
        <v>114</v>
      </c>
      <c r="C77" s="56" t="s">
        <v>240</v>
      </c>
      <c r="D77" s="56" t="s">
        <v>241</v>
      </c>
      <c r="E77" s="56" t="s">
        <v>120</v>
      </c>
      <c r="G77" s="56" t="s">
        <v>1</v>
      </c>
      <c r="H77" s="56" t="s">
        <v>114</v>
      </c>
      <c r="I77" s="56" t="s">
        <v>240</v>
      </c>
      <c r="J77" s="56" t="s">
        <v>241</v>
      </c>
      <c r="K77" s="56" t="s">
        <v>120</v>
      </c>
    </row>
    <row r="78" spans="1:11" ht="19.95" customHeight="1" x14ac:dyDescent="0.3">
      <c r="A78" s="84" t="s">
        <v>46</v>
      </c>
      <c r="B78" s="10" t="s">
        <v>121</v>
      </c>
      <c r="C78" s="12">
        <v>12420.145</v>
      </c>
      <c r="D78" s="12">
        <v>7.0842716176135107E-2</v>
      </c>
      <c r="E78" s="57">
        <f>D78/D81</f>
        <v>8.8553395220168973E-2</v>
      </c>
      <c r="G78" s="84" t="s">
        <v>48</v>
      </c>
      <c r="H78" s="10" t="s">
        <v>121</v>
      </c>
      <c r="I78" s="12">
        <v>12420.145</v>
      </c>
      <c r="J78" s="12">
        <v>7.0842716176135107E-2</v>
      </c>
      <c r="K78" s="57">
        <f>D78/D81</f>
        <v>8.8553395220168973E-2</v>
      </c>
    </row>
    <row r="79" spans="1:11" ht="19.95" customHeight="1" x14ac:dyDescent="0.3">
      <c r="A79" s="85"/>
      <c r="B79" s="10" t="s">
        <v>122</v>
      </c>
      <c r="C79" s="12">
        <v>28674.705000000002</v>
      </c>
      <c r="D79" s="12">
        <v>0.163556382614647</v>
      </c>
      <c r="E79" s="57">
        <f>D79/D81</f>
        <v>0.20444547826830897</v>
      </c>
      <c r="G79" s="85"/>
      <c r="H79" s="10" t="s">
        <v>122</v>
      </c>
      <c r="I79" s="12">
        <v>28674.705000000002</v>
      </c>
      <c r="J79" s="12">
        <v>0.163556382614647</v>
      </c>
      <c r="K79" s="57">
        <f>D79/D81</f>
        <v>0.20444547826830897</v>
      </c>
    </row>
    <row r="80" spans="1:11" ht="19.95" customHeight="1" x14ac:dyDescent="0.3">
      <c r="A80" s="85"/>
      <c r="B80" s="10" t="s">
        <v>123</v>
      </c>
      <c r="C80" s="12">
        <v>99161.15</v>
      </c>
      <c r="D80" s="12">
        <v>0.56560090120921702</v>
      </c>
      <c r="E80" s="57">
        <f>D80/D81</f>
        <v>0.70700112651152203</v>
      </c>
      <c r="G80" s="85"/>
      <c r="H80" s="10" t="s">
        <v>123</v>
      </c>
      <c r="I80" s="12">
        <v>99161.15</v>
      </c>
      <c r="J80" s="12">
        <v>0.56560090120921702</v>
      </c>
      <c r="K80" s="57">
        <f>D80/D81</f>
        <v>0.70700112651152203</v>
      </c>
    </row>
    <row r="81" spans="1:11" s="3" customFormat="1" ht="19.95" customHeight="1" x14ac:dyDescent="0.3">
      <c r="A81" s="86"/>
      <c r="B81" s="15" t="s">
        <v>135</v>
      </c>
      <c r="C81" s="17">
        <f>SUM(C78:C80)</f>
        <v>140256</v>
      </c>
      <c r="D81" s="17">
        <f>SUM(D78:D80)</f>
        <v>0.79999999999999916</v>
      </c>
      <c r="E81" s="58">
        <f>SUM(E78:E80)</f>
        <v>1</v>
      </c>
      <c r="G81" s="86"/>
      <c r="H81" s="15" t="s">
        <v>135</v>
      </c>
      <c r="I81" s="17">
        <f>SUM(I78:I80)</f>
        <v>140256</v>
      </c>
      <c r="J81" s="17">
        <f>SUM(J78:J80)</f>
        <v>0.79999999999999916</v>
      </c>
      <c r="K81" s="58">
        <f>SUM(K78:K80)</f>
        <v>1</v>
      </c>
    </row>
    <row r="83" spans="1:11" s="54" customFormat="1" ht="30" customHeight="1" x14ac:dyDescent="0.3">
      <c r="A83" s="56" t="s">
        <v>1</v>
      </c>
      <c r="B83" s="56" t="s">
        <v>114</v>
      </c>
      <c r="C83" s="56" t="s">
        <v>240</v>
      </c>
      <c r="D83" s="56" t="s">
        <v>241</v>
      </c>
      <c r="E83" s="56" t="s">
        <v>120</v>
      </c>
      <c r="G83" s="56" t="s">
        <v>1</v>
      </c>
      <c r="H83" s="56" t="s">
        <v>114</v>
      </c>
      <c r="I83" s="56" t="s">
        <v>240</v>
      </c>
      <c r="J83" s="56" t="s">
        <v>241</v>
      </c>
      <c r="K83" s="56" t="s">
        <v>120</v>
      </c>
    </row>
    <row r="84" spans="1:11" ht="19.95" customHeight="1" x14ac:dyDescent="0.3">
      <c r="A84" s="84" t="s">
        <v>50</v>
      </c>
      <c r="B84" s="10" t="s">
        <v>121</v>
      </c>
      <c r="C84" s="12">
        <v>10867.635</v>
      </c>
      <c r="D84" s="12">
        <v>6.1987422997946601E-2</v>
      </c>
      <c r="E84" s="57">
        <f>D84/D87</f>
        <v>8.8553461425638053E-2</v>
      </c>
      <c r="G84" s="84" t="s">
        <v>52</v>
      </c>
      <c r="H84" s="10" t="s">
        <v>121</v>
      </c>
      <c r="I84" s="12">
        <v>10867.635</v>
      </c>
      <c r="J84" s="12">
        <v>6.1987422997946601E-2</v>
      </c>
      <c r="K84" s="57">
        <f>D84/D87</f>
        <v>8.8553461425638053E-2</v>
      </c>
    </row>
    <row r="85" spans="1:11" ht="19.95" customHeight="1" x14ac:dyDescent="0.3">
      <c r="A85" s="85"/>
      <c r="B85" s="10" t="s">
        <v>122</v>
      </c>
      <c r="C85" s="12">
        <v>25090.37</v>
      </c>
      <c r="D85" s="12">
        <v>0.143111852612366</v>
      </c>
      <c r="E85" s="57">
        <f>D85/D87</f>
        <v>0.20444550373195156</v>
      </c>
      <c r="G85" s="85"/>
      <c r="H85" s="10" t="s">
        <v>122</v>
      </c>
      <c r="I85" s="12">
        <v>25090.37</v>
      </c>
      <c r="J85" s="12">
        <v>0.143111852612366</v>
      </c>
      <c r="K85" s="57">
        <f>D85/D87</f>
        <v>0.20444550373195156</v>
      </c>
    </row>
    <row r="86" spans="1:11" ht="19.95" customHeight="1" x14ac:dyDescent="0.3">
      <c r="A86" s="85"/>
      <c r="B86" s="10" t="s">
        <v>123</v>
      </c>
      <c r="C86" s="12">
        <v>86765.994999999995</v>
      </c>
      <c r="D86" s="12">
        <v>0.49490072438968702</v>
      </c>
      <c r="E86" s="57">
        <f>D86/D87</f>
        <v>0.70700103484241039</v>
      </c>
      <c r="G86" s="85"/>
      <c r="H86" s="10" t="s">
        <v>123</v>
      </c>
      <c r="I86" s="12">
        <v>86765.994999999995</v>
      </c>
      <c r="J86" s="12">
        <v>0.49490072438968702</v>
      </c>
      <c r="K86" s="57">
        <f>D86/D87</f>
        <v>0.70700103484241039</v>
      </c>
    </row>
    <row r="87" spans="1:11" s="3" customFormat="1" ht="19.95" customHeight="1" x14ac:dyDescent="0.3">
      <c r="A87" s="86"/>
      <c r="B87" s="15" t="s">
        <v>135</v>
      </c>
      <c r="C87" s="17">
        <f>SUM(C84:C86)</f>
        <v>122724</v>
      </c>
      <c r="D87" s="17">
        <f>SUM(D84:D86)</f>
        <v>0.69999999999999962</v>
      </c>
      <c r="E87" s="58">
        <f>SUM(E84:E86)</f>
        <v>1</v>
      </c>
      <c r="G87" s="86"/>
      <c r="H87" s="15" t="s">
        <v>135</v>
      </c>
      <c r="I87" s="17">
        <f>SUM(I84:I86)</f>
        <v>122724</v>
      </c>
      <c r="J87" s="17">
        <f>SUM(J84:J86)</f>
        <v>0.69999999999999962</v>
      </c>
      <c r="K87" s="58">
        <f>SUM(K84:K86)</f>
        <v>1</v>
      </c>
    </row>
    <row r="89" spans="1:11" s="54" customFormat="1" ht="30" customHeight="1" x14ac:dyDescent="0.3">
      <c r="A89" s="56" t="s">
        <v>1</v>
      </c>
      <c r="B89" s="56" t="s">
        <v>114</v>
      </c>
      <c r="C89" s="56" t="s">
        <v>132</v>
      </c>
      <c r="D89" s="56" t="s">
        <v>133</v>
      </c>
      <c r="E89" s="56" t="s">
        <v>134</v>
      </c>
      <c r="G89" s="60"/>
      <c r="H89" s="60"/>
      <c r="I89" s="60"/>
      <c r="J89" s="60"/>
      <c r="K89" s="60"/>
    </row>
    <row r="90" spans="1:11" ht="19.95" customHeight="1" x14ac:dyDescent="0.3">
      <c r="A90" s="84" t="s">
        <v>54</v>
      </c>
      <c r="B90" s="10" t="s">
        <v>121</v>
      </c>
      <c r="C90" s="12">
        <v>10867.635</v>
      </c>
      <c r="D90" s="12">
        <v>6.1987422997946601E-2</v>
      </c>
      <c r="E90" s="57">
        <f>D90/D93</f>
        <v>8.8553461425638053E-2</v>
      </c>
      <c r="G90" s="85"/>
      <c r="H90" s="59"/>
      <c r="I90" s="24"/>
      <c r="J90" s="24"/>
      <c r="K90" s="61"/>
    </row>
    <row r="91" spans="1:11" ht="19.95" customHeight="1" x14ac:dyDescent="0.3">
      <c r="A91" s="85"/>
      <c r="B91" s="10" t="s">
        <v>122</v>
      </c>
      <c r="C91" s="12">
        <v>25090.37</v>
      </c>
      <c r="D91" s="12">
        <v>0.143111852612366</v>
      </c>
      <c r="E91" s="57">
        <f>D91/D93</f>
        <v>0.20444550373195156</v>
      </c>
      <c r="G91" s="85"/>
      <c r="H91" s="59"/>
      <c r="I91" s="24"/>
      <c r="J91" s="24"/>
      <c r="K91" s="61"/>
    </row>
    <row r="92" spans="1:11" ht="19.95" customHeight="1" x14ac:dyDescent="0.3">
      <c r="A92" s="85"/>
      <c r="B92" s="10" t="s">
        <v>123</v>
      </c>
      <c r="C92" s="12">
        <v>86765.994999999995</v>
      </c>
      <c r="D92" s="12">
        <v>0.49490072438968702</v>
      </c>
      <c r="E92" s="57">
        <f>D92/D93</f>
        <v>0.70700103484241039</v>
      </c>
      <c r="G92" s="85"/>
      <c r="H92" s="59"/>
      <c r="I92" s="24"/>
      <c r="J92" s="24"/>
      <c r="K92" s="61"/>
    </row>
    <row r="93" spans="1:11" s="3" customFormat="1" ht="19.95" customHeight="1" x14ac:dyDescent="0.3">
      <c r="A93" s="86"/>
      <c r="B93" s="15" t="s">
        <v>135</v>
      </c>
      <c r="C93" s="17">
        <f>SUM(C90:C92)</f>
        <v>122724</v>
      </c>
      <c r="D93" s="17">
        <f>SUM(D90:D92)</f>
        <v>0.69999999999999962</v>
      </c>
      <c r="E93" s="58">
        <f>SUM(E90:E92)</f>
        <v>1</v>
      </c>
      <c r="G93" s="85"/>
      <c r="H93" s="62"/>
      <c r="I93" s="63"/>
      <c r="J93" s="63"/>
      <c r="K93" s="64"/>
    </row>
    <row r="95" spans="1:11" s="55" customFormat="1" ht="19.95" customHeight="1" x14ac:dyDescent="0.3">
      <c r="A95" s="87" t="s">
        <v>136</v>
      </c>
      <c r="B95" s="87"/>
      <c r="C95" s="87"/>
      <c r="D95" s="87"/>
      <c r="E95" s="87"/>
      <c r="F95" s="87"/>
      <c r="G95" s="87"/>
      <c r="H95" s="87"/>
      <c r="I95" s="87"/>
      <c r="J95" s="87"/>
      <c r="K95" s="87"/>
    </row>
    <row r="97" spans="1:11" s="3" customFormat="1" ht="19.95" customHeight="1" x14ac:dyDescent="0.3">
      <c r="A97" s="81" t="s">
        <v>130</v>
      </c>
      <c r="B97" s="81"/>
      <c r="C97" s="81"/>
      <c r="D97" s="81"/>
      <c r="E97" s="81"/>
      <c r="F97" s="81"/>
      <c r="G97" s="81"/>
      <c r="H97" s="81"/>
      <c r="I97" s="81"/>
      <c r="J97" s="81"/>
      <c r="K97" s="81"/>
    </row>
    <row r="98" spans="1:11" s="54" customFormat="1" ht="30" customHeight="1" x14ac:dyDescent="0.3">
      <c r="A98" s="56" t="s">
        <v>1</v>
      </c>
      <c r="B98" s="56" t="s">
        <v>114</v>
      </c>
      <c r="C98" s="56" t="s">
        <v>240</v>
      </c>
      <c r="D98" s="56" t="s">
        <v>241</v>
      </c>
      <c r="E98" s="56" t="s">
        <v>120</v>
      </c>
      <c r="G98" s="56" t="s">
        <v>1</v>
      </c>
      <c r="H98" s="56" t="s">
        <v>114</v>
      </c>
      <c r="I98" s="56" t="s">
        <v>240</v>
      </c>
      <c r="J98" s="56" t="s">
        <v>241</v>
      </c>
      <c r="K98" s="56" t="s">
        <v>120</v>
      </c>
    </row>
    <row r="99" spans="1:11" ht="19.95" customHeight="1" x14ac:dyDescent="0.3">
      <c r="A99" s="84" t="s">
        <v>65</v>
      </c>
      <c r="B99" s="10" t="s">
        <v>121</v>
      </c>
      <c r="C99" s="12">
        <v>27945.33</v>
      </c>
      <c r="D99" s="12">
        <v>0.15939613278576301</v>
      </c>
      <c r="E99" s="57">
        <f>D99/D102</f>
        <v>8.8553407103201809E-2</v>
      </c>
      <c r="G99" s="84" t="s">
        <v>67</v>
      </c>
      <c r="H99" s="10" t="s">
        <v>121</v>
      </c>
      <c r="I99" s="12">
        <v>27945.33</v>
      </c>
      <c r="J99" s="12">
        <v>0.15939613278576301</v>
      </c>
      <c r="K99" s="57">
        <f>D99/D102</f>
        <v>8.8553407103201809E-2</v>
      </c>
    </row>
    <row r="100" spans="1:11" ht="19.95" customHeight="1" x14ac:dyDescent="0.3">
      <c r="A100" s="85"/>
      <c r="B100" s="10" t="s">
        <v>122</v>
      </c>
      <c r="C100" s="12">
        <v>64518.1</v>
      </c>
      <c r="D100" s="12">
        <v>0.36800193931097402</v>
      </c>
      <c r="E100" s="57">
        <f>D100/D102</f>
        <v>0.20444552183943035</v>
      </c>
      <c r="G100" s="85"/>
      <c r="H100" s="10" t="s">
        <v>122</v>
      </c>
      <c r="I100" s="12">
        <v>64518.1</v>
      </c>
      <c r="J100" s="12">
        <v>0.36800193931097402</v>
      </c>
      <c r="K100" s="57">
        <f>D100/D102</f>
        <v>0.20444552183943035</v>
      </c>
    </row>
    <row r="101" spans="1:11" ht="19.95" customHeight="1" x14ac:dyDescent="0.3">
      <c r="A101" s="85"/>
      <c r="B101" s="10" t="s">
        <v>123</v>
      </c>
      <c r="C101" s="12">
        <v>223112.57</v>
      </c>
      <c r="D101" s="12">
        <v>1.2726019279032601</v>
      </c>
      <c r="E101" s="57">
        <f>D101/D102</f>
        <v>0.70700107105736787</v>
      </c>
      <c r="G101" s="85"/>
      <c r="H101" s="10" t="s">
        <v>123</v>
      </c>
      <c r="I101" s="12">
        <v>223112.57</v>
      </c>
      <c r="J101" s="12">
        <v>1.2726019279032601</v>
      </c>
      <c r="K101" s="57">
        <f>D101/D102</f>
        <v>0.70700107105736787</v>
      </c>
    </row>
    <row r="102" spans="1:11" s="3" customFormat="1" ht="19.95" customHeight="1" x14ac:dyDescent="0.3">
      <c r="A102" s="86"/>
      <c r="B102" s="15" t="s">
        <v>135</v>
      </c>
      <c r="C102" s="17">
        <f>SUM(C99:C101)</f>
        <v>315576</v>
      </c>
      <c r="D102" s="17">
        <f>SUM(D99:D101)</f>
        <v>1.7999999999999972</v>
      </c>
      <c r="E102" s="58">
        <f>SUM(E99:E101)</f>
        <v>1</v>
      </c>
      <c r="G102" s="86"/>
      <c r="H102" s="15" t="s">
        <v>135</v>
      </c>
      <c r="I102" s="17">
        <f>SUM(I99:I101)</f>
        <v>315576</v>
      </c>
      <c r="J102" s="17">
        <f>SUM(J99:J101)</f>
        <v>1.7999999999999972</v>
      </c>
      <c r="K102" s="58">
        <f>SUM(K99:K101)</f>
        <v>1</v>
      </c>
    </row>
    <row r="104" spans="1:11" s="54" customFormat="1" ht="30" customHeight="1" x14ac:dyDescent="0.3">
      <c r="A104" s="56" t="s">
        <v>1</v>
      </c>
      <c r="B104" s="56" t="s">
        <v>114</v>
      </c>
      <c r="C104" s="56" t="s">
        <v>240</v>
      </c>
      <c r="D104" s="56" t="s">
        <v>241</v>
      </c>
      <c r="E104" s="56" t="s">
        <v>120</v>
      </c>
      <c r="G104" s="56" t="s">
        <v>1</v>
      </c>
      <c r="H104" s="56" t="s">
        <v>114</v>
      </c>
      <c r="I104" s="56" t="s">
        <v>240</v>
      </c>
      <c r="J104" s="56" t="s">
        <v>241</v>
      </c>
      <c r="K104" s="56" t="s">
        <v>120</v>
      </c>
    </row>
    <row r="105" spans="1:11" ht="19.95" customHeight="1" x14ac:dyDescent="0.3">
      <c r="A105" s="84" t="s">
        <v>69</v>
      </c>
      <c r="B105" s="10" t="s">
        <v>121</v>
      </c>
      <c r="C105" s="12">
        <v>27945.33</v>
      </c>
      <c r="D105" s="12">
        <v>0.15939613278576301</v>
      </c>
      <c r="E105" s="57">
        <f>D105/D108</f>
        <v>8.8553407103201809E-2</v>
      </c>
      <c r="G105" s="84" t="s">
        <v>71</v>
      </c>
      <c r="H105" s="10" t="s">
        <v>121</v>
      </c>
      <c r="I105" s="12">
        <v>124201.495</v>
      </c>
      <c r="J105" s="12">
        <v>0.70842741843486201</v>
      </c>
      <c r="K105" s="57">
        <f>D105/D108</f>
        <v>8.8553407103201809E-2</v>
      </c>
    </row>
    <row r="106" spans="1:11" ht="19.95" customHeight="1" x14ac:dyDescent="0.3">
      <c r="A106" s="85"/>
      <c r="B106" s="10" t="s">
        <v>122</v>
      </c>
      <c r="C106" s="12">
        <v>64518.1</v>
      </c>
      <c r="D106" s="12">
        <v>0.36800193931097402</v>
      </c>
      <c r="E106" s="57">
        <f>D106/D108</f>
        <v>0.20444552183943035</v>
      </c>
      <c r="G106" s="85"/>
      <c r="H106" s="10" t="s">
        <v>122</v>
      </c>
      <c r="I106" s="12">
        <v>286747.08500000002</v>
      </c>
      <c r="J106" s="12">
        <v>1.6355640257814299</v>
      </c>
      <c r="K106" s="57">
        <f>D106/D108</f>
        <v>0.20444552183943035</v>
      </c>
    </row>
    <row r="107" spans="1:11" ht="19.95" customHeight="1" x14ac:dyDescent="0.3">
      <c r="A107" s="85"/>
      <c r="B107" s="10" t="s">
        <v>123</v>
      </c>
      <c r="C107" s="12">
        <v>223112.57</v>
      </c>
      <c r="D107" s="12">
        <v>1.2726019279032601</v>
      </c>
      <c r="E107" s="57">
        <f>D107/D108</f>
        <v>0.70700107105736787</v>
      </c>
      <c r="G107" s="85"/>
      <c r="H107" s="10" t="s">
        <v>123</v>
      </c>
      <c r="I107" s="12">
        <v>991611.42</v>
      </c>
      <c r="J107" s="12">
        <v>5.6560085557837096</v>
      </c>
      <c r="K107" s="57">
        <f>D107/D108</f>
        <v>0.70700107105736787</v>
      </c>
    </row>
    <row r="108" spans="1:11" s="3" customFormat="1" ht="19.95" customHeight="1" x14ac:dyDescent="0.3">
      <c r="A108" s="86"/>
      <c r="B108" s="15" t="s">
        <v>135</v>
      </c>
      <c r="C108" s="17">
        <f>SUM(C105:C107)</f>
        <v>315576</v>
      </c>
      <c r="D108" s="17">
        <f>SUM(D105:D107)</f>
        <v>1.7999999999999972</v>
      </c>
      <c r="E108" s="58">
        <f>SUM(E105:E107)</f>
        <v>1</v>
      </c>
      <c r="G108" s="86"/>
      <c r="H108" s="15" t="s">
        <v>135</v>
      </c>
      <c r="I108" s="17">
        <f>SUM(I105:I107)</f>
        <v>1402560</v>
      </c>
      <c r="J108" s="17">
        <f>SUM(J105:J107)</f>
        <v>8.0000000000000018</v>
      </c>
      <c r="K108" s="58">
        <f>SUM(K105:K107)</f>
        <v>1</v>
      </c>
    </row>
    <row r="110" spans="1:11" s="54" customFormat="1" ht="30" customHeight="1" x14ac:dyDescent="0.3">
      <c r="A110" s="56" t="s">
        <v>1</v>
      </c>
      <c r="B110" s="56" t="s">
        <v>114</v>
      </c>
      <c r="C110" s="56" t="s">
        <v>240</v>
      </c>
      <c r="D110" s="56" t="s">
        <v>241</v>
      </c>
      <c r="E110" s="56" t="s">
        <v>120</v>
      </c>
      <c r="G110" s="60"/>
      <c r="H110" s="60"/>
      <c r="I110" s="60"/>
      <c r="J110" s="60"/>
      <c r="K110" s="60"/>
    </row>
    <row r="111" spans="1:11" ht="19.95" customHeight="1" x14ac:dyDescent="0.3">
      <c r="A111" s="84" t="s">
        <v>73</v>
      </c>
      <c r="B111" s="10" t="s">
        <v>121</v>
      </c>
      <c r="C111" s="12">
        <v>124201.495</v>
      </c>
      <c r="D111" s="12">
        <v>0.70842741843486201</v>
      </c>
      <c r="E111" s="57">
        <f>D111/D114</f>
        <v>8.8553427304357737E-2</v>
      </c>
      <c r="G111" s="85"/>
      <c r="H111" s="59"/>
      <c r="I111" s="24"/>
      <c r="J111" s="24"/>
      <c r="K111" s="61"/>
    </row>
    <row r="112" spans="1:11" ht="19.95" customHeight="1" x14ac:dyDescent="0.3">
      <c r="A112" s="85"/>
      <c r="B112" s="10" t="s">
        <v>122</v>
      </c>
      <c r="C112" s="12">
        <v>286747.08500000002</v>
      </c>
      <c r="D112" s="12">
        <v>1.6355640257814299</v>
      </c>
      <c r="E112" s="57">
        <f>D112/D114</f>
        <v>0.20444550322267868</v>
      </c>
      <c r="G112" s="85"/>
      <c r="H112" s="59"/>
      <c r="I112" s="24"/>
      <c r="J112" s="24"/>
      <c r="K112" s="61"/>
    </row>
    <row r="113" spans="1:11" ht="19.95" customHeight="1" x14ac:dyDescent="0.3">
      <c r="A113" s="85"/>
      <c r="B113" s="10" t="s">
        <v>123</v>
      </c>
      <c r="C113" s="12">
        <v>991611.42</v>
      </c>
      <c r="D113" s="12">
        <v>5.6560085557837096</v>
      </c>
      <c r="E113" s="57">
        <f>D113/D114</f>
        <v>0.70700106947296359</v>
      </c>
      <c r="G113" s="85"/>
      <c r="H113" s="59"/>
      <c r="I113" s="24"/>
      <c r="J113" s="24"/>
      <c r="K113" s="61"/>
    </row>
    <row r="114" spans="1:11" s="3" customFormat="1" ht="19.95" customHeight="1" x14ac:dyDescent="0.3">
      <c r="A114" s="86"/>
      <c r="B114" s="15" t="s">
        <v>135</v>
      </c>
      <c r="C114" s="17">
        <f>SUM(C111:C113)</f>
        <v>1402560</v>
      </c>
      <c r="D114" s="17">
        <f>SUM(D111:D113)</f>
        <v>8.0000000000000018</v>
      </c>
      <c r="E114" s="58">
        <f>SUM(E111:E113)</f>
        <v>1</v>
      </c>
      <c r="G114" s="85"/>
      <c r="H114" s="62"/>
      <c r="I114" s="63"/>
      <c r="J114" s="63"/>
      <c r="K114" s="64"/>
    </row>
    <row r="116" spans="1:11" s="55" customFormat="1" ht="19.95" customHeight="1" x14ac:dyDescent="0.3">
      <c r="A116" s="87" t="s">
        <v>136</v>
      </c>
      <c r="B116" s="87"/>
      <c r="C116" s="87"/>
      <c r="D116" s="87"/>
      <c r="E116" s="87"/>
      <c r="F116" s="87"/>
      <c r="G116" s="87"/>
      <c r="H116" s="87"/>
      <c r="I116" s="87"/>
      <c r="J116" s="87"/>
      <c r="K116" s="87"/>
    </row>
    <row r="118" spans="1:11" s="3" customFormat="1" ht="19.95" customHeight="1" x14ac:dyDescent="0.3">
      <c r="A118" s="81" t="s">
        <v>131</v>
      </c>
      <c r="B118" s="81"/>
      <c r="C118" s="81"/>
      <c r="D118" s="81"/>
      <c r="E118" s="81"/>
      <c r="F118" s="81"/>
      <c r="G118" s="81"/>
      <c r="H118" s="81"/>
      <c r="I118" s="81"/>
      <c r="J118" s="81"/>
      <c r="K118" s="81"/>
    </row>
    <row r="119" spans="1:11" s="54" customFormat="1" ht="30" customHeight="1" x14ac:dyDescent="0.3">
      <c r="A119" s="56" t="s">
        <v>1</v>
      </c>
      <c r="B119" s="56" t="s">
        <v>114</v>
      </c>
      <c r="C119" s="56" t="s">
        <v>240</v>
      </c>
      <c r="D119" s="56" t="s">
        <v>241</v>
      </c>
      <c r="E119" s="56" t="s">
        <v>120</v>
      </c>
      <c r="G119" s="56" t="s">
        <v>1</v>
      </c>
      <c r="H119" s="56" t="s">
        <v>114</v>
      </c>
      <c r="I119" s="56" t="s">
        <v>240</v>
      </c>
      <c r="J119" s="56" t="s">
        <v>241</v>
      </c>
      <c r="K119" s="56" t="s">
        <v>120</v>
      </c>
    </row>
    <row r="120" spans="1:11" ht="19.95" customHeight="1" x14ac:dyDescent="0.3">
      <c r="A120" s="84" t="s">
        <v>77</v>
      </c>
      <c r="B120" s="10" t="s">
        <v>121</v>
      </c>
      <c r="C120" s="12">
        <v>299636.11</v>
      </c>
      <c r="D120" s="12">
        <v>1.70908116586813</v>
      </c>
      <c r="E120" s="57">
        <f>D120/D123</f>
        <v>8.8553428283322716E-2</v>
      </c>
      <c r="G120" s="89" t="s">
        <v>79</v>
      </c>
      <c r="H120" s="10" t="s">
        <v>121</v>
      </c>
      <c r="I120" s="12">
        <v>66758.31</v>
      </c>
      <c r="J120" s="12">
        <v>0.38077977412731001</v>
      </c>
      <c r="K120" s="57">
        <f>D120/D123</f>
        <v>8.8553428283322716E-2</v>
      </c>
    </row>
    <row r="121" spans="1:11" ht="19.95" customHeight="1" x14ac:dyDescent="0.3">
      <c r="A121" s="85"/>
      <c r="B121" s="10" t="s">
        <v>122</v>
      </c>
      <c r="C121" s="12">
        <v>691777.33499999996</v>
      </c>
      <c r="D121" s="12">
        <v>3.9457981690622899</v>
      </c>
      <c r="E121" s="57">
        <f>D121/D123</f>
        <v>0.20444550098768322</v>
      </c>
      <c r="G121" s="90"/>
      <c r="H121" s="10" t="s">
        <v>122</v>
      </c>
      <c r="I121" s="12">
        <v>154126.55499999999</v>
      </c>
      <c r="J121" s="12">
        <v>0.87911564567647704</v>
      </c>
      <c r="K121" s="57">
        <f>D121/D123</f>
        <v>0.20444550098768322</v>
      </c>
    </row>
    <row r="122" spans="1:11" ht="19.95" customHeight="1" x14ac:dyDescent="0.3">
      <c r="A122" s="85"/>
      <c r="B122" s="10" t="s">
        <v>123</v>
      </c>
      <c r="C122" s="12">
        <v>2392262.5550000002</v>
      </c>
      <c r="D122" s="12">
        <v>13.6451206650696</v>
      </c>
      <c r="E122" s="57">
        <f>D122/D123</f>
        <v>0.7070010707289941</v>
      </c>
      <c r="G122" s="90"/>
      <c r="H122" s="10" t="s">
        <v>123</v>
      </c>
      <c r="I122" s="12">
        <v>532991.13500000001</v>
      </c>
      <c r="J122" s="12">
        <v>3.0401045801962101</v>
      </c>
      <c r="K122" s="57">
        <f>D122/D123</f>
        <v>0.7070010707289941</v>
      </c>
    </row>
    <row r="123" spans="1:11" s="3" customFormat="1" ht="19.95" customHeight="1" x14ac:dyDescent="0.3">
      <c r="A123" s="86"/>
      <c r="B123" s="15" t="s">
        <v>135</v>
      </c>
      <c r="C123" s="17">
        <f>SUM(C120:C122)</f>
        <v>3383676</v>
      </c>
      <c r="D123" s="17">
        <f>SUM(D120:D122)</f>
        <v>19.300000000000018</v>
      </c>
      <c r="E123" s="58">
        <f>SUM(E120:E122)</f>
        <v>1</v>
      </c>
      <c r="G123" s="91"/>
      <c r="H123" s="15" t="s">
        <v>135</v>
      </c>
      <c r="I123" s="17">
        <f>SUM(I120:I122)</f>
        <v>753876</v>
      </c>
      <c r="J123" s="17">
        <f>SUM(J120:J122)</f>
        <v>4.2999999999999972</v>
      </c>
      <c r="K123" s="58">
        <f>SUM(K120:K122)</f>
        <v>1</v>
      </c>
    </row>
    <row r="125" spans="1:11" s="55" customFormat="1" ht="19.95" customHeight="1" x14ac:dyDescent="0.3">
      <c r="A125" s="87" t="s">
        <v>136</v>
      </c>
      <c r="B125" s="87"/>
      <c r="C125" s="87"/>
      <c r="D125" s="87"/>
      <c r="E125" s="87"/>
      <c r="F125" s="87"/>
      <c r="G125" s="87"/>
      <c r="H125" s="87"/>
      <c r="I125" s="87"/>
      <c r="J125" s="87"/>
      <c r="K125" s="87"/>
    </row>
  </sheetData>
  <mergeCells count="46">
    <mergeCell ref="A99:A102"/>
    <mergeCell ref="G99:G102"/>
    <mergeCell ref="A125:K125"/>
    <mergeCell ref="A116:K116"/>
    <mergeCell ref="A105:A108"/>
    <mergeCell ref="G105:G108"/>
    <mergeCell ref="A111:A114"/>
    <mergeCell ref="G111:G114"/>
    <mergeCell ref="A120:A123"/>
    <mergeCell ref="G120:G123"/>
    <mergeCell ref="A118:K118"/>
    <mergeCell ref="A84:A87"/>
    <mergeCell ref="G84:G87"/>
    <mergeCell ref="A97:K97"/>
    <mergeCell ref="A95:K95"/>
    <mergeCell ref="A90:A93"/>
    <mergeCell ref="G90:G93"/>
    <mergeCell ref="A66:A69"/>
    <mergeCell ref="G66:G69"/>
    <mergeCell ref="A72:A75"/>
    <mergeCell ref="G72:G75"/>
    <mergeCell ref="A78:A81"/>
    <mergeCell ref="G78:G81"/>
    <mergeCell ref="A63:K63"/>
    <mergeCell ref="A52:A55"/>
    <mergeCell ref="G52:G55"/>
    <mergeCell ref="A58:A61"/>
    <mergeCell ref="G58:G61"/>
    <mergeCell ref="A34:A37"/>
    <mergeCell ref="G34:G37"/>
    <mergeCell ref="A40:A43"/>
    <mergeCell ref="G40:G43"/>
    <mergeCell ref="A46:A49"/>
    <mergeCell ref="G46:G49"/>
    <mergeCell ref="A19:K19"/>
    <mergeCell ref="A21:A24"/>
    <mergeCell ref="G21:G24"/>
    <mergeCell ref="A27:A30"/>
    <mergeCell ref="G27:G30"/>
    <mergeCell ref="B2:E2"/>
    <mergeCell ref="A7:A10"/>
    <mergeCell ref="A5:K5"/>
    <mergeCell ref="G7:G10"/>
    <mergeCell ref="A17:K17"/>
    <mergeCell ref="A13:A16"/>
    <mergeCell ref="G13:G16"/>
  </mergeCells>
  <pageMargins left="0.7" right="0.7" top="0.75" bottom="0.75" header="0.3" footer="0.3"/>
  <pageSetup paperSize="9" scale="7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G10"/>
  <sheetViews>
    <sheetView showGridLines="0" zoomScaleNormal="100" workbookViewId="0"/>
  </sheetViews>
  <sheetFormatPr defaultColWidth="8.88671875" defaultRowHeight="19.95" customHeight="1" x14ac:dyDescent="0.3"/>
  <cols>
    <col min="1" max="1" width="25.77734375" style="5" customWidth="1"/>
    <col min="2" max="4" width="22.77734375" style="5" customWidth="1"/>
    <col min="5" max="7" width="15.77734375" style="5" customWidth="1"/>
    <col min="8" max="8" width="8.88671875" style="5" customWidth="1"/>
    <col min="9" max="16384" width="8.88671875" style="5"/>
  </cols>
  <sheetData>
    <row r="2" spans="1:7" s="27" customFormat="1" ht="19.95" customHeight="1" x14ac:dyDescent="0.3">
      <c r="B2" s="79" t="s">
        <v>0</v>
      </c>
      <c r="C2" s="79"/>
      <c r="D2" s="79"/>
      <c r="E2" s="79"/>
      <c r="F2" s="79"/>
      <c r="G2" s="79"/>
    </row>
    <row r="3" spans="1:7" ht="19.95" customHeight="1" x14ac:dyDescent="0.3">
      <c r="B3" s="80" t="s">
        <v>142</v>
      </c>
      <c r="C3" s="80"/>
      <c r="D3" s="80"/>
      <c r="E3" s="80"/>
      <c r="F3" s="80"/>
      <c r="G3" s="80"/>
    </row>
    <row r="4" spans="1:7" s="27" customFormat="1" ht="19.95" customHeight="1" x14ac:dyDescent="0.3"/>
    <row r="6" spans="1:7" s="54" customFormat="1" ht="30" customHeight="1" x14ac:dyDescent="0.3">
      <c r="A6" s="53" t="s">
        <v>143</v>
      </c>
      <c r="B6" s="53" t="s">
        <v>137</v>
      </c>
      <c r="C6" s="53" t="s">
        <v>138</v>
      </c>
      <c r="D6" s="53" t="s">
        <v>144</v>
      </c>
      <c r="E6" s="53" t="s">
        <v>145</v>
      </c>
      <c r="F6" s="53" t="s">
        <v>146</v>
      </c>
      <c r="G6" s="53" t="s">
        <v>147</v>
      </c>
    </row>
    <row r="7" spans="1:7" ht="19.95" customHeight="1" x14ac:dyDescent="0.3">
      <c r="A7" s="10" t="s">
        <v>131</v>
      </c>
      <c r="B7" s="10" t="s">
        <v>139</v>
      </c>
      <c r="C7" s="10" t="s">
        <v>141</v>
      </c>
      <c r="D7" s="10" t="s">
        <v>148</v>
      </c>
      <c r="E7" s="33">
        <v>175320</v>
      </c>
      <c r="F7" s="66">
        <v>2024</v>
      </c>
      <c r="G7" s="11">
        <v>292</v>
      </c>
    </row>
    <row r="8" spans="1:7" ht="19.95" customHeight="1" x14ac:dyDescent="0.3">
      <c r="A8" s="10" t="s">
        <v>129</v>
      </c>
      <c r="B8" s="10" t="s">
        <v>139</v>
      </c>
      <c r="C8" s="10" t="s">
        <v>141</v>
      </c>
      <c r="D8" s="10" t="s">
        <v>149</v>
      </c>
      <c r="E8" s="33">
        <v>175320</v>
      </c>
      <c r="F8" s="66">
        <v>2024</v>
      </c>
      <c r="G8" s="11">
        <v>198</v>
      </c>
    </row>
    <row r="9" spans="1:7" ht="19.95" customHeight="1" x14ac:dyDescent="0.3">
      <c r="A9" s="10" t="s">
        <v>128</v>
      </c>
      <c r="B9" s="10" t="s">
        <v>139</v>
      </c>
      <c r="C9" s="10" t="s">
        <v>140</v>
      </c>
      <c r="D9" s="10" t="s">
        <v>150</v>
      </c>
      <c r="E9" s="33">
        <v>262992</v>
      </c>
      <c r="F9" s="66">
        <v>2024</v>
      </c>
      <c r="G9" s="11">
        <v>292</v>
      </c>
    </row>
    <row r="10" spans="1:7" ht="19.95" customHeight="1" x14ac:dyDescent="0.3">
      <c r="A10" s="10" t="s">
        <v>130</v>
      </c>
      <c r="B10" s="10" t="s">
        <v>139</v>
      </c>
      <c r="C10" s="10" t="s">
        <v>141</v>
      </c>
      <c r="D10" s="10" t="s">
        <v>151</v>
      </c>
      <c r="E10" s="33">
        <v>175320</v>
      </c>
      <c r="F10" s="66">
        <v>2024</v>
      </c>
      <c r="G10" s="11">
        <v>198</v>
      </c>
    </row>
  </sheetData>
  <mergeCells count="2">
    <mergeCell ref="B2:G2"/>
    <mergeCell ref="B3:G3"/>
  </mergeCells>
  <pageMargins left="0.25" right="0.25" top="0.75" bottom="0.75" header="0.3" footer="0.3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B17"/>
  <sheetViews>
    <sheetView showGridLines="0" workbookViewId="0"/>
  </sheetViews>
  <sheetFormatPr defaultColWidth="8.88671875" defaultRowHeight="19.95" customHeight="1" x14ac:dyDescent="0.3"/>
  <cols>
    <col min="1" max="1" width="22.88671875" style="5" customWidth="1"/>
    <col min="2" max="2" width="46.77734375" style="5" bestFit="1" customWidth="1"/>
    <col min="3" max="3" width="8.88671875" style="5" customWidth="1"/>
    <col min="4" max="16384" width="8.88671875" style="5"/>
  </cols>
  <sheetData>
    <row r="2" spans="1:2" s="27" customFormat="1" ht="19.95" customHeight="1" x14ac:dyDescent="0.3">
      <c r="B2" s="6" t="s">
        <v>0</v>
      </c>
    </row>
    <row r="3" spans="1:2" ht="19.95" customHeight="1" x14ac:dyDescent="0.3">
      <c r="B3" s="7" t="s">
        <v>152</v>
      </c>
    </row>
    <row r="4" spans="1:2" s="27" customFormat="1" ht="19.95" customHeight="1" x14ac:dyDescent="0.3"/>
    <row r="6" spans="1:2" s="54" customFormat="1" ht="30" customHeight="1" x14ac:dyDescent="0.3">
      <c r="A6" s="53" t="s">
        <v>3</v>
      </c>
      <c r="B6" s="53" t="s">
        <v>143</v>
      </c>
    </row>
    <row r="7" spans="1:2" ht="19.95" customHeight="1" x14ac:dyDescent="0.3">
      <c r="A7" s="10" t="s">
        <v>153</v>
      </c>
      <c r="B7" s="9" t="s">
        <v>154</v>
      </c>
    </row>
    <row r="8" spans="1:2" ht="19.95" customHeight="1" x14ac:dyDescent="0.3">
      <c r="A8" s="10" t="s">
        <v>76</v>
      </c>
      <c r="B8" s="9" t="s">
        <v>155</v>
      </c>
    </row>
    <row r="9" spans="1:2" ht="19.95" customHeight="1" x14ac:dyDescent="0.3">
      <c r="A9" s="10" t="s">
        <v>10</v>
      </c>
      <c r="B9" s="9" t="s">
        <v>156</v>
      </c>
    </row>
    <row r="10" spans="1:2" ht="19.95" customHeight="1" x14ac:dyDescent="0.3">
      <c r="A10" s="10" t="s">
        <v>17</v>
      </c>
      <c r="B10" s="9" t="s">
        <v>157</v>
      </c>
    </row>
    <row r="11" spans="1:2" ht="19.95" customHeight="1" x14ac:dyDescent="0.3">
      <c r="A11" s="10" t="s">
        <v>5</v>
      </c>
      <c r="B11" s="9" t="s">
        <v>158</v>
      </c>
    </row>
    <row r="12" spans="1:2" ht="19.95" customHeight="1" x14ac:dyDescent="0.3">
      <c r="A12" s="10" t="s">
        <v>64</v>
      </c>
      <c r="B12" s="9" t="s">
        <v>159</v>
      </c>
    </row>
    <row r="13" spans="1:2" ht="19.95" customHeight="1" x14ac:dyDescent="0.3">
      <c r="A13" s="10" t="s">
        <v>15</v>
      </c>
      <c r="B13" s="9" t="s">
        <v>160</v>
      </c>
    </row>
    <row r="14" spans="1:2" ht="19.95" customHeight="1" x14ac:dyDescent="0.3">
      <c r="A14" s="65"/>
      <c r="B14" s="65"/>
    </row>
    <row r="15" spans="1:2" s="54" customFormat="1" ht="30" customHeight="1" x14ac:dyDescent="0.3">
      <c r="A15" s="53" t="s">
        <v>4</v>
      </c>
      <c r="B15" s="53" t="s">
        <v>143</v>
      </c>
    </row>
    <row r="16" spans="1:2" ht="19.95" customHeight="1" x14ac:dyDescent="0.3">
      <c r="A16" s="10" t="s">
        <v>6</v>
      </c>
      <c r="B16" s="9" t="s">
        <v>161</v>
      </c>
    </row>
    <row r="17" spans="1:2" ht="19.95" customHeight="1" x14ac:dyDescent="0.3">
      <c r="A17" s="10" t="s">
        <v>7</v>
      </c>
      <c r="B17" s="9" t="s">
        <v>162</v>
      </c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vendedor</vt:lpstr>
      <vt:lpstr>comprador</vt:lpstr>
      <vt:lpstr>contratos</vt:lpstr>
      <vt:lpstr>produto</vt:lpstr>
      <vt:lpstr>legenda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Luiz Antônio de Souza Ferreira Silva</dc:creator>
  <cp:lastModifiedBy>Fernando Felix</cp:lastModifiedBy>
  <cp:lastPrinted>2021-07-12T20:32:28Z</cp:lastPrinted>
  <dcterms:created xsi:type="dcterms:W3CDTF">2010-09-03T18:46:29Z</dcterms:created>
  <dcterms:modified xsi:type="dcterms:W3CDTF">2021-08-06T21:50:03Z</dcterms:modified>
</cp:coreProperties>
</file>