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COE\01.LEILOES_ACR\EXISTENTE\23_LEE_A-4_JUN_2021\RESULTADOS\"/>
    </mc:Choice>
  </mc:AlternateContent>
  <xr:revisionPtr revIDLastSave="0" documentId="13_ncr:1_{E8E3AB79-B856-4584-B6A9-3A7D87DC92E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vendedor" sheetId="16" r:id="rId1"/>
    <sheet name="comprador" sheetId="8" r:id="rId2"/>
    <sheet name="contratos" sheetId="13" r:id="rId3"/>
    <sheet name="produto" sheetId="18" r:id="rId4"/>
    <sheet name="legenda" sheetId="1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3" l="1"/>
  <c r="N8" i="16" l="1"/>
  <c r="D10" i="13"/>
  <c r="C10" i="13"/>
</calcChain>
</file>

<file path=xl/sharedStrings.xml><?xml version="1.0" encoding="utf-8"?>
<sst xmlns="http://schemas.openxmlformats.org/spreadsheetml/2006/main" count="140" uniqueCount="94">
  <si>
    <t>23º Leilão de Energia Existente A-4</t>
  </si>
  <si>
    <t>Empreendimento</t>
  </si>
  <si>
    <t>C.E.G.</t>
  </si>
  <si>
    <t>Fonte</t>
  </si>
  <si>
    <t>Tipo</t>
  </si>
  <si>
    <t>ICB
(R$/MWh)</t>
  </si>
  <si>
    <t>CAV</t>
  </si>
  <si>
    <t>ECO</t>
  </si>
  <si>
    <t>PETROBRAS</t>
  </si>
  <si>
    <t>GAS</t>
  </si>
  <si>
    <t>ESO</t>
  </si>
  <si>
    <t>CUBATÃO</t>
  </si>
  <si>
    <t>UTE.GN.SP.028014-3.01</t>
  </si>
  <si>
    <t/>
  </si>
  <si>
    <t>Empresa</t>
  </si>
  <si>
    <t>CUBAT_230</t>
  </si>
  <si>
    <t>Resumo Vendedor</t>
  </si>
  <si>
    <t>Produto Disponibilidade - DISP2025-15</t>
  </si>
  <si>
    <t>Submercado</t>
  </si>
  <si>
    <t>UF</t>
  </si>
  <si>
    <t>Combustível</t>
  </si>
  <si>
    <t>SE</t>
  </si>
  <si>
    <t>SP</t>
  </si>
  <si>
    <t>Gás Natural Liquefeito - GNL</t>
  </si>
  <si>
    <t>Comprador</t>
  </si>
  <si>
    <t>Reposição
(MWh)</t>
  </si>
  <si>
    <t>Incremental
(MWh)</t>
  </si>
  <si>
    <t>Total
(MWh)</t>
  </si>
  <si>
    <t>Negociado
(%)</t>
  </si>
  <si>
    <t>CELPA</t>
  </si>
  <si>
    <t>CEMAR</t>
  </si>
  <si>
    <t>LIGHT</t>
  </si>
  <si>
    <t>Total Negociado (MWh)</t>
  </si>
  <si>
    <t>Total negociado (lotes)</t>
  </si>
  <si>
    <t>DISP2025-15</t>
  </si>
  <si>
    <t>TOTAL:</t>
  </si>
  <si>
    <t>* O montante em MW médios contratado por cada distribuidora tem caráter meramente informativo. Para efeitos de celebração de contratos será considerado o montante em MWh.</t>
  </si>
  <si>
    <t>Início de Suprimento</t>
  </si>
  <si>
    <t>Fim de Suprimento</t>
  </si>
  <si>
    <t>04895728000180</t>
  </si>
  <si>
    <t>01/01/2025</t>
  </si>
  <si>
    <t>31/12/2039</t>
  </si>
  <si>
    <t>60444437000146</t>
  </si>
  <si>
    <t>06272793000184</t>
  </si>
  <si>
    <t>Descrição</t>
  </si>
  <si>
    <t>Nº de horas</t>
  </si>
  <si>
    <t>Ano de Demanda</t>
  </si>
  <si>
    <t>Preço Inicial</t>
  </si>
  <si>
    <t>EQUATORIAL PARA DISTRIBUIDORA DE ENERGIA S.A.</t>
  </si>
  <si>
    <t>LIGHT SERVICOS DE ELETRICIDADE S A</t>
  </si>
  <si>
    <t>EQUATORIAL MARANHAO DISTRIBUIDORA DE ENERGIA S.A</t>
  </si>
  <si>
    <t>Legenda</t>
  </si>
  <si>
    <t>EMPREENDIMENTO A GÁS NATURAL</t>
  </si>
  <si>
    <t>EMPREENDIMENTO COM OUTORGA</t>
  </si>
  <si>
    <t>EMPREENDIMENTO SEM OUTORGA</t>
  </si>
  <si>
    <t>Subestação</t>
  </si>
  <si>
    <t>Garantia
Física
(MWm)</t>
  </si>
  <si>
    <t>Lotes
Contratados</t>
  </si>
  <si>
    <t>Energia
Negociada
(MWh)</t>
  </si>
  <si>
    <t>Receita Fixa
(R$/ano)</t>
  </si>
  <si>
    <t>Montante
Negociado
(R$)</t>
  </si>
  <si>
    <t>Potência
Injetada
(MW)</t>
  </si>
  <si>
    <t>Potência
Habilitada
(MW)</t>
  </si>
  <si>
    <t>Investimento
(R$)</t>
  </si>
  <si>
    <t>Preço 
Inicial
(R$/MWh)</t>
  </si>
  <si>
    <t>Vencedores:</t>
  </si>
  <si>
    <t>Início do Leilão:</t>
  </si>
  <si>
    <t>Término do Leilão:</t>
  </si>
  <si>
    <t>Potência Habilitada (MW):</t>
  </si>
  <si>
    <t>Potência Injetada (MW):</t>
  </si>
  <si>
    <t>Garantia Física (MWm):</t>
  </si>
  <si>
    <t>Energia Negociada (MWh):</t>
  </si>
  <si>
    <t>Lote de Energia (MWm):</t>
  </si>
  <si>
    <t>Receita Fixa (R$/ano):</t>
  </si>
  <si>
    <t>Montante Negociado (R$):</t>
  </si>
  <si>
    <t>Economia (R$):</t>
  </si>
  <si>
    <t>Deságio (%):</t>
  </si>
  <si>
    <t xml:space="preserve">Duração Total: </t>
  </si>
  <si>
    <t>Energia Negociada (MWm):</t>
  </si>
  <si>
    <t>Lotes Contratados:</t>
  </si>
  <si>
    <t>Preço Médio (R$/MWh):</t>
  </si>
  <si>
    <t>Preço Marginal (R$/MWh):</t>
  </si>
  <si>
    <t>Resumo Comprador</t>
  </si>
  <si>
    <t>DISP2025-15
(MWh)</t>
  </si>
  <si>
    <t>Razão Social</t>
  </si>
  <si>
    <t>CNPJ</t>
  </si>
  <si>
    <t>Sigla</t>
  </si>
  <si>
    <t>Contratado
(MWh)</t>
  </si>
  <si>
    <t>Contratado
(MW médios)</t>
  </si>
  <si>
    <t>Contratos</t>
  </si>
  <si>
    <t>EMPREENDIMENTO A CARVÃO MINERAL NACIONAL</t>
  </si>
  <si>
    <t>Produto</t>
  </si>
  <si>
    <t>33000167000101</t>
  </si>
  <si>
    <t>PETROLEO BRASILEIRO S A PETROBRAS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</si>
</sst>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0000000"/>
    <numFmt numFmtId="166" formatCode="0.00000%"/>
    <numFmt numFmtId="167" formatCode="0.00000000%"/>
    <numFmt numFmtId="168" formatCode="0.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17375D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6"/>
      <color rgb="FF17375D"/>
      <name val="Calibri"/>
      <family val="2"/>
      <scheme val="minor"/>
    </font>
    <font>
      <b/>
      <sz val="14"/>
      <color rgb="FF17375D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7375D"/>
      </patternFill>
    </fill>
  </fills>
  <borders count="7">
    <border>
      <left/>
      <right/>
      <top/>
      <bottom/>
      <diagonal/>
    </border>
    <border>
      <left/>
      <right/>
      <top style="thin">
        <color rgb="FFFF9646"/>
      </top>
      <bottom style="thin">
        <color rgb="FFFF9646"/>
      </bottom>
      <diagonal/>
    </border>
    <border>
      <left/>
      <right/>
      <top style="thin">
        <color rgb="FFFF9646"/>
      </top>
      <bottom/>
      <diagonal/>
    </border>
    <border>
      <left/>
      <right/>
      <top/>
      <bottom style="thin">
        <color rgb="FFFF9646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21" fontId="0" fillId="0" borderId="5" xfId="0" applyNumberFormat="1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164" fontId="0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67" fontId="0" fillId="0" borderId="1" xfId="4" applyNumberFormat="1" applyFont="1" applyFill="1" applyBorder="1" applyAlignment="1">
      <alignment horizontal="right" vertical="center"/>
    </xf>
    <xf numFmtId="0" fontId="4" fillId="0" borderId="0" xfId="0" applyFont="1"/>
    <xf numFmtId="0" fontId="0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0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7" fontId="0" fillId="0" borderId="1" xfId="4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168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164" fontId="0" fillId="0" borderId="5" xfId="0" applyNumberFormat="1" applyFont="1" applyBorder="1" applyAlignment="1">
      <alignment horizontal="left" vertical="center"/>
    </xf>
    <xf numFmtId="164" fontId="0" fillId="0" borderId="6" xfId="0" applyNumberFormat="1" applyFont="1" applyBorder="1" applyAlignment="1">
      <alignment horizontal="left" vertical="center"/>
    </xf>
    <xf numFmtId="4" fontId="0" fillId="0" borderId="5" xfId="0" applyNumberFormat="1" applyFont="1" applyBorder="1" applyAlignment="1">
      <alignment horizontal="left" vertical="center"/>
    </xf>
    <xf numFmtId="4" fontId="0" fillId="0" borderId="6" xfId="0" applyNumberFormat="1" applyFont="1" applyBorder="1" applyAlignment="1">
      <alignment horizontal="left" vertical="center"/>
    </xf>
    <xf numFmtId="22" fontId="0" fillId="0" borderId="5" xfId="0" applyNumberFormat="1" applyFont="1" applyBorder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2 5" xfId="2" xr:uid="{00000000-0005-0000-0000-000002000000}"/>
    <cellStyle name="Normal 3" xfId="3" xr:uid="{00000000-0005-0000-0000-000003000000}"/>
    <cellStyle name="Porcentagem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4</xdr:row>
      <xdr:rowOff>162238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48EBB9F-6ADF-4149-B94B-EE4894ABB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1540" cy="924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0</xdr:row>
      <xdr:rowOff>0</xdr:rowOff>
    </xdr:from>
    <xdr:to>
      <xdr:col>18</xdr:col>
      <xdr:colOff>9525</xdr:colOff>
      <xdr:row>0</xdr:row>
      <xdr:rowOff>9525</xdr:rowOff>
    </xdr:to>
    <xdr:pic>
      <xdr:nvPicPr>
        <xdr:cNvPr id="4577" name="Picture 1" descr="https://leilao.ccee.org.br/A3/images/1x1_transp.gif">
          <a:extLst>
            <a:ext uri="{FF2B5EF4-FFF2-40B4-BE49-F238E27FC236}">
              <a16:creationId xmlns:a16="http://schemas.microsoft.com/office/drawing/2014/main" id="{00000000-0008-0000-0600-0000E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420975" y="1000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4578" name="Picture 2" descr="https://leilao.ccee.org.br/A3/images/1x1_transp.gif">
          <a:extLst>
            <a:ext uri="{FF2B5EF4-FFF2-40B4-BE49-F238E27FC236}">
              <a16:creationId xmlns:a16="http://schemas.microsoft.com/office/drawing/2014/main" id="{00000000-0008-0000-0600-0000E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935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4</xdr:row>
      <xdr:rowOff>162238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5246835-E1DF-4FC1-8633-A17CAF7A9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1540" cy="924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4</xdr:row>
      <xdr:rowOff>162238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B102897-CD6F-49FD-8B0E-2939CF814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1540" cy="9242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4</xdr:row>
      <xdr:rowOff>162238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238507E-1A53-410A-9921-A22A12F46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1540" cy="9242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4</xdr:row>
      <xdr:rowOff>162238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52972FB-80C4-4F97-93C7-B85CB2C80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1540" cy="924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32"/>
  <sheetViews>
    <sheetView showGridLines="0" tabSelected="1" workbookViewId="0"/>
  </sheetViews>
  <sheetFormatPr defaultColWidth="8.88671875" defaultRowHeight="15" customHeight="1" x14ac:dyDescent="0.3"/>
  <cols>
    <col min="1" max="1" width="33.33203125" style="2" bestFit="1" customWidth="1"/>
    <col min="2" max="2" width="10.6640625" style="2" bestFit="1" customWidth="1"/>
    <col min="3" max="4" width="15.109375" style="2" bestFit="1" customWidth="1"/>
    <col min="5" max="5" width="20.88671875" style="2" bestFit="1" customWidth="1"/>
    <col min="6" max="6" width="8.109375" style="2" bestFit="1" customWidth="1"/>
    <col min="7" max="7" width="11.109375" style="2" bestFit="1" customWidth="1"/>
    <col min="8" max="8" width="10.6640625" style="2" bestFit="1" customWidth="1"/>
    <col min="9" max="9" width="3.21875" style="2" bestFit="1" customWidth="1"/>
    <col min="10" max="10" width="5.6640625" style="2" bestFit="1" customWidth="1"/>
    <col min="11" max="11" width="24.5546875" style="2" bestFit="1" customWidth="1"/>
    <col min="12" max="12" width="11.6640625" style="2" bestFit="1" customWidth="1"/>
    <col min="13" max="13" width="9.21875" style="2" bestFit="1" customWidth="1"/>
    <col min="14" max="14" width="8.109375" style="2" bestFit="1" customWidth="1"/>
    <col min="15" max="15" width="8" style="2" bestFit="1" customWidth="1"/>
    <col min="16" max="16" width="11.109375" style="2" bestFit="1" customWidth="1"/>
    <col min="17" max="17" width="9.77734375" style="2" bestFit="1" customWidth="1"/>
    <col min="18" max="18" width="13.77734375" style="2" bestFit="1" customWidth="1"/>
    <col min="19" max="19" width="9.44140625" style="2" bestFit="1" customWidth="1"/>
    <col min="20" max="20" width="12.6640625" style="2" bestFit="1" customWidth="1"/>
    <col min="21" max="21" width="15.33203125" style="2" bestFit="1" customWidth="1"/>
    <col min="22" max="16384" width="8.88671875" style="2"/>
  </cols>
  <sheetData>
    <row r="2" spans="1:21" s="1" customFormat="1" ht="15" customHeight="1" x14ac:dyDescent="0.3">
      <c r="E2" s="63" t="s">
        <v>0</v>
      </c>
      <c r="F2" s="63"/>
      <c r="G2" s="63"/>
      <c r="H2" s="63"/>
      <c r="I2" s="63"/>
      <c r="J2" s="63"/>
      <c r="K2" s="63"/>
    </row>
    <row r="4" spans="1:21" s="1" customFormat="1" ht="15" customHeight="1" x14ac:dyDescent="0.3">
      <c r="E4" s="64" t="s">
        <v>16</v>
      </c>
      <c r="F4" s="64"/>
      <c r="G4" s="64"/>
      <c r="H4" s="64"/>
      <c r="I4" s="64"/>
      <c r="J4" s="64"/>
      <c r="K4" s="64"/>
    </row>
    <row r="5" spans="1:21" s="3" customFormat="1" ht="15" customHeight="1" x14ac:dyDescent="0.3">
      <c r="A5" s="52"/>
      <c r="B5" s="65" t="s">
        <v>17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</row>
    <row r="6" spans="1:21" s="4" customFormat="1" ht="45" customHeight="1" x14ac:dyDescent="0.3">
      <c r="A6" s="8" t="s">
        <v>14</v>
      </c>
      <c r="B6" s="8" t="s">
        <v>86</v>
      </c>
      <c r="C6" s="8" t="s">
        <v>85</v>
      </c>
      <c r="D6" s="8" t="s">
        <v>1</v>
      </c>
      <c r="E6" s="8" t="s">
        <v>2</v>
      </c>
      <c r="F6" s="8" t="s">
        <v>4</v>
      </c>
      <c r="G6" s="8" t="s">
        <v>18</v>
      </c>
      <c r="H6" s="8" t="s">
        <v>55</v>
      </c>
      <c r="I6" s="8" t="s">
        <v>19</v>
      </c>
      <c r="J6" s="8" t="s">
        <v>3</v>
      </c>
      <c r="K6" s="8" t="s">
        <v>20</v>
      </c>
      <c r="L6" s="9" t="s">
        <v>63</v>
      </c>
      <c r="M6" s="9" t="s">
        <v>62</v>
      </c>
      <c r="N6" s="9" t="s">
        <v>61</v>
      </c>
      <c r="O6" s="9" t="s">
        <v>56</v>
      </c>
      <c r="P6" s="9" t="s">
        <v>57</v>
      </c>
      <c r="Q6" s="9" t="s">
        <v>64</v>
      </c>
      <c r="R6" s="9" t="s">
        <v>58</v>
      </c>
      <c r="S6" s="9" t="s">
        <v>5</v>
      </c>
      <c r="T6" s="9" t="s">
        <v>59</v>
      </c>
      <c r="U6" s="9" t="s">
        <v>60</v>
      </c>
    </row>
    <row r="7" spans="1:21" ht="15" customHeight="1" x14ac:dyDescent="0.3">
      <c r="A7" s="5" t="s">
        <v>93</v>
      </c>
      <c r="B7" s="5" t="s">
        <v>8</v>
      </c>
      <c r="C7" s="5" t="s">
        <v>92</v>
      </c>
      <c r="D7" s="5" t="s">
        <v>11</v>
      </c>
      <c r="E7" s="5" t="s">
        <v>12</v>
      </c>
      <c r="F7" s="5" t="s">
        <v>7</v>
      </c>
      <c r="G7" s="5" t="s">
        <v>21</v>
      </c>
      <c r="H7" s="5" t="s">
        <v>15</v>
      </c>
      <c r="I7" s="5" t="s">
        <v>22</v>
      </c>
      <c r="J7" s="5" t="s">
        <v>9</v>
      </c>
      <c r="K7" s="5" t="s">
        <v>23</v>
      </c>
      <c r="L7" s="6">
        <v>0</v>
      </c>
      <c r="M7" s="7">
        <v>249.9</v>
      </c>
      <c r="N7" s="7">
        <v>191</v>
      </c>
      <c r="O7" s="7">
        <v>163.30000000000001</v>
      </c>
      <c r="P7" s="5">
        <v>983</v>
      </c>
      <c r="Q7" s="6">
        <v>318</v>
      </c>
      <c r="R7" s="7">
        <v>12923697.6</v>
      </c>
      <c r="S7" s="6">
        <v>151.15</v>
      </c>
      <c r="T7" s="6">
        <v>33701150.100000001</v>
      </c>
      <c r="U7" s="6">
        <v>1953416892.24</v>
      </c>
    </row>
    <row r="8" spans="1:21" s="3" customFormat="1" ht="15" customHeight="1" x14ac:dyDescent="0.3">
      <c r="A8" s="10" t="s">
        <v>13</v>
      </c>
      <c r="B8" s="10" t="s">
        <v>13</v>
      </c>
      <c r="C8" s="10"/>
      <c r="D8" s="10" t="s">
        <v>13</v>
      </c>
      <c r="E8" s="10" t="s">
        <v>13</v>
      </c>
      <c r="F8" s="10" t="s">
        <v>13</v>
      </c>
      <c r="G8" s="10" t="s">
        <v>13</v>
      </c>
      <c r="H8" s="10" t="s">
        <v>13</v>
      </c>
      <c r="I8" s="10" t="s">
        <v>13</v>
      </c>
      <c r="J8" s="10" t="s">
        <v>13</v>
      </c>
      <c r="K8" s="10" t="s">
        <v>13</v>
      </c>
      <c r="L8" s="11">
        <v>0</v>
      </c>
      <c r="M8" s="12">
        <v>249.9</v>
      </c>
      <c r="N8" s="12">
        <f>SUM(N7)</f>
        <v>191</v>
      </c>
      <c r="O8" s="12">
        <v>163.30000000000001</v>
      </c>
      <c r="P8" s="13">
        <v>983</v>
      </c>
      <c r="Q8" s="11"/>
      <c r="R8" s="12">
        <v>12923697.6</v>
      </c>
      <c r="S8" s="11"/>
      <c r="T8" s="11">
        <v>33701150.100000001</v>
      </c>
      <c r="U8" s="11">
        <v>1953416892.24</v>
      </c>
    </row>
    <row r="11" spans="1:21" ht="15" customHeight="1" x14ac:dyDescent="0.3">
      <c r="D11" s="55" t="s">
        <v>65</v>
      </c>
      <c r="E11" s="56"/>
      <c r="F11" s="53">
        <v>1</v>
      </c>
      <c r="G11" s="53"/>
      <c r="H11" s="54"/>
    </row>
    <row r="12" spans="1:21" ht="15" customHeight="1" x14ac:dyDescent="0.3">
      <c r="D12" s="55" t="s">
        <v>66</v>
      </c>
      <c r="E12" s="56"/>
      <c r="F12" s="61">
        <v>44372.416666666664</v>
      </c>
      <c r="G12" s="53"/>
      <c r="H12" s="54"/>
    </row>
    <row r="13" spans="1:21" ht="15" customHeight="1" x14ac:dyDescent="0.3">
      <c r="D13" s="55" t="s">
        <v>67</v>
      </c>
      <c r="E13" s="56"/>
      <c r="F13" s="61">
        <v>44372.469444444447</v>
      </c>
      <c r="G13" s="53"/>
      <c r="H13" s="54"/>
    </row>
    <row r="14" spans="1:21" ht="15" customHeight="1" x14ac:dyDescent="0.3">
      <c r="D14" s="17"/>
      <c r="E14" s="18" t="s">
        <v>77</v>
      </c>
      <c r="F14" s="19">
        <v>5.2777777777777778E-2</v>
      </c>
      <c r="G14" s="20"/>
      <c r="H14" s="21"/>
    </row>
    <row r="15" spans="1:21" ht="15" customHeight="1" x14ac:dyDescent="0.3">
      <c r="D15" s="55" t="s">
        <v>68</v>
      </c>
      <c r="E15" s="56"/>
      <c r="F15" s="57">
        <v>249.9</v>
      </c>
      <c r="G15" s="57"/>
      <c r="H15" s="58"/>
    </row>
    <row r="16" spans="1:21" ht="15" customHeight="1" x14ac:dyDescent="0.3">
      <c r="D16" s="55" t="s">
        <v>69</v>
      </c>
      <c r="E16" s="56"/>
      <c r="F16" s="57">
        <v>191</v>
      </c>
      <c r="G16" s="57"/>
      <c r="H16" s="58"/>
    </row>
    <row r="17" spans="4:8" ht="15" customHeight="1" x14ac:dyDescent="0.3">
      <c r="D17" s="55" t="s">
        <v>70</v>
      </c>
      <c r="E17" s="56"/>
      <c r="F17" s="57">
        <v>163.30000000000001</v>
      </c>
      <c r="G17" s="57"/>
      <c r="H17" s="58"/>
    </row>
    <row r="18" spans="4:8" ht="15" customHeight="1" x14ac:dyDescent="0.3">
      <c r="D18" s="55" t="s">
        <v>78</v>
      </c>
      <c r="E18" s="56"/>
      <c r="F18" s="57">
        <v>98.3</v>
      </c>
      <c r="G18" s="57"/>
      <c r="H18" s="58"/>
    </row>
    <row r="19" spans="4:8" ht="15" customHeight="1" x14ac:dyDescent="0.3">
      <c r="D19" s="55" t="s">
        <v>79</v>
      </c>
      <c r="E19" s="56"/>
      <c r="F19" s="53">
        <v>983</v>
      </c>
      <c r="G19" s="53"/>
      <c r="H19" s="54"/>
    </row>
    <row r="20" spans="4:8" ht="15" customHeight="1" x14ac:dyDescent="0.3">
      <c r="D20" s="55" t="s">
        <v>72</v>
      </c>
      <c r="E20" s="56"/>
      <c r="F20" s="57">
        <v>0.1</v>
      </c>
      <c r="G20" s="57"/>
      <c r="H20" s="58"/>
    </row>
    <row r="21" spans="4:8" ht="15" customHeight="1" x14ac:dyDescent="0.3">
      <c r="D21" s="55" t="s">
        <v>71</v>
      </c>
      <c r="E21" s="56"/>
      <c r="F21" s="57">
        <v>12923697.6</v>
      </c>
      <c r="G21" s="57"/>
      <c r="H21" s="58"/>
    </row>
    <row r="22" spans="4:8" ht="15" customHeight="1" x14ac:dyDescent="0.3">
      <c r="D22" s="55" t="s">
        <v>73</v>
      </c>
      <c r="E22" s="56"/>
      <c r="F22" s="59">
        <v>33701150.100000001</v>
      </c>
      <c r="G22" s="59"/>
      <c r="H22" s="60"/>
    </row>
    <row r="23" spans="4:8" ht="15" customHeight="1" x14ac:dyDescent="0.3">
      <c r="D23" s="55" t="s">
        <v>74</v>
      </c>
      <c r="E23" s="56"/>
      <c r="F23" s="59">
        <v>1953416892.24</v>
      </c>
      <c r="G23" s="59"/>
      <c r="H23" s="60"/>
    </row>
    <row r="24" spans="4:8" ht="15" customHeight="1" x14ac:dyDescent="0.3">
      <c r="D24" s="55" t="s">
        <v>80</v>
      </c>
      <c r="E24" s="56"/>
      <c r="F24" s="59">
        <v>151.15</v>
      </c>
      <c r="G24" s="59"/>
      <c r="H24" s="60"/>
    </row>
    <row r="25" spans="4:8" ht="15" customHeight="1" x14ac:dyDescent="0.3">
      <c r="D25" s="55" t="s">
        <v>81</v>
      </c>
      <c r="E25" s="56"/>
      <c r="F25" s="59">
        <v>151.15</v>
      </c>
      <c r="G25" s="59"/>
      <c r="H25" s="60"/>
    </row>
    <row r="26" spans="4:8" ht="15" customHeight="1" x14ac:dyDescent="0.3">
      <c r="D26" s="55" t="s">
        <v>75</v>
      </c>
      <c r="E26" s="56"/>
      <c r="F26" s="59">
        <v>2156318944.5599999</v>
      </c>
      <c r="G26" s="59"/>
      <c r="H26" s="60"/>
    </row>
    <row r="27" spans="4:8" ht="15" customHeight="1" x14ac:dyDescent="0.3">
      <c r="D27" s="55" t="s">
        <v>76</v>
      </c>
      <c r="E27" s="56"/>
      <c r="F27" s="53">
        <v>52.47</v>
      </c>
      <c r="G27" s="53"/>
      <c r="H27" s="54"/>
    </row>
    <row r="28" spans="4:8" ht="15" customHeight="1" x14ac:dyDescent="0.3">
      <c r="D28" s="62"/>
      <c r="E28" s="62"/>
    </row>
    <row r="29" spans="4:8" ht="15" customHeight="1" x14ac:dyDescent="0.3">
      <c r="D29" s="62"/>
      <c r="E29" s="62"/>
    </row>
    <row r="30" spans="4:8" ht="15" customHeight="1" x14ac:dyDescent="0.3">
      <c r="D30" s="62"/>
      <c r="E30" s="62"/>
    </row>
    <row r="31" spans="4:8" ht="15" customHeight="1" x14ac:dyDescent="0.3">
      <c r="D31" s="15"/>
      <c r="E31" s="15"/>
    </row>
    <row r="32" spans="4:8" ht="15" customHeight="1" x14ac:dyDescent="0.3">
      <c r="D32" s="15"/>
      <c r="E32" s="15"/>
    </row>
  </sheetData>
  <mergeCells count="38">
    <mergeCell ref="D11:E11"/>
    <mergeCell ref="F11:H11"/>
    <mergeCell ref="E2:K2"/>
    <mergeCell ref="E4:K4"/>
    <mergeCell ref="B5:U5"/>
    <mergeCell ref="D27:E27"/>
    <mergeCell ref="D28:E28"/>
    <mergeCell ref="D29:E29"/>
    <mergeCell ref="D30:E30"/>
    <mergeCell ref="D19:E19"/>
    <mergeCell ref="D20:E20"/>
    <mergeCell ref="D21:E21"/>
    <mergeCell ref="D22:E22"/>
    <mergeCell ref="D23:E23"/>
    <mergeCell ref="F12:H12"/>
    <mergeCell ref="F13:H13"/>
    <mergeCell ref="F15:H15"/>
    <mergeCell ref="D26:E26"/>
    <mergeCell ref="D12:E12"/>
    <mergeCell ref="D13:E13"/>
    <mergeCell ref="D15:E15"/>
    <mergeCell ref="F26:H26"/>
    <mergeCell ref="F27:H27"/>
    <mergeCell ref="D17:E17"/>
    <mergeCell ref="D16:E16"/>
    <mergeCell ref="F17:H17"/>
    <mergeCell ref="F16:H16"/>
    <mergeCell ref="D18:E18"/>
    <mergeCell ref="F18:H18"/>
    <mergeCell ref="F24:H24"/>
    <mergeCell ref="D24:E24"/>
    <mergeCell ref="D25:E25"/>
    <mergeCell ref="F25:H25"/>
    <mergeCell ref="F19:H19"/>
    <mergeCell ref="F20:H20"/>
    <mergeCell ref="F21:H21"/>
    <mergeCell ref="F22:H22"/>
    <mergeCell ref="F23:H23"/>
  </mergeCells>
  <pageMargins left="0.25" right="0.25" top="0.75" bottom="0.75" header="0.3" footer="0.3"/>
  <pageSetup paperSize="9" scale="65" orientation="landscape" r:id="rId1"/>
  <ignoredErrors>
    <ignoredError sqref="C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18"/>
  <sheetViews>
    <sheetView showGridLines="0" zoomScaleNormal="100" workbookViewId="0"/>
  </sheetViews>
  <sheetFormatPr defaultColWidth="9.109375" defaultRowHeight="15" customHeight="1" x14ac:dyDescent="0.3"/>
  <cols>
    <col min="1" max="1" width="50.33203125" style="14" bestFit="1" customWidth="1"/>
    <col min="2" max="2" width="7" style="14" bestFit="1" customWidth="1"/>
    <col min="3" max="3" width="15.109375" style="14" bestFit="1" customWidth="1"/>
    <col min="4" max="7" width="16.21875" style="14" customWidth="1"/>
    <col min="8" max="8" width="9.109375" style="14" customWidth="1"/>
    <col min="9" max="16384" width="9.109375" style="14"/>
  </cols>
  <sheetData>
    <row r="2" spans="1:7" s="22" customFormat="1" ht="15" customHeight="1" x14ac:dyDescent="0.3">
      <c r="B2" s="63" t="s">
        <v>0</v>
      </c>
      <c r="C2" s="63"/>
      <c r="D2" s="63"/>
      <c r="E2" s="63"/>
      <c r="F2" s="63"/>
      <c r="G2" s="63"/>
    </row>
    <row r="4" spans="1:7" s="22" customFormat="1" ht="15" customHeight="1" x14ac:dyDescent="0.3">
      <c r="B4" s="64" t="s">
        <v>82</v>
      </c>
      <c r="C4" s="64"/>
      <c r="D4" s="64"/>
      <c r="E4" s="64"/>
      <c r="F4" s="64"/>
      <c r="G4" s="64"/>
    </row>
    <row r="6" spans="1:7" s="24" customFormat="1" ht="30" customHeight="1" x14ac:dyDescent="0.3">
      <c r="A6" s="26" t="s">
        <v>84</v>
      </c>
      <c r="B6" s="26" t="s">
        <v>86</v>
      </c>
      <c r="C6" s="9" t="s">
        <v>85</v>
      </c>
      <c r="D6" s="23" t="s">
        <v>25</v>
      </c>
      <c r="E6" s="23" t="s">
        <v>26</v>
      </c>
      <c r="F6" s="23" t="s">
        <v>27</v>
      </c>
      <c r="G6" s="23" t="s">
        <v>28</v>
      </c>
    </row>
    <row r="7" spans="1:7" ht="15" customHeight="1" x14ac:dyDescent="0.3">
      <c r="A7" s="28" t="s">
        <v>48</v>
      </c>
      <c r="B7" s="28" t="s">
        <v>29</v>
      </c>
      <c r="C7" s="28" t="s">
        <v>39</v>
      </c>
      <c r="D7" s="29">
        <v>1401665.5109999999</v>
      </c>
      <c r="E7" s="29">
        <v>0</v>
      </c>
      <c r="F7" s="29">
        <v>1401665.5109999999</v>
      </c>
      <c r="G7" s="35">
        <v>0.10845700345598701</v>
      </c>
    </row>
    <row r="8" spans="1:7" ht="15" customHeight="1" x14ac:dyDescent="0.3">
      <c r="A8" s="28" t="s">
        <v>50</v>
      </c>
      <c r="B8" s="28" t="s">
        <v>30</v>
      </c>
      <c r="C8" s="28" t="s">
        <v>43</v>
      </c>
      <c r="D8" s="29">
        <v>1669650.3060000001</v>
      </c>
      <c r="E8" s="29">
        <v>0</v>
      </c>
      <c r="F8" s="29">
        <v>1669650.3060000001</v>
      </c>
      <c r="G8" s="35">
        <v>0.12919292539134</v>
      </c>
    </row>
    <row r="9" spans="1:7" ht="15" customHeight="1" x14ac:dyDescent="0.3">
      <c r="A9" s="28" t="s">
        <v>49</v>
      </c>
      <c r="B9" s="28" t="s">
        <v>31</v>
      </c>
      <c r="C9" s="28" t="s">
        <v>42</v>
      </c>
      <c r="D9" s="29">
        <v>9852381.7829999998</v>
      </c>
      <c r="E9" s="29">
        <v>0</v>
      </c>
      <c r="F9" s="29">
        <v>9852381.7829999998</v>
      </c>
      <c r="G9" s="35">
        <v>0.76235007115267295</v>
      </c>
    </row>
    <row r="10" spans="1:7" s="25" customFormat="1" ht="15" customHeight="1" x14ac:dyDescent="0.3">
      <c r="A10" s="66" t="s">
        <v>32</v>
      </c>
      <c r="B10" s="66"/>
      <c r="C10" s="66"/>
      <c r="D10" s="30">
        <v>12923697.6</v>
      </c>
      <c r="E10" s="30">
        <v>0</v>
      </c>
      <c r="F10" s="30">
        <v>12923697.6</v>
      </c>
      <c r="G10" s="31" t="s">
        <v>13</v>
      </c>
    </row>
    <row r="11" spans="1:7" s="25" customFormat="1" ht="15" customHeight="1" x14ac:dyDescent="0.3">
      <c r="A11" s="66" t="s">
        <v>33</v>
      </c>
      <c r="B11" s="66"/>
      <c r="C11" s="66"/>
      <c r="D11" s="32">
        <v>983</v>
      </c>
      <c r="E11" s="32">
        <v>0</v>
      </c>
      <c r="F11" s="32">
        <v>983</v>
      </c>
      <c r="G11" s="33"/>
    </row>
    <row r="13" spans="1:7" s="24" customFormat="1" ht="30" customHeight="1" x14ac:dyDescent="0.3">
      <c r="A13" s="26" t="s">
        <v>84</v>
      </c>
      <c r="B13" s="26" t="s">
        <v>86</v>
      </c>
      <c r="C13" s="9" t="s">
        <v>85</v>
      </c>
      <c r="D13" s="23" t="s">
        <v>83</v>
      </c>
      <c r="E13" s="23"/>
      <c r="F13" s="23" t="s">
        <v>27</v>
      </c>
      <c r="G13" s="23" t="s">
        <v>28</v>
      </c>
    </row>
    <row r="14" spans="1:7" ht="15" customHeight="1" x14ac:dyDescent="0.3">
      <c r="A14" s="28" t="s">
        <v>48</v>
      </c>
      <c r="B14" s="28" t="s">
        <v>29</v>
      </c>
      <c r="C14" s="28" t="s">
        <v>39</v>
      </c>
      <c r="D14" s="29">
        <v>1401665.5109999999</v>
      </c>
      <c r="E14" s="29"/>
      <c r="F14" s="29">
        <v>1401665.5109999999</v>
      </c>
      <c r="G14" s="35">
        <v>0.10845700345598701</v>
      </c>
    </row>
    <row r="15" spans="1:7" ht="15" customHeight="1" x14ac:dyDescent="0.3">
      <c r="A15" s="28" t="s">
        <v>50</v>
      </c>
      <c r="B15" s="28" t="s">
        <v>30</v>
      </c>
      <c r="C15" s="28" t="s">
        <v>43</v>
      </c>
      <c r="D15" s="29">
        <v>1669650.3060000001</v>
      </c>
      <c r="E15" s="29"/>
      <c r="F15" s="29">
        <v>1669650.3060000001</v>
      </c>
      <c r="G15" s="35">
        <v>0.12919292539134</v>
      </c>
    </row>
    <row r="16" spans="1:7" ht="15" customHeight="1" x14ac:dyDescent="0.3">
      <c r="A16" s="28" t="s">
        <v>49</v>
      </c>
      <c r="B16" s="28" t="s">
        <v>31</v>
      </c>
      <c r="C16" s="28" t="s">
        <v>42</v>
      </c>
      <c r="D16" s="29">
        <v>9852381.7829999998</v>
      </c>
      <c r="E16" s="29"/>
      <c r="F16" s="29">
        <v>9852381.7829999998</v>
      </c>
      <c r="G16" s="35">
        <v>0.76235007115267295</v>
      </c>
    </row>
    <row r="17" spans="1:7" s="25" customFormat="1" ht="15" customHeight="1" x14ac:dyDescent="0.3">
      <c r="A17" s="66" t="s">
        <v>32</v>
      </c>
      <c r="B17" s="66"/>
      <c r="C17" s="66"/>
      <c r="D17" s="30">
        <v>12923697.6</v>
      </c>
      <c r="E17" s="30"/>
      <c r="F17" s="30">
        <v>12923697.6</v>
      </c>
      <c r="G17" s="31" t="s">
        <v>13</v>
      </c>
    </row>
    <row r="18" spans="1:7" s="25" customFormat="1" ht="15" customHeight="1" x14ac:dyDescent="0.3">
      <c r="A18" s="66" t="s">
        <v>33</v>
      </c>
      <c r="B18" s="66"/>
      <c r="C18" s="66"/>
      <c r="D18" s="32">
        <v>983</v>
      </c>
      <c r="E18" s="32"/>
      <c r="F18" s="32">
        <v>983</v>
      </c>
      <c r="G18" s="33"/>
    </row>
  </sheetData>
  <mergeCells count="6">
    <mergeCell ref="A11:C11"/>
    <mergeCell ref="A17:C17"/>
    <mergeCell ref="A18:C18"/>
    <mergeCell ref="B2:G2"/>
    <mergeCell ref="B4:G4"/>
    <mergeCell ref="A10:C10"/>
  </mergeCells>
  <printOptions horizontalCentered="1" verticalCentered="1"/>
  <pageMargins left="0.25" right="0.25" top="0.75" bottom="0.75" header="0.3" footer="0.3"/>
  <pageSetup paperSize="9" orientation="landscape" r:id="rId1"/>
  <ignoredErrors>
    <ignoredError sqref="C7:C8 C9 C14:C1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J13"/>
  <sheetViews>
    <sheetView showGridLines="0" zoomScaleNormal="100" workbookViewId="0"/>
  </sheetViews>
  <sheetFormatPr defaultColWidth="8.88671875" defaultRowHeight="15" customHeight="1" x14ac:dyDescent="0.3"/>
  <cols>
    <col min="1" max="1" width="28.33203125" style="2" customWidth="1"/>
    <col min="2" max="2" width="30.33203125" style="2" bestFit="1" customWidth="1"/>
    <col min="3" max="3" width="13.77734375" style="2" bestFit="1" customWidth="1"/>
    <col min="4" max="4" width="22" style="2" bestFit="1" customWidth="1"/>
    <col min="5" max="5" width="12.88671875" style="2" bestFit="1" customWidth="1"/>
    <col min="6" max="6" width="8.88671875" style="2"/>
    <col min="7" max="7" width="9.44140625" style="2" bestFit="1" customWidth="1"/>
    <col min="8" max="16384" width="8.88671875" style="2"/>
  </cols>
  <sheetData>
    <row r="2" spans="1:10" s="1" customFormat="1" ht="15" customHeight="1" x14ac:dyDescent="0.3">
      <c r="B2" s="63" t="s">
        <v>0</v>
      </c>
      <c r="C2" s="63"/>
      <c r="D2" s="63"/>
      <c r="E2" s="63"/>
    </row>
    <row r="3" spans="1:10" ht="15" customHeight="1" x14ac:dyDescent="0.3">
      <c r="B3" s="16"/>
      <c r="C3" s="16"/>
      <c r="D3" s="16"/>
      <c r="E3" s="16"/>
    </row>
    <row r="4" spans="1:10" s="1" customFormat="1" ht="15" customHeight="1" x14ac:dyDescent="0.3">
      <c r="B4" s="64" t="s">
        <v>89</v>
      </c>
      <c r="C4" s="64"/>
      <c r="D4" s="64"/>
      <c r="E4" s="64"/>
    </row>
    <row r="5" spans="1:10" s="3" customFormat="1" ht="15" customHeight="1" x14ac:dyDescent="0.3">
      <c r="A5" s="71" t="s">
        <v>34</v>
      </c>
      <c r="B5" s="71"/>
      <c r="C5" s="71"/>
      <c r="D5" s="71"/>
      <c r="E5" s="71"/>
      <c r="F5" s="25"/>
      <c r="G5" s="25"/>
    </row>
    <row r="6" spans="1:10" s="42" customFormat="1" ht="30" customHeight="1" x14ac:dyDescent="0.3">
      <c r="A6" s="9" t="s">
        <v>1</v>
      </c>
      <c r="B6" s="9" t="s">
        <v>24</v>
      </c>
      <c r="C6" s="9" t="s">
        <v>87</v>
      </c>
      <c r="D6" s="9" t="s">
        <v>88</v>
      </c>
      <c r="E6" s="9" t="s">
        <v>28</v>
      </c>
      <c r="G6" s="42">
        <v>131472</v>
      </c>
    </row>
    <row r="7" spans="1:10" ht="15" customHeight="1" x14ac:dyDescent="0.3">
      <c r="A7" s="67" t="s">
        <v>11</v>
      </c>
      <c r="B7" s="45" t="s">
        <v>29</v>
      </c>
      <c r="C7" s="46">
        <v>1401665.5109999999</v>
      </c>
      <c r="D7" s="46">
        <v>10.6613234072654</v>
      </c>
      <c r="E7" s="43">
        <v>0.10845700345598701</v>
      </c>
      <c r="G7" s="51"/>
    </row>
    <row r="8" spans="1:10" ht="15" customHeight="1" x14ac:dyDescent="0.3">
      <c r="A8" s="68"/>
      <c r="B8" s="45" t="s">
        <v>30</v>
      </c>
      <c r="C8" s="46">
        <v>1669650.3060000001</v>
      </c>
      <c r="D8" s="46">
        <v>12.699664612997401</v>
      </c>
      <c r="E8" s="43">
        <v>0.12919292539134</v>
      </c>
      <c r="G8" s="51"/>
    </row>
    <row r="9" spans="1:10" ht="15" customHeight="1" x14ac:dyDescent="0.3">
      <c r="A9" s="68"/>
      <c r="B9" s="45" t="s">
        <v>31</v>
      </c>
      <c r="C9" s="46">
        <v>9852381.7829999998</v>
      </c>
      <c r="D9" s="46">
        <v>74.939011979737103</v>
      </c>
      <c r="E9" s="43">
        <v>0.76235007115267295</v>
      </c>
      <c r="G9" s="51"/>
    </row>
    <row r="10" spans="1:10" s="3" customFormat="1" ht="15" customHeight="1" x14ac:dyDescent="0.3">
      <c r="A10" s="69"/>
      <c r="B10" s="34" t="s">
        <v>35</v>
      </c>
      <c r="C10" s="47">
        <f>SUM(C7:C9)</f>
        <v>12923697.6</v>
      </c>
      <c r="D10" s="47">
        <f>SUM(D7:D9)</f>
        <v>98.299999999999898</v>
      </c>
      <c r="E10" s="48">
        <f>SUM(E7:E9)</f>
        <v>1</v>
      </c>
    </row>
    <row r="12" spans="1:10" s="44" customFormat="1" ht="15" customHeight="1" x14ac:dyDescent="0.3">
      <c r="A12" s="70" t="s">
        <v>36</v>
      </c>
      <c r="B12" s="70"/>
      <c r="C12" s="70"/>
      <c r="D12" s="70"/>
      <c r="E12" s="70"/>
      <c r="F12" s="41"/>
      <c r="G12" s="41"/>
      <c r="H12" s="41"/>
      <c r="I12" s="41"/>
      <c r="J12" s="41"/>
    </row>
    <row r="13" spans="1:10" ht="15" customHeight="1" x14ac:dyDescent="0.3">
      <c r="A13" s="70"/>
      <c r="B13" s="70"/>
      <c r="C13" s="70"/>
      <c r="D13" s="70"/>
      <c r="E13" s="70"/>
    </row>
  </sheetData>
  <mergeCells count="5">
    <mergeCell ref="B2:E2"/>
    <mergeCell ref="B4:E4"/>
    <mergeCell ref="A7:A10"/>
    <mergeCell ref="A12:E13"/>
    <mergeCell ref="A5:E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F7"/>
  <sheetViews>
    <sheetView showGridLines="0" zoomScaleNormal="100" workbookViewId="0"/>
  </sheetViews>
  <sheetFormatPr defaultColWidth="8.88671875" defaultRowHeight="15" customHeight="1" x14ac:dyDescent="0.3"/>
  <cols>
    <col min="1" max="1" width="25" style="14" customWidth="1"/>
    <col min="2" max="3" width="21.21875" style="14" customWidth="1"/>
    <col min="4" max="4" width="20.5546875" style="14" customWidth="1"/>
    <col min="5" max="6" width="18.109375" style="14" customWidth="1"/>
    <col min="7" max="7" width="8.88671875" style="14" customWidth="1"/>
    <col min="8" max="16384" width="8.88671875" style="14"/>
  </cols>
  <sheetData>
    <row r="2" spans="1:6" s="22" customFormat="1" ht="15" customHeight="1" x14ac:dyDescent="0.3">
      <c r="B2" s="63" t="s">
        <v>0</v>
      </c>
      <c r="C2" s="63"/>
      <c r="D2" s="63"/>
      <c r="E2" s="63"/>
      <c r="F2" s="63"/>
    </row>
    <row r="4" spans="1:6" s="22" customFormat="1" ht="15" customHeight="1" x14ac:dyDescent="0.3">
      <c r="B4" s="64" t="s">
        <v>91</v>
      </c>
      <c r="C4" s="64"/>
      <c r="D4" s="64"/>
      <c r="E4" s="64"/>
      <c r="F4" s="64"/>
    </row>
    <row r="6" spans="1:6" s="24" customFormat="1" ht="30" customHeight="1" x14ac:dyDescent="0.3">
      <c r="A6" s="26" t="s">
        <v>44</v>
      </c>
      <c r="B6" s="9" t="s">
        <v>37</v>
      </c>
      <c r="C6" s="9" t="s">
        <v>38</v>
      </c>
      <c r="D6" s="9" t="s">
        <v>45</v>
      </c>
      <c r="E6" s="9" t="s">
        <v>46</v>
      </c>
      <c r="F6" s="9" t="s">
        <v>47</v>
      </c>
    </row>
    <row r="7" spans="1:6" ht="15" customHeight="1" x14ac:dyDescent="0.3">
      <c r="A7" s="27" t="s">
        <v>34</v>
      </c>
      <c r="B7" s="5" t="s">
        <v>40</v>
      </c>
      <c r="C7" s="5" t="s">
        <v>41</v>
      </c>
      <c r="D7" s="50">
        <v>131472</v>
      </c>
      <c r="E7" s="49">
        <v>2025</v>
      </c>
      <c r="F7" s="6">
        <v>318</v>
      </c>
    </row>
  </sheetData>
  <mergeCells count="2">
    <mergeCell ref="B2:F2"/>
    <mergeCell ref="B4:F4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B12"/>
  <sheetViews>
    <sheetView showGridLines="0" workbookViewId="0"/>
  </sheetViews>
  <sheetFormatPr defaultColWidth="8.88671875" defaultRowHeight="15" customHeight="1" x14ac:dyDescent="0.3"/>
  <cols>
    <col min="1" max="1" width="18.88671875" style="37" customWidth="1"/>
    <col min="2" max="2" width="75" style="37" customWidth="1"/>
    <col min="3" max="3" width="8.88671875" style="37" customWidth="1"/>
    <col min="4" max="16384" width="8.88671875" style="37"/>
  </cols>
  <sheetData>
    <row r="2" spans="1:2" s="36" customFormat="1" ht="15" customHeight="1" x14ac:dyDescent="0.4">
      <c r="B2" s="39" t="s">
        <v>0</v>
      </c>
    </row>
    <row r="4" spans="1:2" s="36" customFormat="1" ht="15" customHeight="1" x14ac:dyDescent="0.35">
      <c r="B4" s="40" t="s">
        <v>51</v>
      </c>
    </row>
    <row r="6" spans="1:2" s="38" customFormat="1" ht="30" customHeight="1" x14ac:dyDescent="0.3">
      <c r="A6" s="9" t="s">
        <v>3</v>
      </c>
      <c r="B6" s="26" t="s">
        <v>44</v>
      </c>
    </row>
    <row r="7" spans="1:2" ht="15" customHeight="1" x14ac:dyDescent="0.3">
      <c r="A7" s="45" t="s">
        <v>6</v>
      </c>
      <c r="B7" s="28" t="s">
        <v>90</v>
      </c>
    </row>
    <row r="8" spans="1:2" ht="15" customHeight="1" x14ac:dyDescent="0.3">
      <c r="A8" s="45" t="s">
        <v>9</v>
      </c>
      <c r="B8" s="28" t="s">
        <v>52</v>
      </c>
    </row>
    <row r="10" spans="1:2" s="38" customFormat="1" ht="30" customHeight="1" x14ac:dyDescent="0.3">
      <c r="A10" s="9" t="s">
        <v>4</v>
      </c>
      <c r="B10" s="26" t="s">
        <v>44</v>
      </c>
    </row>
    <row r="11" spans="1:2" ht="15" customHeight="1" x14ac:dyDescent="0.3">
      <c r="A11" s="45" t="s">
        <v>7</v>
      </c>
      <c r="B11" s="28" t="s">
        <v>53</v>
      </c>
    </row>
    <row r="12" spans="1:2" ht="15" customHeight="1" x14ac:dyDescent="0.3">
      <c r="A12" s="45" t="s">
        <v>10</v>
      </c>
      <c r="B12" s="28" t="s">
        <v>54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vendedor</vt:lpstr>
      <vt:lpstr>comprador</vt:lpstr>
      <vt:lpstr>contratos</vt:lpstr>
      <vt:lpstr>produto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Antônio de Souza Ferreira Silva</dc:creator>
  <cp:lastModifiedBy>Fernando Felix</cp:lastModifiedBy>
  <cp:lastPrinted>2011-08-25T12:45:30Z</cp:lastPrinted>
  <dcterms:created xsi:type="dcterms:W3CDTF">2010-09-03T18:46:29Z</dcterms:created>
  <dcterms:modified xsi:type="dcterms:W3CDTF">2021-08-05T16:49:57Z</dcterms:modified>
</cp:coreProperties>
</file>