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COE\01.LEILOES_ACR\RESERVA_CAPACIDADE\01_LRC_DEZ_2021\RESULTADOS\POTENCIA\"/>
    </mc:Choice>
  </mc:AlternateContent>
  <xr:revisionPtr revIDLastSave="0" documentId="13_ncr:1_{0B56FD01-7A0B-4292-AC3A-6BE6F6382E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ndedor" sheetId="16" r:id="rId1"/>
    <sheet name="produtos" sheetId="18" r:id="rId2"/>
    <sheet name="legenda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6" l="1"/>
  <c r="R24" i="16" s="1"/>
  <c r="O24" i="16"/>
  <c r="N24" i="16"/>
  <c r="M24" i="16"/>
</calcChain>
</file>

<file path=xl/sharedStrings.xml><?xml version="1.0" encoding="utf-8"?>
<sst xmlns="http://schemas.openxmlformats.org/spreadsheetml/2006/main" count="272" uniqueCount="176">
  <si>
    <t>Empreendimento</t>
  </si>
  <si>
    <t>C.E.G.</t>
  </si>
  <si>
    <t>Fonte</t>
  </si>
  <si>
    <t>Tipo</t>
  </si>
  <si>
    <t>Disponibilidade
Potência
(MW)</t>
  </si>
  <si>
    <t>GAS</t>
  </si>
  <si>
    <t>ESO</t>
  </si>
  <si>
    <t>ECO</t>
  </si>
  <si>
    <t>Geramar</t>
  </si>
  <si>
    <t>PETROBRAS</t>
  </si>
  <si>
    <t>OLC</t>
  </si>
  <si>
    <t>PORTOCEM</t>
  </si>
  <si>
    <t>PORTOCÉM I</t>
  </si>
  <si>
    <t>UTE.GN.CE.037748-1.01</t>
  </si>
  <si>
    <t>Termopernambuco</t>
  </si>
  <si>
    <t>UTE.GN.PE.028031-3.01</t>
  </si>
  <si>
    <t>Trombudo</t>
  </si>
  <si>
    <t>TROMBUDO</t>
  </si>
  <si>
    <t>UTE.GN.SC.035310-8.01</t>
  </si>
  <si>
    <t>Azulão</t>
  </si>
  <si>
    <t>UTE.GN.AM.035071-0.01</t>
  </si>
  <si>
    <t>Global I</t>
  </si>
  <si>
    <t>UTE.PE.BA.029653-8.01</t>
  </si>
  <si>
    <t>Global II</t>
  </si>
  <si>
    <t>UTE.PE.BA.029639-2.01</t>
  </si>
  <si>
    <t>Potiguar</t>
  </si>
  <si>
    <t>UTE.PE.RN.028655-9.01</t>
  </si>
  <si>
    <t>Potiguar III</t>
  </si>
  <si>
    <t>UTE.PE.RN.029556-6.01</t>
  </si>
  <si>
    <t>DELTA GERAÇÃO PIE</t>
  </si>
  <si>
    <t>William Arjona</t>
  </si>
  <si>
    <t>UTE.GN.MS.027075-0.01</t>
  </si>
  <si>
    <t>Geramar I</t>
  </si>
  <si>
    <t>UTE.PE.MA.029705-4.01</t>
  </si>
  <si>
    <t>Geramar II</t>
  </si>
  <si>
    <t>UTE.PE.MA.029668-6.01</t>
  </si>
  <si>
    <t>LGSA</t>
  </si>
  <si>
    <t>LUIZ OSCAR RODRIGUES DE MELO</t>
  </si>
  <si>
    <t>UTE.GN.ES.030054-3.01</t>
  </si>
  <si>
    <t>Parnaíba II</t>
  </si>
  <si>
    <t>Parnaíba IV</t>
  </si>
  <si>
    <t>UTE.GN.MA.031193-6.01</t>
  </si>
  <si>
    <t>Ibirité</t>
  </si>
  <si>
    <t>UTE.GN.MG.001096-0.01</t>
  </si>
  <si>
    <t>Termorio</t>
  </si>
  <si>
    <t>UTE.GN.RJ.027888-2.01</t>
  </si>
  <si>
    <t>TEVISA</t>
  </si>
  <si>
    <t>VIANA</t>
  </si>
  <si>
    <t>UTE.PE.ES.029664-3.01</t>
  </si>
  <si>
    <t>UTLP</t>
  </si>
  <si>
    <t>CIDADE DO LIVRO</t>
  </si>
  <si>
    <t>UTE.FL.SP.040580-9.01</t>
  </si>
  <si>
    <t>BIO</t>
  </si>
  <si>
    <t/>
  </si>
  <si>
    <t>Subestação</t>
  </si>
  <si>
    <t>Potência
Injetada
(MW)</t>
  </si>
  <si>
    <t>Petróleo Brasileiro S.A.</t>
  </si>
  <si>
    <t>LINHARES GERAÇÃO S/A</t>
  </si>
  <si>
    <t>LINHARES_138</t>
  </si>
  <si>
    <t>TERMELÉTRICA VIANA S/A</t>
  </si>
  <si>
    <t>VIANA_345</t>
  </si>
  <si>
    <t>DELTA GERAÇÃO DE ENERGIA - INVESTIMENTOS E PARTICIPAÇÕES LTDA</t>
  </si>
  <si>
    <t>IMBIRUSSU_138</t>
  </si>
  <si>
    <t>JACARACANGA_230</t>
  </si>
  <si>
    <t>POTIGUAR_69</t>
  </si>
  <si>
    <t>Parnaíba II Geração de Energia S.A.</t>
  </si>
  <si>
    <t>SANTO ANTONIO DOS LOPES_500</t>
  </si>
  <si>
    <t>BETIM 2_138</t>
  </si>
  <si>
    <t>SAO JOSE - A_138</t>
  </si>
  <si>
    <t>Gera Maranhão - Geradora de Energia do Maranhão S.A.</t>
  </si>
  <si>
    <t>MIRANDA II_230</t>
  </si>
  <si>
    <t>BARRA BONITA_138</t>
  </si>
  <si>
    <t>Azulão Geração de Energia S.A.</t>
  </si>
  <si>
    <t>SILVES_500</t>
  </si>
  <si>
    <t>Beta Produtora de Energia S/A</t>
  </si>
  <si>
    <t>TROMBUDO CENTRAL_138</t>
  </si>
  <si>
    <t>PORTOCEM GERACAO DE ENERGA S.A.</t>
  </si>
  <si>
    <t>PECEM II_500</t>
  </si>
  <si>
    <t>Termopernambuco S.A.</t>
  </si>
  <si>
    <t>SUAPE III_230</t>
  </si>
  <si>
    <t>Produto - POTE2026-15</t>
  </si>
  <si>
    <t>Submercado</t>
  </si>
  <si>
    <t>UF</t>
  </si>
  <si>
    <t>Combustível</t>
  </si>
  <si>
    <t>Investimento (R$)</t>
  </si>
  <si>
    <t>N</t>
  </si>
  <si>
    <t>AM</t>
  </si>
  <si>
    <t>Gás Natural</t>
  </si>
  <si>
    <t>NE</t>
  </si>
  <si>
    <t>BA</t>
  </si>
  <si>
    <t>Óleo Combustível B1</t>
  </si>
  <si>
    <t>RN</t>
  </si>
  <si>
    <t>Óleo Diesel</t>
  </si>
  <si>
    <t>SE</t>
  </si>
  <si>
    <t>MS</t>
  </si>
  <si>
    <t>MA</t>
  </si>
  <si>
    <t>ES</t>
  </si>
  <si>
    <t>MG</t>
  </si>
  <si>
    <t>RJ</t>
  </si>
  <si>
    <t>CE</t>
  </si>
  <si>
    <t>PE</t>
  </si>
  <si>
    <t>S</t>
  </si>
  <si>
    <t>SC</t>
  </si>
  <si>
    <t>SP</t>
  </si>
  <si>
    <t>Bagaço de Cana de Açúcar</t>
  </si>
  <si>
    <t>POTE2026-15</t>
  </si>
  <si>
    <t>30185130000107</t>
  </si>
  <si>
    <t>01/07/2026</t>
  </si>
  <si>
    <t>30/06/2041</t>
  </si>
  <si>
    <t>09110880000123</t>
  </si>
  <si>
    <t>10508162000199</t>
  </si>
  <si>
    <t>33000167000101</t>
  </si>
  <si>
    <t>10472905000118</t>
  </si>
  <si>
    <t>27241084000101</t>
  </si>
  <si>
    <t>14578002000177</t>
  </si>
  <si>
    <t>09439128000120</t>
  </si>
  <si>
    <t>11371025000118</t>
  </si>
  <si>
    <t>03795050000109</t>
  </si>
  <si>
    <t>09043782000200</t>
  </si>
  <si>
    <t>13787764000110</t>
  </si>
  <si>
    <t>Produtos</t>
  </si>
  <si>
    <t>Descrição</t>
  </si>
  <si>
    <t>Produto</t>
  </si>
  <si>
    <t>Nº de horas</t>
  </si>
  <si>
    <t>Potência</t>
  </si>
  <si>
    <t>Legenda</t>
  </si>
  <si>
    <t>EMPREENDIMENTO A BIOMASSA COM CVU</t>
  </si>
  <si>
    <t>CAV</t>
  </si>
  <si>
    <t>EMPREENDIMENTO A CARVÃO</t>
  </si>
  <si>
    <t>EMPREENDIMENTO A GÁS NATURAL</t>
  </si>
  <si>
    <t>EMPREENDIMENTO A ÓLEO</t>
  </si>
  <si>
    <t>EMPREENDIMENTO COM OUTORGA</t>
  </si>
  <si>
    <t>EMPREENDIMENTO SEM OUTORGA</t>
  </si>
  <si>
    <t>QTDE2027-15</t>
  </si>
  <si>
    <t>01/01/2027</t>
  </si>
  <si>
    <t>31/12/2041</t>
  </si>
  <si>
    <t>Energia</t>
  </si>
  <si>
    <t>Potência
(MW)</t>
  </si>
  <si>
    <t>Garantia
Física
 (MWm)</t>
  </si>
  <si>
    <t>Receita Fixa
de Potência
(R$/ano)</t>
  </si>
  <si>
    <t>CVU
(R$/MWh)</t>
  </si>
  <si>
    <t>Montante
Negociado
(R$)</t>
  </si>
  <si>
    <t>Consórcio/Empresa
Sigla</t>
  </si>
  <si>
    <t>Razão Social</t>
  </si>
  <si>
    <t>CNPJ</t>
  </si>
  <si>
    <t>CEC</t>
  </si>
  <si>
    <t>CEP</t>
  </si>
  <si>
    <t>USINA TERMELETRICA LENCOIS PAULISTA SPE S.A.</t>
  </si>
  <si>
    <t>27171295000115</t>
  </si>
  <si>
    <t>Companhia Energética Candeias</t>
  </si>
  <si>
    <t>Companhia Energética Potiguar</t>
  </si>
  <si>
    <t>01º LEILÃO DE RESERVA DE CAPACIDADE</t>
  </si>
  <si>
    <t>Vencedores:</t>
  </si>
  <si>
    <t>Início do Leilão:</t>
  </si>
  <si>
    <t>Término do Leilão:</t>
  </si>
  <si>
    <t>Duração Total:</t>
  </si>
  <si>
    <t>Investimento (R$):</t>
  </si>
  <si>
    <t>Potência Injetada (MW):</t>
  </si>
  <si>
    <t>Garantia Física (MWm):</t>
  </si>
  <si>
    <t>Receita Fixa (R$/ano):</t>
  </si>
  <si>
    <t>Montante Negociado (R$):</t>
  </si>
  <si>
    <t>Economia (R$):</t>
  </si>
  <si>
    <t>Deságio (%):</t>
  </si>
  <si>
    <t>Potência (MW):</t>
  </si>
  <si>
    <t>Disponibilidade Potência (MW):</t>
  </si>
  <si>
    <t>Início de
Suprimento</t>
  </si>
  <si>
    <t>Fim de
Suprimento</t>
  </si>
  <si>
    <t>Preço
Inicial</t>
  </si>
  <si>
    <t>Ano de
Demanda</t>
  </si>
  <si>
    <t>Vendedor</t>
  </si>
  <si>
    <t>Percentual
Empresa</t>
  </si>
  <si>
    <t>R$/MW.ano</t>
  </si>
  <si>
    <t>R$/MWhora</t>
  </si>
  <si>
    <t>Preço Médio (R$/MW. ano):</t>
  </si>
  <si>
    <t>Preço Marginal (R$/MW. ano):</t>
  </si>
  <si>
    <t>Preço da
Potência
(R$/MW.ano)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</si>
</sst>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6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10" fontId="6" fillId="0" borderId="1" xfId="4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22" fontId="6" fillId="0" borderId="4" xfId="0" applyNumberFormat="1" applyFont="1" applyBorder="1" applyAlignment="1">
      <alignment horizontal="left" vertical="center"/>
    </xf>
    <xf numFmtId="20" fontId="6" fillId="0" borderId="4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left" vertical="center"/>
    </xf>
    <xf numFmtId="10" fontId="6" fillId="0" borderId="4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5</xdr:row>
      <xdr:rowOff>21780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D7D8BD-EA0E-402B-BB4F-9D625F2FD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3450" cy="966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5</xdr:row>
      <xdr:rowOff>21780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777268-BBC2-4DFC-ACD3-ACDD1E2F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40" cy="970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5</xdr:row>
      <xdr:rowOff>21780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619A7C-6A88-4AB1-ACC0-9797694F8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9640" cy="97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0"/>
  <sheetViews>
    <sheetView showGridLines="0" tabSelected="1" workbookViewId="0"/>
  </sheetViews>
  <sheetFormatPr defaultColWidth="8.88671875" defaultRowHeight="15" customHeight="1" x14ac:dyDescent="0.3"/>
  <cols>
    <col min="1" max="1" width="19.6640625" style="18" bestFit="1" customWidth="1"/>
    <col min="2" max="2" width="53.109375" style="18" customWidth="1"/>
    <col min="3" max="3" width="15.109375" style="18" bestFit="1" customWidth="1"/>
    <col min="4" max="4" width="9.21875" style="18" bestFit="1" customWidth="1"/>
    <col min="5" max="5" width="28.77734375" style="18" customWidth="1"/>
    <col min="6" max="6" width="20.88671875" style="18" bestFit="1" customWidth="1"/>
    <col min="7" max="7" width="10.6640625" style="18" bestFit="1" customWidth="1"/>
    <col min="8" max="8" width="27.33203125" style="18" bestFit="1" customWidth="1"/>
    <col min="9" max="9" width="4.33203125" style="18" bestFit="1" customWidth="1"/>
    <col min="10" max="10" width="3.88671875" style="18" bestFit="1" customWidth="1"/>
    <col min="11" max="11" width="5.44140625" style="18" bestFit="1" customWidth="1"/>
    <col min="12" max="12" width="21.33203125" style="18" bestFit="1" customWidth="1"/>
    <col min="13" max="13" width="15.21875" style="18" bestFit="1" customWidth="1"/>
    <col min="14" max="14" width="9" style="18" bestFit="1" customWidth="1"/>
    <col min="15" max="15" width="14.77734375" style="18" bestFit="1" customWidth="1"/>
    <col min="16" max="16" width="7.6640625" style="18" bestFit="1" customWidth="1"/>
    <col min="17" max="17" width="13.44140625" style="18" bestFit="1" customWidth="1"/>
    <col min="18" max="18" width="12.5546875" style="18" bestFit="1" customWidth="1"/>
    <col min="19" max="19" width="15.21875" style="18" bestFit="1" customWidth="1"/>
    <col min="20" max="20" width="16.21875" style="18" bestFit="1" customWidth="1"/>
    <col min="21" max="21" width="9.21875" style="18" bestFit="1" customWidth="1"/>
    <col min="22" max="16384" width="8.88671875" style="18"/>
  </cols>
  <sheetData>
    <row r="2" spans="1:21" s="17" customFormat="1" ht="15" customHeight="1" x14ac:dyDescent="0.3">
      <c r="B2" s="20" t="s">
        <v>151</v>
      </c>
    </row>
    <row r="3" spans="1:21" ht="15" customHeight="1" x14ac:dyDescent="0.3">
      <c r="B3" s="21" t="s">
        <v>169</v>
      </c>
    </row>
    <row r="4" spans="1:21" s="17" customFormat="1" ht="15" customHeight="1" x14ac:dyDescent="0.3"/>
    <row r="5" spans="1:21" s="2" customFormat="1" ht="15" customHeight="1" x14ac:dyDescent="0.3">
      <c r="A5" s="31" t="s">
        <v>80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s="19" customFormat="1" ht="45" customHeight="1" x14ac:dyDescent="0.3">
      <c r="A6" s="3" t="s">
        <v>142</v>
      </c>
      <c r="B6" s="3" t="s">
        <v>143</v>
      </c>
      <c r="C6" s="3" t="s">
        <v>144</v>
      </c>
      <c r="D6" s="3" t="s">
        <v>170</v>
      </c>
      <c r="E6" s="3" t="s">
        <v>0</v>
      </c>
      <c r="F6" s="3" t="s">
        <v>1</v>
      </c>
      <c r="G6" s="3" t="s">
        <v>81</v>
      </c>
      <c r="H6" s="3" t="s">
        <v>54</v>
      </c>
      <c r="I6" s="3" t="s">
        <v>3</v>
      </c>
      <c r="J6" s="3" t="s">
        <v>82</v>
      </c>
      <c r="K6" s="3" t="s">
        <v>2</v>
      </c>
      <c r="L6" s="3" t="s">
        <v>83</v>
      </c>
      <c r="M6" s="3" t="s">
        <v>84</v>
      </c>
      <c r="N6" s="3" t="s">
        <v>137</v>
      </c>
      <c r="O6" s="3" t="s">
        <v>55</v>
      </c>
      <c r="P6" s="3" t="s">
        <v>138</v>
      </c>
      <c r="Q6" s="3" t="s">
        <v>4</v>
      </c>
      <c r="R6" s="3" t="s">
        <v>175</v>
      </c>
      <c r="S6" s="3" t="s">
        <v>139</v>
      </c>
      <c r="T6" s="3" t="s">
        <v>141</v>
      </c>
      <c r="U6" s="3" t="s">
        <v>140</v>
      </c>
    </row>
    <row r="7" spans="1:21" ht="15" customHeight="1" x14ac:dyDescent="0.3">
      <c r="A7" s="5" t="s">
        <v>19</v>
      </c>
      <c r="B7" s="5" t="s">
        <v>72</v>
      </c>
      <c r="C7" s="6" t="s">
        <v>106</v>
      </c>
      <c r="D7" s="15">
        <v>1</v>
      </c>
      <c r="E7" s="5" t="s">
        <v>19</v>
      </c>
      <c r="F7" s="6" t="s">
        <v>20</v>
      </c>
      <c r="G7" s="6" t="s">
        <v>85</v>
      </c>
      <c r="H7" s="6" t="s">
        <v>73</v>
      </c>
      <c r="I7" s="6" t="s">
        <v>6</v>
      </c>
      <c r="J7" s="6" t="s">
        <v>86</v>
      </c>
      <c r="K7" s="6" t="s">
        <v>5</v>
      </c>
      <c r="L7" s="6" t="s">
        <v>87</v>
      </c>
      <c r="M7" s="9">
        <v>915400240</v>
      </c>
      <c r="N7" s="8">
        <v>295.42899999999997</v>
      </c>
      <c r="O7" s="8">
        <v>284.303</v>
      </c>
      <c r="P7" s="8">
        <v>26.5</v>
      </c>
      <c r="Q7" s="8">
        <v>267.30799999999999</v>
      </c>
      <c r="R7" s="7">
        <v>878000</v>
      </c>
      <c r="S7" s="9">
        <v>216869653.47999999</v>
      </c>
      <c r="T7" s="9">
        <v>3520446360</v>
      </c>
      <c r="U7" s="16">
        <v>555.75</v>
      </c>
    </row>
    <row r="8" spans="1:21" ht="15" customHeight="1" x14ac:dyDescent="0.3">
      <c r="A8" s="5" t="s">
        <v>145</v>
      </c>
      <c r="B8" s="5" t="s">
        <v>149</v>
      </c>
      <c r="C8" s="6" t="s">
        <v>110</v>
      </c>
      <c r="D8" s="15">
        <v>1</v>
      </c>
      <c r="E8" s="5" t="s">
        <v>21</v>
      </c>
      <c r="F8" s="6" t="s">
        <v>22</v>
      </c>
      <c r="G8" s="6" t="s">
        <v>88</v>
      </c>
      <c r="H8" s="6" t="s">
        <v>63</v>
      </c>
      <c r="I8" s="6" t="s">
        <v>7</v>
      </c>
      <c r="J8" s="6" t="s">
        <v>89</v>
      </c>
      <c r="K8" s="6" t="s">
        <v>10</v>
      </c>
      <c r="L8" s="6" t="s">
        <v>90</v>
      </c>
      <c r="M8" s="9">
        <v>20000000</v>
      </c>
      <c r="N8" s="8">
        <v>136.4</v>
      </c>
      <c r="O8" s="8">
        <v>131.744</v>
      </c>
      <c r="P8" s="8">
        <v>4.7</v>
      </c>
      <c r="Q8" s="8">
        <v>126.527</v>
      </c>
      <c r="R8" s="7">
        <v>879227.22</v>
      </c>
      <c r="S8" s="9">
        <v>91878393</v>
      </c>
      <c r="T8" s="9">
        <v>1668689736.97</v>
      </c>
      <c r="U8" s="16">
        <v>1275.5899999999999</v>
      </c>
    </row>
    <row r="9" spans="1:21" ht="15" customHeight="1" x14ac:dyDescent="0.3">
      <c r="A9" s="5" t="s">
        <v>145</v>
      </c>
      <c r="B9" s="5" t="s">
        <v>149</v>
      </c>
      <c r="C9" s="6" t="s">
        <v>110</v>
      </c>
      <c r="D9" s="15">
        <v>1</v>
      </c>
      <c r="E9" s="5" t="s">
        <v>23</v>
      </c>
      <c r="F9" s="6" t="s">
        <v>24</v>
      </c>
      <c r="G9" s="6" t="s">
        <v>88</v>
      </c>
      <c r="H9" s="6" t="s">
        <v>63</v>
      </c>
      <c r="I9" s="6" t="s">
        <v>7</v>
      </c>
      <c r="J9" s="6" t="s">
        <v>89</v>
      </c>
      <c r="K9" s="6" t="s">
        <v>10</v>
      </c>
      <c r="L9" s="6" t="s">
        <v>90</v>
      </c>
      <c r="M9" s="9">
        <v>20000000</v>
      </c>
      <c r="N9" s="8">
        <v>136.4</v>
      </c>
      <c r="O9" s="8">
        <v>131.54599999999999</v>
      </c>
      <c r="P9" s="8">
        <v>4.7</v>
      </c>
      <c r="Q9" s="8">
        <v>126.337</v>
      </c>
      <c r="R9" s="7">
        <v>879227.23</v>
      </c>
      <c r="S9" s="9">
        <v>91740425</v>
      </c>
      <c r="T9" s="9">
        <v>1666183958.3499999</v>
      </c>
      <c r="U9" s="16">
        <v>1275.5899999999999</v>
      </c>
    </row>
    <row r="10" spans="1:21" ht="15" customHeight="1" x14ac:dyDescent="0.3">
      <c r="A10" s="5" t="s">
        <v>146</v>
      </c>
      <c r="B10" s="5" t="s">
        <v>150</v>
      </c>
      <c r="C10" s="6" t="s">
        <v>115</v>
      </c>
      <c r="D10" s="15">
        <v>1</v>
      </c>
      <c r="E10" s="5" t="s">
        <v>25</v>
      </c>
      <c r="F10" s="6" t="s">
        <v>26</v>
      </c>
      <c r="G10" s="6" t="s">
        <v>88</v>
      </c>
      <c r="H10" s="6" t="s">
        <v>64</v>
      </c>
      <c r="I10" s="6" t="s">
        <v>7</v>
      </c>
      <c r="J10" s="6" t="s">
        <v>91</v>
      </c>
      <c r="K10" s="6" t="s">
        <v>10</v>
      </c>
      <c r="L10" s="6" t="s">
        <v>92</v>
      </c>
      <c r="M10" s="9">
        <v>15000000</v>
      </c>
      <c r="N10" s="8">
        <v>48.14</v>
      </c>
      <c r="O10" s="8">
        <v>47.66</v>
      </c>
      <c r="P10" s="8">
        <v>1.1000000000000001</v>
      </c>
      <c r="Q10" s="8">
        <v>45.539000000000001</v>
      </c>
      <c r="R10" s="7">
        <v>873761.39</v>
      </c>
      <c r="S10" s="9">
        <v>28585167</v>
      </c>
      <c r="T10" s="9">
        <v>596853299.09000003</v>
      </c>
      <c r="U10" s="16">
        <v>2050.4499999999998</v>
      </c>
    </row>
    <row r="11" spans="1:21" ht="15" customHeight="1" x14ac:dyDescent="0.3">
      <c r="A11" s="5" t="s">
        <v>146</v>
      </c>
      <c r="B11" s="5" t="s">
        <v>150</v>
      </c>
      <c r="C11" s="6" t="s">
        <v>115</v>
      </c>
      <c r="D11" s="15">
        <v>1</v>
      </c>
      <c r="E11" s="5" t="s">
        <v>27</v>
      </c>
      <c r="F11" s="6" t="s">
        <v>28</v>
      </c>
      <c r="G11" s="6" t="s">
        <v>88</v>
      </c>
      <c r="H11" s="6" t="s">
        <v>64</v>
      </c>
      <c r="I11" s="6" t="s">
        <v>7</v>
      </c>
      <c r="J11" s="6" t="s">
        <v>91</v>
      </c>
      <c r="K11" s="6" t="s">
        <v>10</v>
      </c>
      <c r="L11" s="6" t="s">
        <v>92</v>
      </c>
      <c r="M11" s="9">
        <v>15000000</v>
      </c>
      <c r="N11" s="8">
        <v>51.46</v>
      </c>
      <c r="O11" s="8">
        <v>50.95</v>
      </c>
      <c r="P11" s="8">
        <v>1.2</v>
      </c>
      <c r="Q11" s="8">
        <v>48.512999999999998</v>
      </c>
      <c r="R11" s="7">
        <v>873761.4</v>
      </c>
      <c r="S11" s="9">
        <v>30451969</v>
      </c>
      <c r="T11" s="9">
        <v>635831801.97000003</v>
      </c>
      <c r="U11" s="16">
        <v>2050.4499999999998</v>
      </c>
    </row>
    <row r="12" spans="1:21" ht="15" customHeight="1" x14ac:dyDescent="0.3">
      <c r="A12" s="5" t="s">
        <v>29</v>
      </c>
      <c r="B12" s="5" t="s">
        <v>61</v>
      </c>
      <c r="C12" s="6" t="s">
        <v>119</v>
      </c>
      <c r="D12" s="15">
        <v>1</v>
      </c>
      <c r="E12" s="5" t="s">
        <v>30</v>
      </c>
      <c r="F12" s="6" t="s">
        <v>31</v>
      </c>
      <c r="G12" s="6" t="s">
        <v>93</v>
      </c>
      <c r="H12" s="6" t="s">
        <v>62</v>
      </c>
      <c r="I12" s="6" t="s">
        <v>7</v>
      </c>
      <c r="J12" s="6" t="s">
        <v>94</v>
      </c>
      <c r="K12" s="6" t="s">
        <v>5</v>
      </c>
      <c r="L12" s="6" t="s">
        <v>87</v>
      </c>
      <c r="M12" s="9">
        <v>0</v>
      </c>
      <c r="N12" s="8">
        <v>177.11600000000001</v>
      </c>
      <c r="O12" s="8">
        <v>166.3</v>
      </c>
      <c r="P12" s="8">
        <v>11.4</v>
      </c>
      <c r="Q12" s="8">
        <v>148.30099999999999</v>
      </c>
      <c r="R12" s="7">
        <v>877700</v>
      </c>
      <c r="S12" s="9">
        <v>119489141.04000001</v>
      </c>
      <c r="T12" s="9">
        <v>1952456815.5</v>
      </c>
      <c r="U12" s="16">
        <v>599.83000000000004</v>
      </c>
    </row>
    <row r="13" spans="1:21" ht="15" customHeight="1" x14ac:dyDescent="0.3">
      <c r="A13" s="5" t="s">
        <v>8</v>
      </c>
      <c r="B13" s="5" t="s">
        <v>69</v>
      </c>
      <c r="C13" s="6" t="s">
        <v>109</v>
      </c>
      <c r="D13" s="15">
        <v>1</v>
      </c>
      <c r="E13" s="5" t="s">
        <v>32</v>
      </c>
      <c r="F13" s="6" t="s">
        <v>33</v>
      </c>
      <c r="G13" s="6" t="s">
        <v>85</v>
      </c>
      <c r="H13" s="6" t="s">
        <v>70</v>
      </c>
      <c r="I13" s="6" t="s">
        <v>7</v>
      </c>
      <c r="J13" s="6" t="s">
        <v>95</v>
      </c>
      <c r="K13" s="6" t="s">
        <v>10</v>
      </c>
      <c r="L13" s="6" t="s">
        <v>90</v>
      </c>
      <c r="M13" s="9">
        <v>0</v>
      </c>
      <c r="N13" s="8">
        <v>165.87</v>
      </c>
      <c r="O13" s="8">
        <v>162.87</v>
      </c>
      <c r="P13" s="8">
        <v>6.3</v>
      </c>
      <c r="Q13" s="8">
        <v>145.53899999999999</v>
      </c>
      <c r="R13" s="7">
        <v>872388.41</v>
      </c>
      <c r="S13" s="9">
        <v>108615000</v>
      </c>
      <c r="T13" s="9">
        <v>1904498052.04</v>
      </c>
      <c r="U13" s="16">
        <v>1050.78</v>
      </c>
    </row>
    <row r="14" spans="1:21" ht="15" customHeight="1" x14ac:dyDescent="0.3">
      <c r="A14" s="5" t="s">
        <v>8</v>
      </c>
      <c r="B14" s="5" t="s">
        <v>69</v>
      </c>
      <c r="C14" s="6" t="s">
        <v>109</v>
      </c>
      <c r="D14" s="15">
        <v>1</v>
      </c>
      <c r="E14" s="5" t="s">
        <v>34</v>
      </c>
      <c r="F14" s="6" t="s">
        <v>35</v>
      </c>
      <c r="G14" s="6" t="s">
        <v>85</v>
      </c>
      <c r="H14" s="6" t="s">
        <v>70</v>
      </c>
      <c r="I14" s="6" t="s">
        <v>7</v>
      </c>
      <c r="J14" s="6" t="s">
        <v>95</v>
      </c>
      <c r="K14" s="6" t="s">
        <v>10</v>
      </c>
      <c r="L14" s="6" t="s">
        <v>90</v>
      </c>
      <c r="M14" s="9">
        <v>0</v>
      </c>
      <c r="N14" s="8">
        <v>165.87</v>
      </c>
      <c r="O14" s="8">
        <v>162.87</v>
      </c>
      <c r="P14" s="8">
        <v>6.3</v>
      </c>
      <c r="Q14" s="8">
        <v>145.53899999999999</v>
      </c>
      <c r="R14" s="7">
        <v>872388.41</v>
      </c>
      <c r="S14" s="9">
        <v>108615000</v>
      </c>
      <c r="T14" s="9">
        <v>1904498052.04</v>
      </c>
      <c r="U14" s="16">
        <v>1050.78</v>
      </c>
    </row>
    <row r="15" spans="1:21" ht="15" customHeight="1" x14ac:dyDescent="0.3">
      <c r="A15" s="5" t="s">
        <v>36</v>
      </c>
      <c r="B15" s="5" t="s">
        <v>57</v>
      </c>
      <c r="C15" s="6" t="s">
        <v>112</v>
      </c>
      <c r="D15" s="15">
        <v>1</v>
      </c>
      <c r="E15" s="5" t="s">
        <v>37</v>
      </c>
      <c r="F15" s="6" t="s">
        <v>38</v>
      </c>
      <c r="G15" s="6" t="s">
        <v>93</v>
      </c>
      <c r="H15" s="6" t="s">
        <v>58</v>
      </c>
      <c r="I15" s="6" t="s">
        <v>7</v>
      </c>
      <c r="J15" s="6" t="s">
        <v>96</v>
      </c>
      <c r="K15" s="6" t="s">
        <v>5</v>
      </c>
      <c r="L15" s="6" t="s">
        <v>87</v>
      </c>
      <c r="M15" s="9">
        <v>105800000</v>
      </c>
      <c r="N15" s="8">
        <v>204</v>
      </c>
      <c r="O15" s="8">
        <v>198.798</v>
      </c>
      <c r="P15" s="8">
        <v>14</v>
      </c>
      <c r="Q15" s="8">
        <v>190.86699999999999</v>
      </c>
      <c r="R15" s="7">
        <v>878152.17</v>
      </c>
      <c r="S15" s="9">
        <v>153867846.22999999</v>
      </c>
      <c r="T15" s="9">
        <v>2514154053.4699998</v>
      </c>
      <c r="U15" s="16">
        <v>600</v>
      </c>
    </row>
    <row r="16" spans="1:21" ht="15" customHeight="1" x14ac:dyDescent="0.3">
      <c r="A16" s="5" t="s">
        <v>39</v>
      </c>
      <c r="B16" s="5" t="s">
        <v>65</v>
      </c>
      <c r="C16" s="6" t="s">
        <v>114</v>
      </c>
      <c r="D16" s="15">
        <v>1</v>
      </c>
      <c r="E16" s="5" t="s">
        <v>40</v>
      </c>
      <c r="F16" s="6" t="s">
        <v>41</v>
      </c>
      <c r="G16" s="6" t="s">
        <v>85</v>
      </c>
      <c r="H16" s="6" t="s">
        <v>66</v>
      </c>
      <c r="I16" s="6" t="s">
        <v>7</v>
      </c>
      <c r="J16" s="6" t="s">
        <v>95</v>
      </c>
      <c r="K16" s="6" t="s">
        <v>5</v>
      </c>
      <c r="L16" s="6" t="s">
        <v>87</v>
      </c>
      <c r="M16" s="9">
        <v>0</v>
      </c>
      <c r="N16" s="8">
        <v>56.277000000000001</v>
      </c>
      <c r="O16" s="8">
        <v>55.14</v>
      </c>
      <c r="P16" s="8">
        <v>4.9000000000000004</v>
      </c>
      <c r="Q16" s="8">
        <v>39.331000000000003</v>
      </c>
      <c r="R16" s="7">
        <v>881000</v>
      </c>
      <c r="S16" s="9">
        <v>32083083.32</v>
      </c>
      <c r="T16" s="9">
        <v>519759165</v>
      </c>
      <c r="U16" s="16">
        <v>544</v>
      </c>
    </row>
    <row r="17" spans="1:21" ht="15" customHeight="1" x14ac:dyDescent="0.3">
      <c r="A17" s="5" t="s">
        <v>9</v>
      </c>
      <c r="B17" s="5" t="s">
        <v>56</v>
      </c>
      <c r="C17" s="6" t="s">
        <v>111</v>
      </c>
      <c r="D17" s="15">
        <v>1</v>
      </c>
      <c r="E17" s="5" t="s">
        <v>42</v>
      </c>
      <c r="F17" s="6" t="s">
        <v>43</v>
      </c>
      <c r="G17" s="6" t="s">
        <v>93</v>
      </c>
      <c r="H17" s="6" t="s">
        <v>67</v>
      </c>
      <c r="I17" s="6" t="s">
        <v>7</v>
      </c>
      <c r="J17" s="6" t="s">
        <v>97</v>
      </c>
      <c r="K17" s="6" t="s">
        <v>5</v>
      </c>
      <c r="L17" s="6" t="s">
        <v>87</v>
      </c>
      <c r="M17" s="9">
        <v>0</v>
      </c>
      <c r="N17" s="8">
        <v>226</v>
      </c>
      <c r="O17" s="8">
        <v>220.41300000000001</v>
      </c>
      <c r="P17" s="8">
        <v>14.5</v>
      </c>
      <c r="Q17" s="8">
        <v>197.87</v>
      </c>
      <c r="R17" s="7">
        <v>878152.17</v>
      </c>
      <c r="S17" s="9">
        <v>159513329.88</v>
      </c>
      <c r="T17" s="9">
        <v>2606399548.1700001</v>
      </c>
      <c r="U17" s="16">
        <v>600</v>
      </c>
    </row>
    <row r="18" spans="1:21" ht="15" customHeight="1" x14ac:dyDescent="0.3">
      <c r="A18" s="5" t="s">
        <v>9</v>
      </c>
      <c r="B18" s="5" t="s">
        <v>56</v>
      </c>
      <c r="C18" s="6" t="s">
        <v>111</v>
      </c>
      <c r="D18" s="15">
        <v>1</v>
      </c>
      <c r="E18" s="5" t="s">
        <v>44</v>
      </c>
      <c r="F18" s="6" t="s">
        <v>45</v>
      </c>
      <c r="G18" s="6" t="s">
        <v>93</v>
      </c>
      <c r="H18" s="6" t="s">
        <v>68</v>
      </c>
      <c r="I18" s="6" t="s">
        <v>7</v>
      </c>
      <c r="J18" s="6" t="s">
        <v>98</v>
      </c>
      <c r="K18" s="6" t="s">
        <v>5</v>
      </c>
      <c r="L18" s="6" t="s">
        <v>87</v>
      </c>
      <c r="M18" s="9">
        <v>0</v>
      </c>
      <c r="N18" s="8">
        <v>1058.3</v>
      </c>
      <c r="O18" s="8">
        <v>994.08100000000002</v>
      </c>
      <c r="P18" s="8">
        <v>68.099999999999994</v>
      </c>
      <c r="Q18" s="8">
        <v>922.351</v>
      </c>
      <c r="R18" s="7">
        <v>876685.12</v>
      </c>
      <c r="S18" s="9">
        <v>742202125.12</v>
      </c>
      <c r="T18" s="9">
        <v>12129170956.76</v>
      </c>
      <c r="U18" s="16">
        <v>600</v>
      </c>
    </row>
    <row r="19" spans="1:21" ht="15" customHeight="1" x14ac:dyDescent="0.3">
      <c r="A19" s="5" t="s">
        <v>11</v>
      </c>
      <c r="B19" s="5" t="s">
        <v>76</v>
      </c>
      <c r="C19" s="6" t="s">
        <v>113</v>
      </c>
      <c r="D19" s="15">
        <v>1</v>
      </c>
      <c r="E19" s="5" t="s">
        <v>12</v>
      </c>
      <c r="F19" s="6" t="s">
        <v>13</v>
      </c>
      <c r="G19" s="6" t="s">
        <v>88</v>
      </c>
      <c r="H19" s="6" t="s">
        <v>77</v>
      </c>
      <c r="I19" s="6" t="s">
        <v>6</v>
      </c>
      <c r="J19" s="6" t="s">
        <v>99</v>
      </c>
      <c r="K19" s="6" t="s">
        <v>5</v>
      </c>
      <c r="L19" s="6" t="s">
        <v>87</v>
      </c>
      <c r="M19" s="9">
        <v>4225156350</v>
      </c>
      <c r="N19" s="8">
        <v>1571.8879999999999</v>
      </c>
      <c r="O19" s="8">
        <v>1535.057</v>
      </c>
      <c r="P19" s="8">
        <v>203.5</v>
      </c>
      <c r="Q19" s="8">
        <v>1473.69</v>
      </c>
      <c r="R19" s="7">
        <v>843974.84</v>
      </c>
      <c r="S19" s="9">
        <v>1157038878.1199999</v>
      </c>
      <c r="T19" s="9">
        <v>18656359229.389999</v>
      </c>
      <c r="U19" s="16">
        <v>490.37</v>
      </c>
    </row>
    <row r="20" spans="1:21" ht="15" customHeight="1" x14ac:dyDescent="0.3">
      <c r="A20" s="5" t="s">
        <v>14</v>
      </c>
      <c r="B20" s="5" t="s">
        <v>78</v>
      </c>
      <c r="C20" s="6" t="s">
        <v>117</v>
      </c>
      <c r="D20" s="15">
        <v>1</v>
      </c>
      <c r="E20" s="5" t="s">
        <v>14</v>
      </c>
      <c r="F20" s="6" t="s">
        <v>15</v>
      </c>
      <c r="G20" s="6" t="s">
        <v>88</v>
      </c>
      <c r="H20" s="6" t="s">
        <v>79</v>
      </c>
      <c r="I20" s="6" t="s">
        <v>7</v>
      </c>
      <c r="J20" s="6" t="s">
        <v>100</v>
      </c>
      <c r="K20" s="6" t="s">
        <v>5</v>
      </c>
      <c r="L20" s="6" t="s">
        <v>87</v>
      </c>
      <c r="M20" s="9">
        <v>50584000</v>
      </c>
      <c r="N20" s="8">
        <v>550</v>
      </c>
      <c r="O20" s="8">
        <v>17.79</v>
      </c>
      <c r="P20" s="8">
        <v>38.799999999999997</v>
      </c>
      <c r="Q20" s="8">
        <v>498.173</v>
      </c>
      <c r="R20" s="7">
        <v>487412.7</v>
      </c>
      <c r="S20" s="9">
        <v>207000000</v>
      </c>
      <c r="T20" s="9">
        <v>3642237704.96</v>
      </c>
      <c r="U20" s="16">
        <v>599.12</v>
      </c>
    </row>
    <row r="21" spans="1:21" ht="15" customHeight="1" x14ac:dyDescent="0.3">
      <c r="A21" s="5" t="s">
        <v>46</v>
      </c>
      <c r="B21" s="5" t="s">
        <v>59</v>
      </c>
      <c r="C21" s="6" t="s">
        <v>118</v>
      </c>
      <c r="D21" s="15">
        <v>1</v>
      </c>
      <c r="E21" s="5" t="s">
        <v>47</v>
      </c>
      <c r="F21" s="6" t="s">
        <v>48</v>
      </c>
      <c r="G21" s="6" t="s">
        <v>93</v>
      </c>
      <c r="H21" s="6" t="s">
        <v>60</v>
      </c>
      <c r="I21" s="6" t="s">
        <v>7</v>
      </c>
      <c r="J21" s="6" t="s">
        <v>96</v>
      </c>
      <c r="K21" s="6" t="s">
        <v>10</v>
      </c>
      <c r="L21" s="6" t="s">
        <v>90</v>
      </c>
      <c r="M21" s="9">
        <v>93500000</v>
      </c>
      <c r="N21" s="8">
        <v>174.6</v>
      </c>
      <c r="O21" s="8">
        <v>171.596</v>
      </c>
      <c r="P21" s="8">
        <v>1E-3</v>
      </c>
      <c r="Q21" s="8">
        <v>166.43899999999999</v>
      </c>
      <c r="R21" s="7">
        <v>878152.17</v>
      </c>
      <c r="S21" s="9">
        <v>123076542.47</v>
      </c>
      <c r="T21" s="9">
        <v>2192381535.3400002</v>
      </c>
      <c r="U21" s="16">
        <v>1155.69</v>
      </c>
    </row>
    <row r="22" spans="1:21" ht="15" customHeight="1" x14ac:dyDescent="0.3">
      <c r="A22" s="5" t="s">
        <v>16</v>
      </c>
      <c r="B22" s="5" t="s">
        <v>74</v>
      </c>
      <c r="C22" s="6" t="s">
        <v>116</v>
      </c>
      <c r="D22" s="15">
        <v>1</v>
      </c>
      <c r="E22" s="5" t="s">
        <v>17</v>
      </c>
      <c r="F22" s="6" t="s">
        <v>18</v>
      </c>
      <c r="G22" s="6" t="s">
        <v>101</v>
      </c>
      <c r="H22" s="6" t="s">
        <v>75</v>
      </c>
      <c r="I22" s="6" t="s">
        <v>6</v>
      </c>
      <c r="J22" s="6" t="s">
        <v>102</v>
      </c>
      <c r="K22" s="6" t="s">
        <v>5</v>
      </c>
      <c r="L22" s="6" t="s">
        <v>87</v>
      </c>
      <c r="M22" s="9">
        <v>17764900</v>
      </c>
      <c r="N22" s="8">
        <v>28.023</v>
      </c>
      <c r="O22" s="8">
        <v>27.5</v>
      </c>
      <c r="P22" s="8">
        <v>2.1</v>
      </c>
      <c r="Q22" s="8">
        <v>24.959</v>
      </c>
      <c r="R22" s="7">
        <v>875346.1</v>
      </c>
      <c r="S22" s="9">
        <v>20060000</v>
      </c>
      <c r="T22" s="9">
        <v>327716449.64999998</v>
      </c>
      <c r="U22" s="16">
        <v>596.9</v>
      </c>
    </row>
    <row r="23" spans="1:21" ht="15" customHeight="1" x14ac:dyDescent="0.3">
      <c r="A23" s="5" t="s">
        <v>49</v>
      </c>
      <c r="B23" s="5" t="s">
        <v>147</v>
      </c>
      <c r="C23" s="6" t="s">
        <v>148</v>
      </c>
      <c r="D23" s="15">
        <v>1</v>
      </c>
      <c r="E23" s="5" t="s">
        <v>50</v>
      </c>
      <c r="F23" s="6" t="s">
        <v>51</v>
      </c>
      <c r="G23" s="6" t="s">
        <v>93</v>
      </c>
      <c r="H23" s="6" t="s">
        <v>71</v>
      </c>
      <c r="I23" s="6" t="s">
        <v>7</v>
      </c>
      <c r="J23" s="6" t="s">
        <v>103</v>
      </c>
      <c r="K23" s="6" t="s">
        <v>52</v>
      </c>
      <c r="L23" s="6" t="s">
        <v>104</v>
      </c>
      <c r="M23" s="9">
        <v>502299200</v>
      </c>
      <c r="N23" s="8">
        <v>80</v>
      </c>
      <c r="O23" s="8">
        <v>72.400000000000006</v>
      </c>
      <c r="P23" s="8">
        <v>55.7</v>
      </c>
      <c r="Q23" s="8">
        <v>65.600999999999999</v>
      </c>
      <c r="R23" s="7">
        <v>877321.16</v>
      </c>
      <c r="S23" s="9">
        <v>55900000</v>
      </c>
      <c r="T23" s="9">
        <v>863297181.25999999</v>
      </c>
      <c r="U23" s="16">
        <v>210</v>
      </c>
    </row>
    <row r="24" spans="1:21" s="2" customFormat="1" ht="15" customHeight="1" x14ac:dyDescent="0.3">
      <c r="A24" s="10" t="s">
        <v>53</v>
      </c>
      <c r="B24" s="10"/>
      <c r="C24" s="10"/>
      <c r="D24" s="10"/>
      <c r="E24" s="10" t="s">
        <v>53</v>
      </c>
      <c r="F24" s="10" t="s">
        <v>53</v>
      </c>
      <c r="G24" s="10" t="s">
        <v>53</v>
      </c>
      <c r="H24" s="10" t="s">
        <v>53</v>
      </c>
      <c r="I24" s="11" t="s">
        <v>53</v>
      </c>
      <c r="J24" s="11" t="s">
        <v>53</v>
      </c>
      <c r="K24" s="11" t="s">
        <v>53</v>
      </c>
      <c r="L24" s="10" t="s">
        <v>53</v>
      </c>
      <c r="M24" s="14">
        <f>SUM(M7:M23)</f>
        <v>5980504690</v>
      </c>
      <c r="N24" s="13">
        <f>SUM(N7:N23)</f>
        <v>5125.7730000000001</v>
      </c>
      <c r="O24" s="13">
        <f>SUM(O7:O23)</f>
        <v>4431.018</v>
      </c>
      <c r="P24" s="13">
        <v>463.80099999999999</v>
      </c>
      <c r="Q24" s="13">
        <f>SUM(Q7:Q23)</f>
        <v>4632.884</v>
      </c>
      <c r="R24" s="12">
        <f>T24/Q24/15</f>
        <v>824553.83298984682</v>
      </c>
      <c r="S24" s="14">
        <v>3446986553.6599998</v>
      </c>
      <c r="T24" s="14">
        <v>57300933899.959999</v>
      </c>
      <c r="U24" s="14"/>
    </row>
    <row r="26" spans="1:21" ht="15" customHeight="1" x14ac:dyDescent="0.3">
      <c r="E26" s="32" t="s">
        <v>152</v>
      </c>
      <c r="F26" s="33"/>
      <c r="G26" s="34">
        <v>17</v>
      </c>
      <c r="H26" s="34"/>
      <c r="I26" s="35"/>
    </row>
    <row r="27" spans="1:21" ht="15" customHeight="1" x14ac:dyDescent="0.3">
      <c r="E27" s="32" t="s">
        <v>153</v>
      </c>
      <c r="F27" s="33"/>
      <c r="G27" s="36">
        <v>44551.416666666664</v>
      </c>
      <c r="H27" s="34"/>
      <c r="I27" s="35"/>
    </row>
    <row r="28" spans="1:21" ht="15" customHeight="1" x14ac:dyDescent="0.3">
      <c r="E28" s="32" t="s">
        <v>154</v>
      </c>
      <c r="F28" s="33"/>
      <c r="G28" s="36">
        <v>44551.494444444441</v>
      </c>
      <c r="H28" s="34"/>
      <c r="I28" s="35"/>
    </row>
    <row r="29" spans="1:21" ht="15" customHeight="1" x14ac:dyDescent="0.3">
      <c r="E29" s="32" t="s">
        <v>155</v>
      </c>
      <c r="F29" s="33"/>
      <c r="G29" s="37">
        <v>7.7777777777777779E-2</v>
      </c>
      <c r="H29" s="34"/>
      <c r="I29" s="35"/>
    </row>
    <row r="30" spans="1:21" ht="15" customHeight="1" x14ac:dyDescent="0.3">
      <c r="E30" s="32" t="s">
        <v>156</v>
      </c>
      <c r="F30" s="33"/>
      <c r="G30" s="40">
        <v>5980504690</v>
      </c>
      <c r="H30" s="40"/>
      <c r="I30" s="41"/>
    </row>
    <row r="31" spans="1:21" ht="15" customHeight="1" x14ac:dyDescent="0.3">
      <c r="E31" s="32" t="s">
        <v>163</v>
      </c>
      <c r="F31" s="33"/>
      <c r="G31" s="38">
        <v>5125.7730000000001</v>
      </c>
      <c r="H31" s="38"/>
      <c r="I31" s="39"/>
    </row>
    <row r="32" spans="1:21" ht="15" customHeight="1" x14ac:dyDescent="0.3">
      <c r="E32" s="32" t="s">
        <v>157</v>
      </c>
      <c r="F32" s="33"/>
      <c r="G32" s="38">
        <v>4431.018</v>
      </c>
      <c r="H32" s="38"/>
      <c r="I32" s="39"/>
    </row>
    <row r="33" spans="5:9" ht="15" customHeight="1" x14ac:dyDescent="0.3">
      <c r="E33" s="32" t="s">
        <v>158</v>
      </c>
      <c r="F33" s="33"/>
      <c r="G33" s="38">
        <v>463.80099999999999</v>
      </c>
      <c r="H33" s="38"/>
      <c r="I33" s="39"/>
    </row>
    <row r="34" spans="5:9" ht="15" customHeight="1" x14ac:dyDescent="0.3">
      <c r="E34" s="32" t="s">
        <v>164</v>
      </c>
      <c r="F34" s="33"/>
      <c r="G34" s="38">
        <v>4632.884</v>
      </c>
      <c r="H34" s="38"/>
      <c r="I34" s="39"/>
    </row>
    <row r="35" spans="5:9" ht="15" customHeight="1" x14ac:dyDescent="0.3">
      <c r="E35" s="32" t="s">
        <v>159</v>
      </c>
      <c r="F35" s="33"/>
      <c r="G35" s="40">
        <v>3446986553.6599998</v>
      </c>
      <c r="H35" s="40"/>
      <c r="I35" s="41"/>
    </row>
    <row r="36" spans="5:9" ht="15" customHeight="1" x14ac:dyDescent="0.3">
      <c r="E36" s="32" t="s">
        <v>160</v>
      </c>
      <c r="F36" s="33"/>
      <c r="G36" s="40">
        <v>57300933899.959999</v>
      </c>
      <c r="H36" s="40"/>
      <c r="I36" s="41"/>
    </row>
    <row r="37" spans="5:9" ht="15" customHeight="1" x14ac:dyDescent="0.3">
      <c r="E37" s="32" t="s">
        <v>173</v>
      </c>
      <c r="F37" s="33"/>
      <c r="G37" s="40">
        <v>824553.83298984682</v>
      </c>
      <c r="H37" s="40"/>
      <c r="I37" s="41"/>
    </row>
    <row r="38" spans="5:9" ht="15" customHeight="1" x14ac:dyDescent="0.3">
      <c r="E38" s="32" t="s">
        <v>174</v>
      </c>
      <c r="F38" s="33"/>
      <c r="G38" s="40">
        <v>881000</v>
      </c>
      <c r="H38" s="40"/>
      <c r="I38" s="41"/>
    </row>
    <row r="39" spans="5:9" ht="15" customHeight="1" x14ac:dyDescent="0.3">
      <c r="E39" s="32" t="s">
        <v>161</v>
      </c>
      <c r="F39" s="33"/>
      <c r="G39" s="40">
        <v>10385501340.040001</v>
      </c>
      <c r="H39" s="40"/>
      <c r="I39" s="41"/>
    </row>
    <row r="40" spans="5:9" ht="15" customHeight="1" x14ac:dyDescent="0.3">
      <c r="E40" s="32" t="s">
        <v>162</v>
      </c>
      <c r="F40" s="33"/>
      <c r="G40" s="42">
        <v>0.15343548974348381</v>
      </c>
      <c r="H40" s="34"/>
      <c r="I40" s="35"/>
    </row>
  </sheetData>
  <mergeCells count="31">
    <mergeCell ref="E38:F38"/>
    <mergeCell ref="G38:I38"/>
    <mergeCell ref="E39:F39"/>
    <mergeCell ref="G39:I39"/>
    <mergeCell ref="E40:F40"/>
    <mergeCell ref="G40:I40"/>
    <mergeCell ref="E35:F35"/>
    <mergeCell ref="G35:I35"/>
    <mergeCell ref="E36:F36"/>
    <mergeCell ref="G36:I36"/>
    <mergeCell ref="E37:F37"/>
    <mergeCell ref="G37:I37"/>
    <mergeCell ref="E34:F34"/>
    <mergeCell ref="G34:I34"/>
    <mergeCell ref="E30:F30"/>
    <mergeCell ref="G30:I30"/>
    <mergeCell ref="E31:F31"/>
    <mergeCell ref="G31:I31"/>
    <mergeCell ref="E32:F32"/>
    <mergeCell ref="G32:I32"/>
    <mergeCell ref="E28:F28"/>
    <mergeCell ref="G28:I28"/>
    <mergeCell ref="E29:F29"/>
    <mergeCell ref="G29:I29"/>
    <mergeCell ref="E33:F33"/>
    <mergeCell ref="G33:I33"/>
    <mergeCell ref="A5:U5"/>
    <mergeCell ref="E26:F26"/>
    <mergeCell ref="G26:I26"/>
    <mergeCell ref="E27:F27"/>
    <mergeCell ref="G27:I27"/>
  </mergeCells>
  <pageMargins left="0.25" right="0.25" top="0.75" bottom="0.75" header="0.3" footer="0.3"/>
  <pageSetup paperSize="9" scale="42" orientation="landscape" r:id="rId1"/>
  <ignoredErrors>
    <ignoredError sqref="C7:C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8"/>
  <sheetViews>
    <sheetView showGridLines="0" zoomScaleNormal="100" workbookViewId="0"/>
  </sheetViews>
  <sheetFormatPr defaultColWidth="8.88671875" defaultRowHeight="15" customHeight="1" x14ac:dyDescent="0.3"/>
  <cols>
    <col min="1" max="4" width="20.77734375" style="1" customWidth="1"/>
    <col min="5" max="6" width="13.6640625" style="1" customWidth="1"/>
    <col min="7" max="7" width="10.44140625" style="1" bestFit="1" customWidth="1"/>
    <col min="8" max="8" width="9.88671875" style="1" bestFit="1" customWidth="1"/>
    <col min="9" max="9" width="8.88671875" style="1" customWidth="1"/>
    <col min="10" max="16384" width="8.88671875" style="1"/>
  </cols>
  <sheetData>
    <row r="2" spans="1:8" s="25" customFormat="1" ht="15" customHeight="1" x14ac:dyDescent="0.3">
      <c r="B2" s="26" t="s">
        <v>151</v>
      </c>
    </row>
    <row r="3" spans="1:8" ht="15" customHeight="1" x14ac:dyDescent="0.3">
      <c r="B3" s="27" t="s">
        <v>120</v>
      </c>
    </row>
    <row r="4" spans="1:8" s="25" customFormat="1" ht="15" customHeight="1" x14ac:dyDescent="0.3"/>
    <row r="6" spans="1:8" s="19" customFormat="1" ht="30" customHeight="1" x14ac:dyDescent="0.3">
      <c r="A6" s="3" t="s">
        <v>121</v>
      </c>
      <c r="B6" s="3" t="s">
        <v>165</v>
      </c>
      <c r="C6" s="3" t="s">
        <v>166</v>
      </c>
      <c r="D6" s="3" t="s">
        <v>122</v>
      </c>
      <c r="E6" s="3" t="s">
        <v>123</v>
      </c>
      <c r="F6" s="3" t="s">
        <v>168</v>
      </c>
      <c r="G6" s="43" t="s">
        <v>167</v>
      </c>
      <c r="H6" s="43"/>
    </row>
    <row r="7" spans="1:8" ht="15" customHeight="1" x14ac:dyDescent="0.3">
      <c r="A7" s="4" t="s">
        <v>105</v>
      </c>
      <c r="B7" s="4" t="s">
        <v>107</v>
      </c>
      <c r="C7" s="4" t="s">
        <v>108</v>
      </c>
      <c r="D7" s="4" t="s">
        <v>124</v>
      </c>
      <c r="E7" s="28">
        <v>131496</v>
      </c>
      <c r="F7" s="23">
        <v>2026</v>
      </c>
      <c r="G7" s="23" t="s">
        <v>171</v>
      </c>
      <c r="H7" s="30">
        <v>974000</v>
      </c>
    </row>
    <row r="8" spans="1:8" ht="15" customHeight="1" x14ac:dyDescent="0.3">
      <c r="A8" s="4" t="s">
        <v>133</v>
      </c>
      <c r="B8" s="4" t="s">
        <v>134</v>
      </c>
      <c r="C8" s="4" t="s">
        <v>135</v>
      </c>
      <c r="D8" s="4" t="s">
        <v>136</v>
      </c>
      <c r="E8" s="28">
        <v>131496</v>
      </c>
      <c r="F8" s="23">
        <v>2027</v>
      </c>
      <c r="G8" s="23" t="s">
        <v>172</v>
      </c>
      <c r="H8" s="30">
        <v>212</v>
      </c>
    </row>
  </sheetData>
  <mergeCells count="1">
    <mergeCell ref="G6:H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14"/>
  <sheetViews>
    <sheetView showGridLines="0" workbookViewId="0"/>
  </sheetViews>
  <sheetFormatPr defaultColWidth="8.88671875" defaultRowHeight="15" customHeight="1" x14ac:dyDescent="0.3"/>
  <cols>
    <col min="1" max="1" width="21.88671875" style="18" customWidth="1"/>
    <col min="2" max="2" width="75" style="18" customWidth="1"/>
    <col min="3" max="3" width="8.88671875" style="18" customWidth="1"/>
    <col min="4" max="16384" width="8.88671875" style="18"/>
  </cols>
  <sheetData>
    <row r="2" spans="1:2" s="17" customFormat="1" ht="15" customHeight="1" x14ac:dyDescent="0.3">
      <c r="B2" s="20" t="s">
        <v>151</v>
      </c>
    </row>
    <row r="3" spans="1:2" ht="15" customHeight="1" x14ac:dyDescent="0.3">
      <c r="B3" s="21" t="s">
        <v>125</v>
      </c>
    </row>
    <row r="4" spans="1:2" s="17" customFormat="1" ht="15" customHeight="1" x14ac:dyDescent="0.3"/>
    <row r="6" spans="1:2" s="24" customFormat="1" ht="30" customHeight="1" x14ac:dyDescent="0.3">
      <c r="A6" s="3" t="s">
        <v>2</v>
      </c>
      <c r="B6" s="22" t="s">
        <v>121</v>
      </c>
    </row>
    <row r="7" spans="1:2" ht="15" customHeight="1" x14ac:dyDescent="0.3">
      <c r="A7" s="6" t="s">
        <v>52</v>
      </c>
      <c r="B7" s="5" t="s">
        <v>126</v>
      </c>
    </row>
    <row r="8" spans="1:2" ht="15" customHeight="1" x14ac:dyDescent="0.3">
      <c r="A8" s="6" t="s">
        <v>127</v>
      </c>
      <c r="B8" s="5" t="s">
        <v>128</v>
      </c>
    </row>
    <row r="9" spans="1:2" ht="15" customHeight="1" x14ac:dyDescent="0.3">
      <c r="A9" s="6" t="s">
        <v>5</v>
      </c>
      <c r="B9" s="5" t="s">
        <v>129</v>
      </c>
    </row>
    <row r="10" spans="1:2" ht="15" customHeight="1" x14ac:dyDescent="0.3">
      <c r="A10" s="6" t="s">
        <v>10</v>
      </c>
      <c r="B10" s="5" t="s">
        <v>130</v>
      </c>
    </row>
    <row r="11" spans="1:2" ht="15" customHeight="1" x14ac:dyDescent="0.3">
      <c r="A11" s="29"/>
      <c r="B11" s="29"/>
    </row>
    <row r="12" spans="1:2" s="24" customFormat="1" ht="30" customHeight="1" x14ac:dyDescent="0.3">
      <c r="A12" s="3" t="s">
        <v>3</v>
      </c>
      <c r="B12" s="22" t="s">
        <v>121</v>
      </c>
    </row>
    <row r="13" spans="1:2" ht="15" customHeight="1" x14ac:dyDescent="0.3">
      <c r="A13" s="6" t="s">
        <v>7</v>
      </c>
      <c r="B13" s="5" t="s">
        <v>131</v>
      </c>
    </row>
    <row r="14" spans="1:2" ht="15" customHeight="1" x14ac:dyDescent="0.3">
      <c r="A14" s="6" t="s">
        <v>6</v>
      </c>
      <c r="B14" s="5" t="s">
        <v>132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vendedor</vt:lpstr>
      <vt:lpstr>produtos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2022-02-04T13:22:34Z</dcterms:modified>
</cp:coreProperties>
</file>