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SE\GERCS - CONTAS SETORIAIS\CONTA BANDEIRAS\1. Operação Bandeiras\Publicações\2023\02.fev.23\"/>
    </mc:Choice>
  </mc:AlternateContent>
  <xr:revisionPtr revIDLastSave="0" documentId="13_ncr:1_{259F1B44-6485-4598-A22C-2174864B871A}" xr6:coauthVersionLast="47" xr6:coauthVersionMax="47" xr10:uidLastSave="{00000000-0000-0000-0000-000000000000}"/>
  <bookViews>
    <workbookView xWindow="20370" yWindow="-120" windowWidth="29040" windowHeight="15720" firstSheet="12" activeTab="15" xr2:uid="{00000000-000D-0000-FFFF-FFFF00000000}"/>
  </bookViews>
  <sheets>
    <sheet name="RECEITA_BANDEIRAS_2015" sheetId="2" r:id="rId1"/>
    <sheet name="RECURSOS LIQ. C BANDEIRAS_2015" sheetId="3" r:id="rId2"/>
    <sheet name="RECEITA_BANDEIRAS_2016" sheetId="4" r:id="rId3"/>
    <sheet name="RECURSOS LIQ. C BANDEIRAS_2016" sheetId="5" r:id="rId4"/>
    <sheet name="RECEITA_BANDEIRAS_2017" sheetId="6" r:id="rId5"/>
    <sheet name="RECURSOS LIQ. C BANDEIRAS_2017" sheetId="1" r:id="rId6"/>
    <sheet name="RECEITA_BANDEIRAS_2018" sheetId="7" r:id="rId7"/>
    <sheet name="RECURSOS LIQ. C BANDEIRAS_2018" sheetId="8" r:id="rId8"/>
    <sheet name="RECEITA_BANDEIRAS_2019" sheetId="10" r:id="rId9"/>
    <sheet name="RECURSOS LIQ. C BANDEIRAS_2019" sheetId="11" r:id="rId10"/>
    <sheet name="RECEITA_BANDEIRAS_2020" sheetId="12" r:id="rId11"/>
    <sheet name="RECURSOS LIQ. C BANDEIRAS_2020" sheetId="13" r:id="rId12"/>
    <sheet name="RECEITA_BANDEIRAS_2021" sheetId="14" r:id="rId13"/>
    <sheet name="RECURSOS LIQ. C BANDEIRAS_2021" sheetId="15" r:id="rId14"/>
    <sheet name="RECEITA_BANDEIRAS_2022" sheetId="16" r:id="rId15"/>
    <sheet name="RECURSOS LIQ. C BANDEIRAS_2022" sheetId="17" r:id="rId16"/>
  </sheets>
  <externalReferences>
    <externalReference r:id="rId17"/>
    <externalReference r:id="rId18"/>
  </externalReferences>
  <definedNames>
    <definedName name="_xlnm._FilterDatabase" localSheetId="0" hidden="1">RECEITA_BANDEIRAS_2015!$A$1:$N$102</definedName>
    <definedName name="_xlnm._FilterDatabase" localSheetId="2" hidden="1">RECEITA_BANDEIRAS_2016!$A$1:$N$102</definedName>
    <definedName name="_xlnm._FilterDatabase" localSheetId="4" hidden="1">RECEITA_BANDEIRAS_2017!$B$1:$O$101</definedName>
    <definedName name="_xlnm._FilterDatabase" localSheetId="6" hidden="1">RECEITA_BANDEIRAS_2018!$A$1:$N$111</definedName>
    <definedName name="_xlnm._FilterDatabase" localSheetId="8" hidden="1">RECEITA_BANDEIRAS_2019!$A$1:$P$1</definedName>
    <definedName name="_xlnm._FilterDatabase" localSheetId="10" hidden="1">RECEITA_BANDEIRAS_2020!$A$1:$A$113</definedName>
    <definedName name="_xlnm._FilterDatabase" localSheetId="12" hidden="1">RECEITA_BANDEIRAS_2021!$A$1:$N$105</definedName>
    <definedName name="_xlnm._FilterDatabase" localSheetId="14" hidden="1">RECEITA_BANDEIRAS_2022!$A$1:$N$106</definedName>
    <definedName name="_xlnm._FilterDatabase" localSheetId="7" hidden="1">'RECURSOS LIQ. C BANDEIRAS_2018'!$BJ$2:$BM$113</definedName>
    <definedName name="_xlnm._FilterDatabase" localSheetId="9" hidden="1">'RECURSOS LIQ. C BANDEIRAS_2019'!$A$2:$DR$116</definedName>
    <definedName name="_xlnm._FilterDatabase" localSheetId="11" hidden="1">'RECURSOS LIQ. C BANDEIRAS_2020'!$BD$2:$BG$116</definedName>
    <definedName name="_xlnm._FilterDatabase" localSheetId="13" hidden="1">'RECURSOS LIQ. C BANDEIRAS_2021'!$B$2:$E$117</definedName>
    <definedName name="_xlnm._FilterDatabase" localSheetId="15" hidden="1">'RECURSOS LIQ. C BANDEIRAS_2022'!#REF!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16" l="1"/>
  <c r="M4" i="16"/>
  <c r="M5" i="16"/>
  <c r="M6" i="16"/>
  <c r="M7" i="16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M87" i="16"/>
  <c r="M88" i="16"/>
  <c r="M89" i="16"/>
  <c r="M90" i="16"/>
  <c r="M91" i="16"/>
  <c r="M92" i="16"/>
  <c r="M93" i="16"/>
  <c r="M94" i="16"/>
  <c r="M95" i="16"/>
  <c r="M96" i="16"/>
  <c r="M97" i="16"/>
  <c r="M98" i="16"/>
  <c r="M99" i="16"/>
  <c r="M100" i="16"/>
  <c r="M101" i="16"/>
  <c r="M102" i="16"/>
  <c r="M103" i="16"/>
  <c r="M104" i="16"/>
  <c r="M105" i="16"/>
  <c r="M2" i="16"/>
  <c r="N2" i="16" s="1"/>
  <c r="BW117" i="17"/>
  <c r="M106" i="16" l="1"/>
  <c r="L106" i="16"/>
  <c r="BM110" i="17" l="1"/>
  <c r="BK110" i="17"/>
  <c r="BG110" i="17" l="1"/>
  <c r="BE110" i="17"/>
  <c r="BA109" i="17"/>
  <c r="BA108" i="17"/>
  <c r="BA107" i="17"/>
  <c r="BA106" i="17"/>
  <c r="BA105" i="17"/>
  <c r="BA104" i="17"/>
  <c r="BA103" i="17"/>
  <c r="BA102" i="17"/>
  <c r="BA101" i="17"/>
  <c r="BA100" i="17"/>
  <c r="BA99" i="17"/>
  <c r="BA98" i="17"/>
  <c r="BA97" i="17"/>
  <c r="BA96" i="17"/>
  <c r="BA95" i="17"/>
  <c r="BA94" i="17"/>
  <c r="BA93" i="17"/>
  <c r="BA92" i="17"/>
  <c r="BA91" i="17"/>
  <c r="BA90" i="17"/>
  <c r="BA89" i="17"/>
  <c r="BA88" i="17"/>
  <c r="BA87" i="17"/>
  <c r="BA86" i="17"/>
  <c r="BA85" i="17"/>
  <c r="BA84" i="17"/>
  <c r="BA83" i="17"/>
  <c r="BA82" i="17"/>
  <c r="BA81" i="17"/>
  <c r="BA80" i="17"/>
  <c r="BA79" i="17"/>
  <c r="BA78" i="17"/>
  <c r="BA77" i="17"/>
  <c r="BA76" i="17"/>
  <c r="BA75" i="17"/>
  <c r="BA74" i="17"/>
  <c r="BA73" i="17"/>
  <c r="BA72" i="17"/>
  <c r="BA71" i="17"/>
  <c r="BA70" i="17"/>
  <c r="BA69" i="17"/>
  <c r="BA68" i="17"/>
  <c r="BA67" i="17"/>
  <c r="BA66" i="17"/>
  <c r="BA65" i="17"/>
  <c r="BA64" i="17"/>
  <c r="BA63" i="17"/>
  <c r="BA62" i="17"/>
  <c r="BA60" i="17"/>
  <c r="BA59" i="17"/>
  <c r="BA58" i="17"/>
  <c r="BA57" i="17"/>
  <c r="BA56" i="17"/>
  <c r="BA54" i="17"/>
  <c r="BA53" i="17"/>
  <c r="BA52" i="17"/>
  <c r="BA51" i="17"/>
  <c r="BA50" i="17"/>
  <c r="BA49" i="17"/>
  <c r="BA48" i="17"/>
  <c r="BA47" i="17"/>
  <c r="BA46" i="17"/>
  <c r="BA45" i="17"/>
  <c r="BA44" i="17"/>
  <c r="BA43" i="17"/>
  <c r="BA42" i="17"/>
  <c r="BA41" i="17"/>
  <c r="BA40" i="17"/>
  <c r="BA39" i="17"/>
  <c r="BA38" i="17"/>
  <c r="BA37" i="17"/>
  <c r="BA36" i="17"/>
  <c r="BA35" i="17"/>
  <c r="BA34" i="17"/>
  <c r="BA33" i="17"/>
  <c r="BA32" i="17"/>
  <c r="BA31" i="17"/>
  <c r="BA30" i="17"/>
  <c r="BA29" i="17"/>
  <c r="BA28" i="17"/>
  <c r="BA27" i="17"/>
  <c r="BA26" i="17"/>
  <c r="BA25" i="17"/>
  <c r="BA24" i="17"/>
  <c r="BA23" i="17"/>
  <c r="BA21" i="17"/>
  <c r="BA20" i="17"/>
  <c r="BA19" i="17"/>
  <c r="BA18" i="17"/>
  <c r="BA17" i="17"/>
  <c r="BA16" i="17"/>
  <c r="BA15" i="17"/>
  <c r="BA14" i="17"/>
  <c r="BA13" i="17"/>
  <c r="BA12" i="17"/>
  <c r="BA11" i="17"/>
  <c r="BA10" i="17"/>
  <c r="BA9" i="17"/>
  <c r="BA8" i="17"/>
  <c r="BA7" i="17"/>
  <c r="BA6" i="17"/>
  <c r="BA5" i="17"/>
  <c r="BA4" i="17"/>
  <c r="BA3" i="17"/>
  <c r="BW3" i="17" s="1"/>
  <c r="AY110" i="17"/>
  <c r="BA110" i="17" l="1"/>
  <c r="AO110" i="17" l="1"/>
  <c r="AM110" i="17"/>
  <c r="AS110" i="17"/>
  <c r="AU110" i="17" l="1"/>
  <c r="E110" i="17" l="1"/>
  <c r="C110" i="17"/>
  <c r="I110" i="17"/>
  <c r="K110" i="17"/>
  <c r="O110" i="17"/>
  <c r="Q110" i="17"/>
  <c r="U110" i="17"/>
  <c r="W110" i="17"/>
  <c r="AA110" i="17"/>
  <c r="AC110" i="17"/>
  <c r="AG110" i="17"/>
  <c r="BV109" i="17"/>
  <c r="BW109" i="17" l="1"/>
  <c r="AI110" i="17" l="1"/>
  <c r="N103" i="16"/>
  <c r="N6" i="16" l="1"/>
  <c r="N7" i="16"/>
  <c r="N8" i="16"/>
  <c r="N11" i="16"/>
  <c r="N14" i="16"/>
  <c r="N15" i="16"/>
  <c r="N16" i="16"/>
  <c r="N22" i="16"/>
  <c r="N23" i="16"/>
  <c r="N24" i="16"/>
  <c r="N26" i="16"/>
  <c r="N28" i="16"/>
  <c r="N29" i="16"/>
  <c r="N35" i="16"/>
  <c r="N37" i="16"/>
  <c r="N39" i="16"/>
  <c r="N40" i="16"/>
  <c r="N41" i="16"/>
  <c r="N43" i="16"/>
  <c r="N48" i="16"/>
  <c r="N49" i="16"/>
  <c r="N51" i="16"/>
  <c r="N55" i="16"/>
  <c r="N56" i="16"/>
  <c r="N59" i="16"/>
  <c r="N63" i="16"/>
  <c r="N64" i="16"/>
  <c r="N71" i="16"/>
  <c r="N72" i="16"/>
  <c r="N75" i="16"/>
  <c r="N78" i="16"/>
  <c r="N79" i="16"/>
  <c r="N80" i="16"/>
  <c r="N87" i="16"/>
  <c r="N88" i="16"/>
  <c r="N91" i="16"/>
  <c r="N99" i="16"/>
  <c r="N54" i="16"/>
  <c r="BS110" i="17"/>
  <c r="BQ110" i="17"/>
  <c r="BV108" i="17"/>
  <c r="BW108" i="17"/>
  <c r="BW107" i="17"/>
  <c r="BV107" i="17"/>
  <c r="BW106" i="17"/>
  <c r="BV106" i="17"/>
  <c r="BV105" i="17"/>
  <c r="BW105" i="17"/>
  <c r="BV104" i="17"/>
  <c r="BW104" i="17"/>
  <c r="BW103" i="17"/>
  <c r="BV103" i="17"/>
  <c r="BV102" i="17"/>
  <c r="BW102" i="17"/>
  <c r="BW101" i="17"/>
  <c r="BV101" i="17"/>
  <c r="BW100" i="17"/>
  <c r="BV100" i="17"/>
  <c r="BV99" i="17"/>
  <c r="BW99" i="17"/>
  <c r="BW98" i="17"/>
  <c r="BV98" i="17"/>
  <c r="BV97" i="17"/>
  <c r="BW97" i="17"/>
  <c r="BV96" i="17"/>
  <c r="BW96" i="17"/>
  <c r="BW95" i="17"/>
  <c r="BV95" i="17"/>
  <c r="BV94" i="17"/>
  <c r="BW94" i="17"/>
  <c r="BW93" i="17"/>
  <c r="BV93" i="17"/>
  <c r="BW92" i="17"/>
  <c r="BV92" i="17"/>
  <c r="BV91" i="17"/>
  <c r="BW91" i="17"/>
  <c r="BW90" i="17"/>
  <c r="BV90" i="17"/>
  <c r="BV89" i="17"/>
  <c r="BW89" i="17"/>
  <c r="BV88" i="17"/>
  <c r="BW88" i="17"/>
  <c r="BW87" i="17"/>
  <c r="BV87" i="17"/>
  <c r="BV86" i="17"/>
  <c r="BW86" i="17"/>
  <c r="BW85" i="17"/>
  <c r="BV85" i="17"/>
  <c r="BW84" i="17"/>
  <c r="BV84" i="17"/>
  <c r="BV83" i="17"/>
  <c r="BW83" i="17"/>
  <c r="BW82" i="17"/>
  <c r="BV82" i="17"/>
  <c r="BV81" i="17"/>
  <c r="BW81" i="17"/>
  <c r="BV80" i="17"/>
  <c r="BW80" i="17"/>
  <c r="BW79" i="17"/>
  <c r="BV79" i="17"/>
  <c r="BV78" i="17"/>
  <c r="BW78" i="17"/>
  <c r="BW77" i="17"/>
  <c r="BV77" i="17"/>
  <c r="BW76" i="17"/>
  <c r="BV76" i="17"/>
  <c r="BV75" i="17"/>
  <c r="BW75" i="17"/>
  <c r="BW74" i="17"/>
  <c r="BV74" i="17"/>
  <c r="BV73" i="17"/>
  <c r="BW73" i="17"/>
  <c r="BV72" i="17"/>
  <c r="BW72" i="17"/>
  <c r="BW71" i="17"/>
  <c r="BV71" i="17"/>
  <c r="BV70" i="17"/>
  <c r="BW70" i="17"/>
  <c r="BW69" i="17"/>
  <c r="BV69" i="17"/>
  <c r="BW68" i="17"/>
  <c r="BV68" i="17"/>
  <c r="BV67" i="17"/>
  <c r="BW67" i="17"/>
  <c r="BW66" i="17"/>
  <c r="BV66" i="17"/>
  <c r="BV65" i="17"/>
  <c r="BW65" i="17"/>
  <c r="BV64" i="17"/>
  <c r="BW64" i="17"/>
  <c r="BW63" i="17"/>
  <c r="BV63" i="17"/>
  <c r="BV62" i="17"/>
  <c r="BW62" i="17"/>
  <c r="BW61" i="17"/>
  <c r="BV61" i="17"/>
  <c r="BW60" i="17"/>
  <c r="BV60" i="17"/>
  <c r="BV59" i="17"/>
  <c r="BW59" i="17"/>
  <c r="BW58" i="17"/>
  <c r="BV58" i="17"/>
  <c r="BV57" i="17"/>
  <c r="BW57" i="17"/>
  <c r="BV56" i="17"/>
  <c r="BW56" i="17"/>
  <c r="BW55" i="17"/>
  <c r="BV55" i="17"/>
  <c r="BV54" i="17"/>
  <c r="BW54" i="17"/>
  <c r="BW53" i="17"/>
  <c r="BV53" i="17"/>
  <c r="BW52" i="17"/>
  <c r="BV52" i="17"/>
  <c r="BV51" i="17"/>
  <c r="BW51" i="17"/>
  <c r="BW50" i="17"/>
  <c r="BV50" i="17"/>
  <c r="BV49" i="17"/>
  <c r="BW49" i="17"/>
  <c r="BV48" i="17"/>
  <c r="BW48" i="17"/>
  <c r="BW47" i="17"/>
  <c r="BV47" i="17"/>
  <c r="BV46" i="17"/>
  <c r="BW46" i="17"/>
  <c r="BW45" i="17"/>
  <c r="BV45" i="17"/>
  <c r="BW44" i="17"/>
  <c r="BV44" i="17"/>
  <c r="BV43" i="17"/>
  <c r="BW43" i="17"/>
  <c r="BW42" i="17"/>
  <c r="BV42" i="17"/>
  <c r="BW41" i="17"/>
  <c r="BV41" i="17"/>
  <c r="BV40" i="17"/>
  <c r="BW40" i="17"/>
  <c r="BW39" i="17"/>
  <c r="BV39" i="17"/>
  <c r="BW38" i="17"/>
  <c r="BV38" i="17"/>
  <c r="BV37" i="17"/>
  <c r="BW37" i="17"/>
  <c r="BW36" i="17"/>
  <c r="BV36" i="17"/>
  <c r="BV35" i="17"/>
  <c r="BW35" i="17"/>
  <c r="BV34" i="17"/>
  <c r="BW34" i="17"/>
  <c r="BW33" i="17"/>
  <c r="BV33" i="17"/>
  <c r="BV32" i="17"/>
  <c r="BW32" i="17"/>
  <c r="BW31" i="17"/>
  <c r="BV31" i="17"/>
  <c r="BV30" i="17"/>
  <c r="BW30" i="17"/>
  <c r="BV29" i="17"/>
  <c r="BW29" i="17"/>
  <c r="BW28" i="17"/>
  <c r="BV28" i="17"/>
  <c r="BW27" i="17"/>
  <c r="BV27" i="17"/>
  <c r="BV26" i="17"/>
  <c r="BW26" i="17"/>
  <c r="BW25" i="17"/>
  <c r="BV25" i="17"/>
  <c r="BV24" i="17"/>
  <c r="BW24" i="17"/>
  <c r="BV23" i="17"/>
  <c r="BW23" i="17"/>
  <c r="BW22" i="17"/>
  <c r="BV22" i="17"/>
  <c r="BV21" i="17"/>
  <c r="BW21" i="17"/>
  <c r="BW20" i="17"/>
  <c r="BV20" i="17"/>
  <c r="BW19" i="17"/>
  <c r="BV19" i="17"/>
  <c r="BV18" i="17"/>
  <c r="BW18" i="17"/>
  <c r="BW17" i="17"/>
  <c r="BV17" i="17"/>
  <c r="BV16" i="17"/>
  <c r="BW16" i="17"/>
  <c r="BV15" i="17"/>
  <c r="BW15" i="17"/>
  <c r="BW14" i="17"/>
  <c r="BV14" i="17"/>
  <c r="BV13" i="17"/>
  <c r="BW13" i="17"/>
  <c r="BW12" i="17"/>
  <c r="BV12" i="17"/>
  <c r="BW11" i="17"/>
  <c r="BV11" i="17"/>
  <c r="BV10" i="17"/>
  <c r="BW10" i="17"/>
  <c r="BW9" i="17"/>
  <c r="BV9" i="17"/>
  <c r="BV8" i="17"/>
  <c r="BW8" i="17"/>
  <c r="BW7" i="17"/>
  <c r="BV7" i="17"/>
  <c r="BV6" i="17"/>
  <c r="BW6" i="17"/>
  <c r="BW5" i="17"/>
  <c r="BV5" i="17"/>
  <c r="BW4" i="17"/>
  <c r="BV4" i="17"/>
  <c r="BV3" i="17"/>
  <c r="K106" i="16"/>
  <c r="J106" i="16"/>
  <c r="I106" i="16"/>
  <c r="H106" i="16"/>
  <c r="F106" i="16"/>
  <c r="E106" i="16"/>
  <c r="D106" i="16"/>
  <c r="N83" i="16"/>
  <c r="N67" i="16"/>
  <c r="N52" i="16"/>
  <c r="N44" i="16"/>
  <c r="N38" i="16"/>
  <c r="N30" i="16"/>
  <c r="N27" i="16"/>
  <c r="N21" i="16"/>
  <c r="N20" i="16"/>
  <c r="N19" i="16"/>
  <c r="N12" i="16"/>
  <c r="N4" i="16"/>
  <c r="N3" i="16"/>
  <c r="N103" i="14"/>
  <c r="BW115" i="15"/>
  <c r="BV115" i="15"/>
  <c r="BW110" i="17" l="1"/>
  <c r="BX124" i="17" s="1"/>
  <c r="BV110" i="17"/>
  <c r="BW124" i="17" s="1"/>
  <c r="N98" i="16"/>
  <c r="N90" i="16"/>
  <c r="N82" i="16"/>
  <c r="N74" i="16"/>
  <c r="N66" i="16"/>
  <c r="N58" i="16"/>
  <c r="N34" i="16"/>
  <c r="N92" i="16"/>
  <c r="N60" i="16"/>
  <c r="N102" i="16"/>
  <c r="N86" i="16"/>
  <c r="N46" i="16"/>
  <c r="N32" i="16"/>
  <c r="N94" i="16"/>
  <c r="N70" i="16"/>
  <c r="N62" i="16"/>
  <c r="N47" i="16"/>
  <c r="N33" i="16"/>
  <c r="N100" i="16"/>
  <c r="N84" i="16"/>
  <c r="N76" i="16"/>
  <c r="N68" i="16"/>
  <c r="N53" i="16"/>
  <c r="N45" i="16"/>
  <c r="N31" i="16"/>
  <c r="N25" i="16"/>
  <c r="N97" i="16"/>
  <c r="N89" i="16"/>
  <c r="N81" i="16"/>
  <c r="N73" i="16"/>
  <c r="N65" i="16"/>
  <c r="N57" i="16"/>
  <c r="N50" i="16"/>
  <c r="N42" i="16"/>
  <c r="N36" i="16"/>
  <c r="N13" i="16"/>
  <c r="N5" i="16"/>
  <c r="N106" i="16" s="1"/>
  <c r="N101" i="16"/>
  <c r="N93" i="16"/>
  <c r="N85" i="16"/>
  <c r="N77" i="16"/>
  <c r="N69" i="16"/>
  <c r="N61" i="16"/>
  <c r="N18" i="16"/>
  <c r="N10" i="16"/>
  <c r="N17" i="16"/>
  <c r="N9" i="16"/>
  <c r="C106" i="16"/>
  <c r="N95" i="16"/>
  <c r="N105" i="16"/>
  <c r="N104" i="16"/>
  <c r="N96" i="16"/>
  <c r="B106" i="16"/>
  <c r="N116" i="16" l="1"/>
  <c r="O117" i="15"/>
  <c r="BW6" i="15" l="1"/>
  <c r="BW10" i="15"/>
  <c r="BW11" i="15"/>
  <c r="BW14" i="15"/>
  <c r="BW19" i="15"/>
  <c r="BW22" i="15"/>
  <c r="BW26" i="15"/>
  <c r="BW30" i="15"/>
  <c r="BW34" i="15"/>
  <c r="BW35" i="15"/>
  <c r="BW38" i="15"/>
  <c r="BW43" i="15"/>
  <c r="BW46" i="15"/>
  <c r="BW50" i="15"/>
  <c r="BW51" i="15"/>
  <c r="BW54" i="15"/>
  <c r="BW58" i="15"/>
  <c r="BW59" i="15"/>
  <c r="BW62" i="15"/>
  <c r="BW66" i="15"/>
  <c r="BW67" i="15"/>
  <c r="BW70" i="15"/>
  <c r="BW74" i="15"/>
  <c r="BW75" i="15"/>
  <c r="BW78" i="15"/>
  <c r="BW82" i="15"/>
  <c r="BW83" i="15"/>
  <c r="BW86" i="15"/>
  <c r="BW90" i="15"/>
  <c r="BW91" i="15"/>
  <c r="BW94" i="15"/>
  <c r="BW95" i="15"/>
  <c r="BW98" i="15"/>
  <c r="BW99" i="15"/>
  <c r="BW100" i="15"/>
  <c r="BW107" i="15"/>
  <c r="BW108" i="15"/>
  <c r="BW110" i="15"/>
  <c r="BW113" i="15"/>
  <c r="BW114" i="15"/>
  <c r="BW116" i="15"/>
  <c r="BV4" i="15"/>
  <c r="BV8" i="15"/>
  <c r="BV10" i="15"/>
  <c r="BV11" i="15"/>
  <c r="BV12" i="15"/>
  <c r="BV13" i="15"/>
  <c r="BV16" i="15"/>
  <c r="BV17" i="15"/>
  <c r="BV18" i="15"/>
  <c r="BV19" i="15"/>
  <c r="BV20" i="15"/>
  <c r="BV21" i="15"/>
  <c r="BV25" i="15"/>
  <c r="BV26" i="15"/>
  <c r="BV27" i="15"/>
  <c r="BV28" i="15"/>
  <c r="BV29" i="15"/>
  <c r="BV32" i="15"/>
  <c r="BV33" i="15"/>
  <c r="BV34" i="15"/>
  <c r="BV35" i="15"/>
  <c r="BV36" i="15"/>
  <c r="BV37" i="15"/>
  <c r="BV40" i="15"/>
  <c r="BV41" i="15"/>
  <c r="BV42" i="15"/>
  <c r="BV43" i="15"/>
  <c r="BV44" i="15"/>
  <c r="BV46" i="15"/>
  <c r="BV49" i="15"/>
  <c r="BV50" i="15"/>
  <c r="BV51" i="15"/>
  <c r="BV52" i="15"/>
  <c r="BV53" i="15"/>
  <c r="BV56" i="15"/>
  <c r="BV57" i="15"/>
  <c r="BV58" i="15"/>
  <c r="BV59" i="15"/>
  <c r="BV60" i="15"/>
  <c r="BV61" i="15"/>
  <c r="BV64" i="15"/>
  <c r="BV65" i="15"/>
  <c r="BV66" i="15"/>
  <c r="BV67" i="15"/>
  <c r="BV68" i="15"/>
  <c r="BV72" i="15"/>
  <c r="BV73" i="15"/>
  <c r="BV74" i="15"/>
  <c r="BV75" i="15"/>
  <c r="BV76" i="15"/>
  <c r="BV77" i="15"/>
  <c r="BV79" i="15"/>
  <c r="BV80" i="15"/>
  <c r="BV81" i="15"/>
  <c r="BV82" i="15"/>
  <c r="BV83" i="15"/>
  <c r="BV84" i="15"/>
  <c r="BV85" i="15"/>
  <c r="BV88" i="15"/>
  <c r="BV89" i="15"/>
  <c r="BV90" i="15"/>
  <c r="BV91" i="15"/>
  <c r="BV92" i="15"/>
  <c r="BV93" i="15"/>
  <c r="BV95" i="15"/>
  <c r="BV96" i="15"/>
  <c r="BV97" i="15"/>
  <c r="BV98" i="15"/>
  <c r="BV99" i="15"/>
  <c r="BV100" i="15"/>
  <c r="BV101" i="15"/>
  <c r="BV102" i="15"/>
  <c r="BV103" i="15"/>
  <c r="BV104" i="15"/>
  <c r="BV105" i="15"/>
  <c r="BV106" i="15"/>
  <c r="BV107" i="15"/>
  <c r="BV108" i="15"/>
  <c r="BV109" i="15"/>
  <c r="BV110" i="15"/>
  <c r="BV111" i="15"/>
  <c r="BV112" i="15"/>
  <c r="BV113" i="15"/>
  <c r="BV114" i="15"/>
  <c r="BV116" i="15"/>
  <c r="BS117" i="15"/>
  <c r="BQ117" i="15"/>
  <c r="BM117" i="15"/>
  <c r="BK117" i="15"/>
  <c r="BG117" i="15"/>
  <c r="BE117" i="15"/>
  <c r="BA117" i="15"/>
  <c r="AY117" i="15"/>
  <c r="AU117" i="15"/>
  <c r="AS117" i="15"/>
  <c r="AO117" i="15"/>
  <c r="AM117" i="15"/>
  <c r="AI117" i="15"/>
  <c r="AG117" i="15"/>
  <c r="AC117" i="15"/>
  <c r="AA117" i="15"/>
  <c r="W117" i="15"/>
  <c r="U117" i="15"/>
  <c r="Q117" i="15"/>
  <c r="K117" i="15"/>
  <c r="I117" i="15"/>
  <c r="BW112" i="15"/>
  <c r="BW111" i="15"/>
  <c r="BW109" i="15"/>
  <c r="BW106" i="15"/>
  <c r="BW105" i="15"/>
  <c r="BW104" i="15"/>
  <c r="BW103" i="15"/>
  <c r="BW102" i="15"/>
  <c r="BW101" i="15"/>
  <c r="BW97" i="15"/>
  <c r="BW96" i="15"/>
  <c r="BV94" i="15"/>
  <c r="BW93" i="15"/>
  <c r="BW92" i="15"/>
  <c r="BW89" i="15"/>
  <c r="BW88" i="15"/>
  <c r="BW87" i="15"/>
  <c r="BV87" i="15"/>
  <c r="BV86" i="15"/>
  <c r="BW85" i="15"/>
  <c r="BW84" i="15"/>
  <c r="BW81" i="15"/>
  <c r="BW80" i="15"/>
  <c r="BW79" i="15"/>
  <c r="BV78" i="15"/>
  <c r="BW77" i="15"/>
  <c r="BW76" i="15"/>
  <c r="BW73" i="15"/>
  <c r="BW72" i="15"/>
  <c r="BW71" i="15"/>
  <c r="BV71" i="15"/>
  <c r="BV70" i="15"/>
  <c r="BW69" i="15"/>
  <c r="BV69" i="15"/>
  <c r="BW68" i="15"/>
  <c r="BW65" i="15"/>
  <c r="BW64" i="15"/>
  <c r="BW63" i="15"/>
  <c r="BV63" i="15"/>
  <c r="BV62" i="15"/>
  <c r="BW61" i="15"/>
  <c r="BW60" i="15"/>
  <c r="BW57" i="15"/>
  <c r="BW56" i="15"/>
  <c r="BW55" i="15"/>
  <c r="BV55" i="15"/>
  <c r="BV54" i="15"/>
  <c r="BW53" i="15"/>
  <c r="BW52" i="15"/>
  <c r="BW49" i="15"/>
  <c r="BW48" i="15"/>
  <c r="BV48" i="15"/>
  <c r="BW47" i="15"/>
  <c r="BV47" i="15"/>
  <c r="BW45" i="15"/>
  <c r="BV45" i="15"/>
  <c r="BW44" i="15"/>
  <c r="BW42" i="15"/>
  <c r="BW41" i="15"/>
  <c r="BW40" i="15"/>
  <c r="BW39" i="15"/>
  <c r="BV39" i="15"/>
  <c r="BV38" i="15"/>
  <c r="BW37" i="15"/>
  <c r="BW36" i="15"/>
  <c r="BW33" i="15"/>
  <c r="BW32" i="15"/>
  <c r="BW31" i="15"/>
  <c r="BV31" i="15"/>
  <c r="BV30" i="15"/>
  <c r="BW29" i="15"/>
  <c r="BW28" i="15"/>
  <c r="BW27" i="15"/>
  <c r="BW25" i="15"/>
  <c r="BW24" i="15"/>
  <c r="BV24" i="15"/>
  <c r="BW23" i="15"/>
  <c r="BV23" i="15"/>
  <c r="BV22" i="15"/>
  <c r="BW21" i="15"/>
  <c r="BW20" i="15"/>
  <c r="BW18" i="15"/>
  <c r="BW17" i="15"/>
  <c r="BW16" i="15"/>
  <c r="BW15" i="15"/>
  <c r="BV15" i="15"/>
  <c r="BV14" i="15"/>
  <c r="BW13" i="15"/>
  <c r="BW12" i="15"/>
  <c r="BW9" i="15"/>
  <c r="BV9" i="15"/>
  <c r="BW8" i="15"/>
  <c r="BW7" i="15"/>
  <c r="BV7" i="15"/>
  <c r="BV6" i="15"/>
  <c r="BW5" i="15"/>
  <c r="BV5" i="15"/>
  <c r="BW4" i="15"/>
  <c r="E117" i="15" l="1"/>
  <c r="BW117" i="15" s="1"/>
  <c r="BW3" i="15"/>
  <c r="C117" i="15"/>
  <c r="BV117" i="15" s="1"/>
  <c r="BV3" i="15"/>
  <c r="BX130" i="15" l="1"/>
  <c r="BX123" i="17"/>
  <c r="BW130" i="15"/>
  <c r="BW123" i="17"/>
  <c r="N3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100" i="14"/>
  <c r="N101" i="14"/>
  <c r="N102" i="14"/>
  <c r="N104" i="14"/>
  <c r="N2" i="14"/>
  <c r="C105" i="14"/>
  <c r="D105" i="14"/>
  <c r="E105" i="14"/>
  <c r="F105" i="14"/>
  <c r="G105" i="14"/>
  <c r="H105" i="14"/>
  <c r="I105" i="14"/>
  <c r="J105" i="14"/>
  <c r="K105" i="14"/>
  <c r="L105" i="14"/>
  <c r="M105" i="14"/>
  <c r="B105" i="14"/>
  <c r="N105" i="14" l="1"/>
  <c r="K113" i="12"/>
  <c r="K116" i="13"/>
  <c r="N114" i="14" l="1"/>
  <c r="N115" i="16"/>
  <c r="BS116" i="13"/>
  <c r="BQ116" i="13"/>
  <c r="BM116" i="13"/>
  <c r="BK116" i="13"/>
  <c r="BG116" i="13"/>
  <c r="BE116" i="13"/>
  <c r="BA116" i="13"/>
  <c r="AY116" i="13"/>
  <c r="AU116" i="13"/>
  <c r="AS116" i="13"/>
  <c r="AO116" i="13"/>
  <c r="AM116" i="13"/>
  <c r="AI116" i="13"/>
  <c r="AG116" i="13"/>
  <c r="AC116" i="13"/>
  <c r="AA116" i="13"/>
  <c r="W116" i="13"/>
  <c r="U116" i="13"/>
  <c r="Q116" i="13"/>
  <c r="O116" i="13"/>
  <c r="I116" i="13"/>
  <c r="E116" i="13"/>
  <c r="BW115" i="13"/>
  <c r="BW114" i="13"/>
  <c r="BW113" i="13"/>
  <c r="BW112" i="13"/>
  <c r="BW111" i="13"/>
  <c r="BW110" i="13"/>
  <c r="BW109" i="13"/>
  <c r="BW108" i="13"/>
  <c r="BW107" i="13"/>
  <c r="BW106" i="13"/>
  <c r="BW105" i="13"/>
  <c r="BW104" i="13"/>
  <c r="BW103" i="13"/>
  <c r="BW102" i="13"/>
  <c r="BW101" i="13"/>
  <c r="BW100" i="13"/>
  <c r="BW99" i="13"/>
  <c r="BW98" i="13"/>
  <c r="BW97" i="13"/>
  <c r="BW96" i="13"/>
  <c r="BW95" i="13"/>
  <c r="BW94" i="13"/>
  <c r="BW93" i="13"/>
  <c r="BW92" i="13"/>
  <c r="BW91" i="13"/>
  <c r="BW90" i="13"/>
  <c r="BW89" i="13"/>
  <c r="BW88" i="13"/>
  <c r="BW87" i="13"/>
  <c r="BW86" i="13"/>
  <c r="BW85" i="13"/>
  <c r="BW84" i="13"/>
  <c r="BW83" i="13"/>
  <c r="BW82" i="13"/>
  <c r="BW81" i="13"/>
  <c r="BW80" i="13"/>
  <c r="BW79" i="13"/>
  <c r="BW78" i="13"/>
  <c r="BW77" i="13"/>
  <c r="BW76" i="13"/>
  <c r="BW75" i="13"/>
  <c r="BW74" i="13"/>
  <c r="BW73" i="13"/>
  <c r="BW72" i="13"/>
  <c r="BW71" i="13"/>
  <c r="BW70" i="13"/>
  <c r="BW69" i="13"/>
  <c r="BW68" i="13"/>
  <c r="BW67" i="13"/>
  <c r="BW66" i="13"/>
  <c r="BW65" i="13"/>
  <c r="BW64" i="13"/>
  <c r="BW63" i="13"/>
  <c r="BV63" i="13"/>
  <c r="BW62" i="13"/>
  <c r="BW61" i="13"/>
  <c r="BW60" i="13"/>
  <c r="BW59" i="13"/>
  <c r="BW58" i="13"/>
  <c r="BW57" i="13"/>
  <c r="BW56" i="13"/>
  <c r="BW55" i="13"/>
  <c r="BW54" i="13"/>
  <c r="BW53" i="13"/>
  <c r="BW52" i="13"/>
  <c r="BW51" i="13"/>
  <c r="BW50" i="13"/>
  <c r="BW49" i="13"/>
  <c r="BW48" i="13"/>
  <c r="BV48" i="13"/>
  <c r="BW47" i="13"/>
  <c r="BW46" i="13"/>
  <c r="BW45" i="13"/>
  <c r="BW44" i="13"/>
  <c r="BW43" i="13"/>
  <c r="BW42" i="13"/>
  <c r="BW41" i="13"/>
  <c r="BW40" i="13"/>
  <c r="BW39" i="13"/>
  <c r="BW38" i="13"/>
  <c r="BV38" i="13"/>
  <c r="BW37" i="13"/>
  <c r="BW36" i="13"/>
  <c r="BV36" i="13"/>
  <c r="BW35" i="13"/>
  <c r="BW34" i="13"/>
  <c r="BW33" i="13"/>
  <c r="BW32" i="13"/>
  <c r="BW31" i="13"/>
  <c r="BW30" i="13"/>
  <c r="BW29" i="13"/>
  <c r="BW28" i="13"/>
  <c r="BW27" i="13"/>
  <c r="BW26" i="13"/>
  <c r="BW25" i="13"/>
  <c r="BW24" i="13"/>
  <c r="BW23" i="13"/>
  <c r="BV23" i="13"/>
  <c r="BW22" i="13"/>
  <c r="BV22" i="13"/>
  <c r="BW21" i="13"/>
  <c r="BW20" i="13"/>
  <c r="BW19" i="13"/>
  <c r="BW18" i="13"/>
  <c r="BW17" i="13"/>
  <c r="BW16" i="13"/>
  <c r="BW15" i="13"/>
  <c r="BW14" i="13"/>
  <c r="BW13" i="13"/>
  <c r="BW12" i="13"/>
  <c r="BW11" i="13"/>
  <c r="BW10" i="13"/>
  <c r="BW9" i="13"/>
  <c r="BW8" i="13"/>
  <c r="BV8" i="13"/>
  <c r="BW7" i="13"/>
  <c r="BW6" i="13"/>
  <c r="BW5" i="13"/>
  <c r="BV5" i="13"/>
  <c r="BW4" i="13"/>
  <c r="BV4" i="13"/>
  <c r="BW3" i="13"/>
  <c r="BV3" i="13"/>
  <c r="M113" i="12"/>
  <c r="L113" i="12"/>
  <c r="I113" i="12"/>
  <c r="H113" i="12"/>
  <c r="G113" i="12"/>
  <c r="F113" i="12"/>
  <c r="E113" i="12"/>
  <c r="D113" i="12"/>
  <c r="C113" i="12"/>
  <c r="B113" i="12"/>
  <c r="N112" i="12"/>
  <c r="N111" i="12"/>
  <c r="N110" i="12"/>
  <c r="N109" i="12"/>
  <c r="N108" i="12"/>
  <c r="N107" i="12"/>
  <c r="N106" i="12"/>
  <c r="N105" i="12"/>
  <c r="N104" i="12"/>
  <c r="N103" i="12"/>
  <c r="N102" i="12"/>
  <c r="N101" i="12"/>
  <c r="N100" i="12"/>
  <c r="N99" i="12"/>
  <c r="N98" i="12"/>
  <c r="N97" i="12"/>
  <c r="N96" i="12"/>
  <c r="N95" i="12"/>
  <c r="N94" i="12"/>
  <c r="N93" i="12"/>
  <c r="N92" i="12"/>
  <c r="N91" i="12"/>
  <c r="N90" i="12"/>
  <c r="N89" i="12"/>
  <c r="N88" i="12"/>
  <c r="N87" i="12"/>
  <c r="N86" i="12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N4" i="12"/>
  <c r="N3" i="12"/>
  <c r="J113" i="12"/>
  <c r="BW116" i="13" l="1"/>
  <c r="BX128" i="13" s="1"/>
  <c r="N2" i="12"/>
  <c r="N113" i="12" s="1"/>
  <c r="BX129" i="15" l="1"/>
  <c r="BX122" i="17"/>
  <c r="N121" i="12"/>
  <c r="N114" i="16"/>
  <c r="BG116" i="11"/>
  <c r="BE116" i="11"/>
  <c r="BV3" i="11" l="1"/>
  <c r="BW3" i="11"/>
  <c r="BV4" i="11"/>
  <c r="BW4" i="11"/>
  <c r="BV5" i="11"/>
  <c r="BW5" i="11"/>
  <c r="BV6" i="11"/>
  <c r="BW6" i="11"/>
  <c r="BV7" i="11"/>
  <c r="BW7" i="11"/>
  <c r="BV8" i="11"/>
  <c r="BW8" i="11"/>
  <c r="BV9" i="11"/>
  <c r="BW9" i="11"/>
  <c r="BV10" i="11"/>
  <c r="BW10" i="11"/>
  <c r="BV11" i="11"/>
  <c r="BW11" i="11"/>
  <c r="BV12" i="11"/>
  <c r="BW12" i="11"/>
  <c r="BV13" i="11"/>
  <c r="BW13" i="11"/>
  <c r="BV14" i="11"/>
  <c r="BW14" i="11"/>
  <c r="BV15" i="11"/>
  <c r="BW15" i="11"/>
  <c r="BV16" i="11"/>
  <c r="BW16" i="11"/>
  <c r="BV17" i="11"/>
  <c r="BW17" i="11"/>
  <c r="BV18" i="11"/>
  <c r="BW18" i="11"/>
  <c r="BV19" i="11"/>
  <c r="BW19" i="11"/>
  <c r="BV20" i="11"/>
  <c r="BW20" i="11"/>
  <c r="BV21" i="11"/>
  <c r="BW21" i="11"/>
  <c r="BV22" i="11"/>
  <c r="BW22" i="11"/>
  <c r="BV23" i="11"/>
  <c r="BW23" i="11"/>
  <c r="BV24" i="11"/>
  <c r="BW24" i="11"/>
  <c r="BV25" i="11"/>
  <c r="BW25" i="11"/>
  <c r="BV26" i="11"/>
  <c r="BW26" i="11"/>
  <c r="BV27" i="11"/>
  <c r="BW27" i="11"/>
  <c r="BV28" i="11"/>
  <c r="BW28" i="11"/>
  <c r="BV29" i="11"/>
  <c r="BW29" i="11"/>
  <c r="BV30" i="11"/>
  <c r="BW30" i="11"/>
  <c r="BV31" i="11"/>
  <c r="BW31" i="11"/>
  <c r="BV32" i="11"/>
  <c r="BW32" i="11"/>
  <c r="BV33" i="11"/>
  <c r="BW33" i="11"/>
  <c r="BV34" i="11"/>
  <c r="BW34" i="11"/>
  <c r="BV35" i="11"/>
  <c r="BW35" i="11"/>
  <c r="BV36" i="11"/>
  <c r="BW36" i="11"/>
  <c r="BV37" i="11"/>
  <c r="BW37" i="11"/>
  <c r="BV38" i="11"/>
  <c r="BW38" i="11"/>
  <c r="BV39" i="11"/>
  <c r="BW39" i="11"/>
  <c r="BV40" i="11"/>
  <c r="BW40" i="11"/>
  <c r="BV41" i="11"/>
  <c r="BW41" i="11"/>
  <c r="BV42" i="11"/>
  <c r="BW42" i="11"/>
  <c r="BV43" i="11"/>
  <c r="BW43" i="11"/>
  <c r="BV44" i="11"/>
  <c r="BW44" i="11"/>
  <c r="BV45" i="11"/>
  <c r="BW45" i="11"/>
  <c r="BV46" i="11"/>
  <c r="BW46" i="11"/>
  <c r="BV47" i="11"/>
  <c r="BW47" i="11"/>
  <c r="BV48" i="11"/>
  <c r="BW48" i="11"/>
  <c r="BV49" i="11"/>
  <c r="BW49" i="11"/>
  <c r="BV50" i="11"/>
  <c r="BW50" i="11"/>
  <c r="BV51" i="11"/>
  <c r="BW51" i="11"/>
  <c r="BW52" i="11"/>
  <c r="BV53" i="11"/>
  <c r="BW53" i="11"/>
  <c r="BV54" i="11"/>
  <c r="BW54" i="11"/>
  <c r="BW55" i="11"/>
  <c r="BV56" i="11"/>
  <c r="BW56" i="11"/>
  <c r="BV57" i="11"/>
  <c r="BW57" i="11"/>
  <c r="BW58" i="11"/>
  <c r="BV59" i="11"/>
  <c r="BW59" i="11"/>
  <c r="BW60" i="11"/>
  <c r="BV61" i="11"/>
  <c r="BW61" i="11"/>
  <c r="BW62" i="11"/>
  <c r="BV63" i="11"/>
  <c r="BW63" i="11"/>
  <c r="BV64" i="11"/>
  <c r="BW64" i="11"/>
  <c r="BV65" i="11"/>
  <c r="BW65" i="11"/>
  <c r="BW66" i="11"/>
  <c r="BW67" i="11"/>
  <c r="BW68" i="11"/>
  <c r="BW69" i="11"/>
  <c r="BW70" i="11"/>
  <c r="BW71" i="11"/>
  <c r="BW72" i="11"/>
  <c r="BW73" i="11"/>
  <c r="BW74" i="11"/>
  <c r="BW75" i="11"/>
  <c r="BW76" i="11"/>
  <c r="BW77" i="11"/>
  <c r="BW78" i="11"/>
  <c r="BW79" i="11"/>
  <c r="BW80" i="11"/>
  <c r="BW81" i="11"/>
  <c r="BW82" i="11"/>
  <c r="BW83" i="11"/>
  <c r="BW84" i="11"/>
  <c r="BW85" i="11"/>
  <c r="BW86" i="11"/>
  <c r="BW87" i="11"/>
  <c r="BW88" i="11"/>
  <c r="BW89" i="11"/>
  <c r="BW90" i="11"/>
  <c r="BW91" i="11"/>
  <c r="BW92" i="11"/>
  <c r="BW93" i="11"/>
  <c r="BW94" i="11"/>
  <c r="BW95" i="11"/>
  <c r="BW96" i="11"/>
  <c r="BW97" i="11"/>
  <c r="BW98" i="11"/>
  <c r="BW99" i="11"/>
  <c r="BW100" i="11"/>
  <c r="BW101" i="11"/>
  <c r="BW102" i="11"/>
  <c r="BW103" i="11"/>
  <c r="BW104" i="11"/>
  <c r="BW105" i="11"/>
  <c r="BW106" i="11"/>
  <c r="BW107" i="11"/>
  <c r="BW108" i="11"/>
  <c r="BW109" i="11"/>
  <c r="BW110" i="11"/>
  <c r="BW111" i="11"/>
  <c r="BW112" i="11"/>
  <c r="BW113" i="11"/>
  <c r="BW114" i="11"/>
  <c r="BW115" i="11"/>
  <c r="BL113" i="5" l="1"/>
  <c r="N2" i="10" l="1"/>
  <c r="AS116" i="11" l="1"/>
  <c r="N111" i="10" l="1"/>
  <c r="N110" i="10" l="1"/>
  <c r="BS116" i="11" l="1"/>
  <c r="BM116" i="11"/>
  <c r="BK116" i="11"/>
  <c r="BA116" i="11"/>
  <c r="AY116" i="11"/>
  <c r="AU116" i="11"/>
  <c r="AO116" i="11"/>
  <c r="AM116" i="11"/>
  <c r="AI116" i="11"/>
  <c r="AG116" i="11"/>
  <c r="AC116" i="11"/>
  <c r="AA116" i="11"/>
  <c r="Q116" i="11"/>
  <c r="O116" i="11"/>
  <c r="K116" i="11"/>
  <c r="I116" i="11"/>
  <c r="C116" i="11"/>
  <c r="U116" i="11"/>
  <c r="L113" i="10"/>
  <c r="K113" i="10"/>
  <c r="J113" i="10"/>
  <c r="I113" i="10"/>
  <c r="H113" i="10"/>
  <c r="G113" i="10"/>
  <c r="F113" i="10"/>
  <c r="E113" i="10"/>
  <c r="D113" i="10"/>
  <c r="C113" i="10"/>
  <c r="B113" i="10"/>
  <c r="N112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N3" i="10"/>
  <c r="M113" i="10"/>
  <c r="N113" i="10" l="1"/>
  <c r="N113" i="16" s="1"/>
  <c r="E116" i="11"/>
  <c r="W116" i="1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4" i="7"/>
  <c r="N3" i="7"/>
  <c r="N2" i="7"/>
  <c r="BV5" i="8"/>
  <c r="BV6" i="8"/>
  <c r="BV7" i="8"/>
  <c r="BV8" i="8"/>
  <c r="BV9" i="8"/>
  <c r="BV10" i="8"/>
  <c r="BV11" i="8"/>
  <c r="BV12" i="8"/>
  <c r="BV13" i="8"/>
  <c r="BV23" i="8"/>
  <c r="BV36" i="8"/>
  <c r="BV48" i="8"/>
  <c r="BV63" i="8"/>
  <c r="BV85" i="8"/>
  <c r="BV90" i="8"/>
  <c r="BV91" i="8"/>
  <c r="BV92" i="8"/>
  <c r="BV93" i="8"/>
  <c r="BV94" i="8"/>
  <c r="BV95" i="8"/>
  <c r="BV97" i="8"/>
  <c r="BV98" i="8"/>
  <c r="BV99" i="8"/>
  <c r="BV100" i="8"/>
  <c r="BV101" i="8"/>
  <c r="BV102" i="8"/>
  <c r="BV103" i="8"/>
  <c r="BV104" i="8"/>
  <c r="BV105" i="8"/>
  <c r="BV106" i="8"/>
  <c r="BV107" i="8"/>
  <c r="BV108" i="8"/>
  <c r="BV109" i="8"/>
  <c r="BV110" i="8"/>
  <c r="BV111" i="8"/>
  <c r="BV112" i="8"/>
  <c r="BV4" i="8"/>
  <c r="BV3" i="8"/>
  <c r="BW5" i="8"/>
  <c r="BW8" i="8"/>
  <c r="BW23" i="8"/>
  <c r="BW36" i="8"/>
  <c r="BW48" i="8"/>
  <c r="BW60" i="8"/>
  <c r="BW62" i="8"/>
  <c r="BW63" i="8"/>
  <c r="BW64" i="8"/>
  <c r="BW66" i="8"/>
  <c r="BW67" i="8"/>
  <c r="BW68" i="8"/>
  <c r="BW69" i="8"/>
  <c r="BW70" i="8"/>
  <c r="BW71" i="8"/>
  <c r="BW72" i="8"/>
  <c r="BW73" i="8"/>
  <c r="BW74" i="8"/>
  <c r="BW75" i="8"/>
  <c r="BW76" i="8"/>
  <c r="BW77" i="8"/>
  <c r="BW78" i="8"/>
  <c r="BW79" i="8"/>
  <c r="BW80" i="8"/>
  <c r="BW81" i="8"/>
  <c r="BW82" i="8"/>
  <c r="BW83" i="8"/>
  <c r="BW84" i="8"/>
  <c r="BW85" i="8"/>
  <c r="BW86" i="8"/>
  <c r="BW87" i="8"/>
  <c r="BW88" i="8"/>
  <c r="BW89" i="8"/>
  <c r="BW90" i="8"/>
  <c r="BW91" i="8"/>
  <c r="BW92" i="8"/>
  <c r="BW93" i="8"/>
  <c r="BW94" i="8"/>
  <c r="BW95" i="8"/>
  <c r="BW96" i="8"/>
  <c r="BW97" i="8"/>
  <c r="BW98" i="8"/>
  <c r="BW99" i="8"/>
  <c r="BW100" i="8"/>
  <c r="BW101" i="8"/>
  <c r="BW102" i="8"/>
  <c r="BW103" i="8"/>
  <c r="BW104" i="8"/>
  <c r="BW105" i="8"/>
  <c r="BW106" i="8"/>
  <c r="BW107" i="8"/>
  <c r="BW108" i="8"/>
  <c r="BW109" i="8"/>
  <c r="BW110" i="8"/>
  <c r="BW111" i="8"/>
  <c r="BW112" i="8"/>
  <c r="N120" i="10" l="1"/>
  <c r="N112" i="14"/>
  <c r="N120" i="12"/>
  <c r="BW116" i="11"/>
  <c r="M111" i="7"/>
  <c r="BX128" i="15" l="1"/>
  <c r="BX121" i="17"/>
  <c r="BX127" i="11"/>
  <c r="BX127" i="13"/>
  <c r="BS113" i="8"/>
  <c r="BQ113" i="8"/>
  <c r="L111" i="7" l="1"/>
  <c r="BM113" i="8" l="1"/>
  <c r="BK113" i="8"/>
  <c r="BJ8" i="3" l="1"/>
  <c r="AS113" i="8" l="1"/>
  <c r="I111" i="7"/>
  <c r="J111" i="7"/>
  <c r="K111" i="7"/>
  <c r="BG113" i="8" l="1"/>
  <c r="BE113" i="8"/>
  <c r="BA113" i="8"/>
  <c r="AY113" i="8"/>
  <c r="AU113" i="8" l="1"/>
  <c r="H111" i="7" l="1"/>
  <c r="AO113" i="8" l="1"/>
  <c r="AM113" i="8"/>
  <c r="AI113" i="8" l="1"/>
  <c r="AG113" i="8"/>
  <c r="G111" i="7"/>
  <c r="AA113" i="8" l="1"/>
  <c r="AC113" i="8" l="1"/>
  <c r="F111" i="7"/>
  <c r="BW4" i="8" l="1"/>
  <c r="BW61" i="8"/>
  <c r="BW65" i="8"/>
  <c r="BW3" i="8"/>
  <c r="BV14" i="8"/>
  <c r="BV15" i="8"/>
  <c r="BV16" i="8"/>
  <c r="BV17" i="8"/>
  <c r="BV18" i="8"/>
  <c r="BV19" i="8"/>
  <c r="BV20" i="8"/>
  <c r="BV21" i="8"/>
  <c r="BV22" i="8"/>
  <c r="BV24" i="8"/>
  <c r="BV25" i="8"/>
  <c r="BV26" i="8"/>
  <c r="BV27" i="8"/>
  <c r="BV28" i="8"/>
  <c r="BV29" i="8"/>
  <c r="BV30" i="8"/>
  <c r="BV31" i="8"/>
  <c r="BV32" i="8"/>
  <c r="BV33" i="8"/>
  <c r="BV34" i="8"/>
  <c r="BV35" i="8"/>
  <c r="BV37" i="8"/>
  <c r="BV38" i="8"/>
  <c r="BV39" i="8"/>
  <c r="BV40" i="8"/>
  <c r="BV41" i="8"/>
  <c r="BV42" i="8"/>
  <c r="BV43" i="8"/>
  <c r="BV44" i="8"/>
  <c r="BV45" i="8"/>
  <c r="BV46" i="8"/>
  <c r="BV47" i="8"/>
  <c r="BV49" i="8"/>
  <c r="BV50" i="8"/>
  <c r="BV51" i="8"/>
  <c r="BV52" i="8"/>
  <c r="BV53" i="8"/>
  <c r="BV54" i="8"/>
  <c r="BV55" i="8"/>
  <c r="BV56" i="8"/>
  <c r="BV57" i="8"/>
  <c r="BV58" i="8"/>
  <c r="BV59" i="8"/>
  <c r="BV60" i="8"/>
  <c r="BV61" i="8"/>
  <c r="BV62" i="8"/>
  <c r="BV64" i="8"/>
  <c r="BV65" i="8"/>
  <c r="BV66" i="8"/>
  <c r="BV67" i="8"/>
  <c r="BV68" i="8"/>
  <c r="BV69" i="8"/>
  <c r="BV70" i="8"/>
  <c r="BV71" i="8"/>
  <c r="BV72" i="8"/>
  <c r="BV73" i="8"/>
  <c r="BV74" i="8"/>
  <c r="BV75" i="8"/>
  <c r="BV76" i="8"/>
  <c r="BV77" i="8"/>
  <c r="BV78" i="8"/>
  <c r="BV79" i="8"/>
  <c r="BV80" i="8"/>
  <c r="BV81" i="8"/>
  <c r="BV82" i="8"/>
  <c r="BV83" i="8"/>
  <c r="BV84" i="8"/>
  <c r="BV86" i="8"/>
  <c r="BV87" i="8"/>
  <c r="BV88" i="8"/>
  <c r="BV89" i="8"/>
  <c r="BV96" i="8"/>
  <c r="U113" i="8" l="1"/>
  <c r="E111" i="7" l="1"/>
  <c r="W113" i="8"/>
  <c r="O113" i="8" l="1"/>
  <c r="Q113" i="8"/>
  <c r="D111" i="7"/>
  <c r="C111" i="7" l="1"/>
  <c r="I113" i="8" l="1"/>
  <c r="K113" i="8" l="1"/>
  <c r="C113" i="8"/>
  <c r="BV113" i="8" l="1"/>
  <c r="BW120" i="17" s="1"/>
  <c r="B111" i="7"/>
  <c r="N111" i="7" s="1"/>
  <c r="N112" i="16" s="1"/>
  <c r="N119" i="10" l="1"/>
  <c r="N111" i="14"/>
  <c r="N119" i="12"/>
  <c r="BW126" i="13"/>
  <c r="BW127" i="15"/>
  <c r="BW126" i="11"/>
  <c r="BW121" i="8"/>
  <c r="N119" i="7"/>
  <c r="BW22" i="8"/>
  <c r="BW14" i="8" l="1"/>
  <c r="BW39" i="8"/>
  <c r="BW21" i="8"/>
  <c r="BW20" i="8"/>
  <c r="BW7" i="8"/>
  <c r="BW10" i="8"/>
  <c r="BW12" i="8"/>
  <c r="BW9" i="8"/>
  <c r="BW13" i="8"/>
  <c r="BW41" i="8" l="1"/>
  <c r="BW19" i="8"/>
  <c r="BW52" i="8"/>
  <c r="BW34" i="8"/>
  <c r="BW25" i="8"/>
  <c r="BW40" i="8"/>
  <c r="BW53" i="8"/>
  <c r="BW59" i="8"/>
  <c r="BW57" i="8"/>
  <c r="BW16" i="8"/>
  <c r="BW43" i="8"/>
  <c r="BW15" i="8"/>
  <c r="BW29" i="8"/>
  <c r="BW33" i="8"/>
  <c r="BW6" i="8"/>
  <c r="BW50" i="8"/>
  <c r="BW55" i="8"/>
  <c r="BW46" i="8"/>
  <c r="BW45" i="8"/>
  <c r="BW26" i="8"/>
  <c r="BW30" i="8"/>
  <c r="BW17" i="8"/>
  <c r="BW38" i="8"/>
  <c r="BW56" i="8"/>
  <c r="BW28" i="8"/>
  <c r="BW51" i="8"/>
  <c r="BW32" i="8"/>
  <c r="BW18" i="8"/>
  <c r="BW37" i="8"/>
  <c r="BW47" i="8"/>
  <c r="BW27" i="8"/>
  <c r="BW58" i="8"/>
  <c r="BW44" i="8"/>
  <c r="BW31" i="8"/>
  <c r="BW49" i="8"/>
  <c r="BW35" i="8"/>
  <c r="BW54" i="8"/>
  <c r="BW11" i="8"/>
  <c r="BW42" i="8"/>
  <c r="BW24" i="8"/>
  <c r="E113" i="8" l="1"/>
  <c r="BW113" i="8" s="1"/>
  <c r="BX127" i="15" l="1"/>
  <c r="BX120" i="17"/>
  <c r="BX126" i="11"/>
  <c r="BX126" i="13"/>
  <c r="BX121" i="8"/>
  <c r="DH101" i="1"/>
  <c r="DH4" i="1"/>
  <c r="DH5" i="1"/>
  <c r="DH6" i="1"/>
  <c r="DH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H70" i="1"/>
  <c r="DH71" i="1"/>
  <c r="DH72" i="1"/>
  <c r="DH73" i="1"/>
  <c r="DH74" i="1"/>
  <c r="DH75" i="1"/>
  <c r="DH76" i="1"/>
  <c r="DH77" i="1"/>
  <c r="DH78" i="1"/>
  <c r="DH79" i="1"/>
  <c r="DH80" i="1"/>
  <c r="DH81" i="1"/>
  <c r="DH82" i="1"/>
  <c r="DH83" i="1"/>
  <c r="DH84" i="1"/>
  <c r="DH85" i="1"/>
  <c r="DH86" i="1"/>
  <c r="DH87" i="1"/>
  <c r="DH88" i="1"/>
  <c r="DH89" i="1"/>
  <c r="DH90" i="1"/>
  <c r="DH91" i="1"/>
  <c r="DH92" i="1"/>
  <c r="DH93" i="1"/>
  <c r="DH94" i="1"/>
  <c r="DH95" i="1"/>
  <c r="DH96" i="1"/>
  <c r="DH97" i="1"/>
  <c r="DH98" i="1"/>
  <c r="DH99" i="1"/>
  <c r="DH100" i="1"/>
  <c r="DH3" i="1"/>
  <c r="DG4" i="1"/>
  <c r="L101" i="6" l="1"/>
  <c r="BV131" i="8"/>
  <c r="M101" i="6"/>
  <c r="DH102" i="1"/>
  <c r="BX126" i="15" l="1"/>
  <c r="BX119" i="17"/>
  <c r="BX125" i="11"/>
  <c r="BX125" i="13"/>
  <c r="BV132" i="8"/>
  <c r="DI110" i="1"/>
  <c r="BX120" i="8"/>
  <c r="DE102" i="1"/>
  <c r="DC102" i="1"/>
  <c r="DG5" i="1" l="1"/>
  <c r="DG6" i="1"/>
  <c r="DG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G38" i="1"/>
  <c r="DG39" i="1"/>
  <c r="DG40" i="1"/>
  <c r="DG41" i="1"/>
  <c r="DG42" i="1"/>
  <c r="DG43" i="1"/>
  <c r="DG44" i="1"/>
  <c r="DG45" i="1"/>
  <c r="DG46" i="1"/>
  <c r="DG47" i="1"/>
  <c r="DG48" i="1"/>
  <c r="DG49" i="1"/>
  <c r="DG50" i="1"/>
  <c r="DG51" i="1"/>
  <c r="DG52" i="1"/>
  <c r="DG53" i="1"/>
  <c r="DG54" i="1"/>
  <c r="DG55" i="1"/>
  <c r="DG56" i="1"/>
  <c r="DG57" i="1"/>
  <c r="DG58" i="1"/>
  <c r="DG59" i="1"/>
  <c r="DG60" i="1"/>
  <c r="DG61" i="1"/>
  <c r="DG62" i="1"/>
  <c r="DG63" i="1"/>
  <c r="DG64" i="1"/>
  <c r="DG65" i="1"/>
  <c r="DG66" i="1"/>
  <c r="DG67" i="1"/>
  <c r="DG68" i="1"/>
  <c r="DG69" i="1"/>
  <c r="DG70" i="1"/>
  <c r="DG71" i="1"/>
  <c r="DG72" i="1"/>
  <c r="DG73" i="1"/>
  <c r="DG74" i="1"/>
  <c r="DG75" i="1"/>
  <c r="DG76" i="1"/>
  <c r="DG77" i="1"/>
  <c r="DG78" i="1"/>
  <c r="DG79" i="1"/>
  <c r="DG80" i="1"/>
  <c r="DG81" i="1"/>
  <c r="DG82" i="1"/>
  <c r="DG83" i="1"/>
  <c r="DG84" i="1"/>
  <c r="DG85" i="1"/>
  <c r="DG86" i="1"/>
  <c r="DG87" i="1"/>
  <c r="DG88" i="1"/>
  <c r="DG89" i="1"/>
  <c r="DG90" i="1"/>
  <c r="DG91" i="1"/>
  <c r="DG92" i="1"/>
  <c r="DG93" i="1"/>
  <c r="DG94" i="1"/>
  <c r="DG95" i="1"/>
  <c r="DG96" i="1"/>
  <c r="DG97" i="1"/>
  <c r="DG98" i="1"/>
  <c r="DG99" i="1"/>
  <c r="DG100" i="1"/>
  <c r="DG101" i="1"/>
  <c r="DG3" i="1"/>
  <c r="DG102" i="1" l="1"/>
  <c r="BW119" i="17" s="1"/>
  <c r="K101" i="6"/>
  <c r="J101" i="6"/>
  <c r="CU102" i="1"/>
  <c r="BW125" i="13" l="1"/>
  <c r="BW126" i="15"/>
  <c r="BW120" i="8"/>
  <c r="BW125" i="11"/>
  <c r="DH110" i="1"/>
  <c r="CS102" i="1"/>
  <c r="DG120" i="1" l="1"/>
  <c r="DG121" i="1" l="1"/>
  <c r="CP102" i="1"/>
  <c r="CN102" i="1"/>
  <c r="BJ66" i="3" l="1"/>
  <c r="BJ65" i="3"/>
  <c r="BJ3" i="3"/>
  <c r="I101" i="4" l="1"/>
  <c r="C101" i="4"/>
  <c r="B101" i="4"/>
  <c r="BK6" i="5" l="1"/>
  <c r="BJ9" i="5"/>
  <c r="BJ8" i="5"/>
  <c r="BJ7" i="5"/>
  <c r="BJ6" i="5"/>
  <c r="BJ5" i="5"/>
  <c r="BJ4" i="5"/>
  <c r="BJ3" i="5"/>
  <c r="BH106" i="5"/>
  <c r="BF106" i="5"/>
  <c r="BJ102" i="5"/>
  <c r="BK4" i="5" l="1"/>
  <c r="BK5" i="5"/>
  <c r="BK7" i="5"/>
  <c r="BK8" i="5"/>
  <c r="BK9" i="5"/>
  <c r="BK10" i="5"/>
  <c r="BK11" i="5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6" i="5"/>
  <c r="BK27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K43" i="5"/>
  <c r="BK44" i="5"/>
  <c r="BK45" i="5"/>
  <c r="BK46" i="5"/>
  <c r="BK47" i="5"/>
  <c r="BK48" i="5"/>
  <c r="BK49" i="5"/>
  <c r="BK50" i="5"/>
  <c r="BK51" i="5"/>
  <c r="BK52" i="5"/>
  <c r="BK53" i="5"/>
  <c r="BK54" i="5"/>
  <c r="BK55" i="5"/>
  <c r="BK56" i="5"/>
  <c r="BK57" i="5"/>
  <c r="BK58" i="5"/>
  <c r="BK59" i="5"/>
  <c r="BK60" i="5"/>
  <c r="BK61" i="5"/>
  <c r="BK62" i="5"/>
  <c r="BK63" i="5"/>
  <c r="BK64" i="5"/>
  <c r="BK65" i="5"/>
  <c r="BK66" i="5"/>
  <c r="BK67" i="5"/>
  <c r="BK68" i="5"/>
  <c r="BK69" i="5"/>
  <c r="BK70" i="5"/>
  <c r="BK71" i="5"/>
  <c r="BK72" i="5"/>
  <c r="BK73" i="5"/>
  <c r="BK74" i="5"/>
  <c r="BK75" i="5"/>
  <c r="BK76" i="5"/>
  <c r="BK77" i="5"/>
  <c r="BK78" i="5"/>
  <c r="BK79" i="5"/>
  <c r="BK80" i="5"/>
  <c r="BK81" i="5"/>
  <c r="BK82" i="5"/>
  <c r="BK83" i="5"/>
  <c r="BK84" i="5"/>
  <c r="BK85" i="5"/>
  <c r="BK86" i="5"/>
  <c r="BK87" i="5"/>
  <c r="BK88" i="5"/>
  <c r="BK89" i="5"/>
  <c r="BK90" i="5"/>
  <c r="BK91" i="5"/>
  <c r="BK92" i="5"/>
  <c r="BK93" i="5"/>
  <c r="BK94" i="5"/>
  <c r="BK95" i="5"/>
  <c r="BK96" i="5"/>
  <c r="BK97" i="5"/>
  <c r="BK98" i="5"/>
  <c r="BK99" i="5"/>
  <c r="BK100" i="5"/>
  <c r="BK101" i="5"/>
  <c r="BK102" i="5"/>
  <c r="BK103" i="5"/>
  <c r="BK104" i="5"/>
  <c r="BK105" i="5"/>
  <c r="BJ10" i="5"/>
  <c r="BJ11" i="5"/>
  <c r="BJ12" i="5"/>
  <c r="BJ13" i="5"/>
  <c r="BJ14" i="5"/>
  <c r="BJ15" i="5"/>
  <c r="BJ16" i="5"/>
  <c r="BJ17" i="5"/>
  <c r="BJ18" i="5"/>
  <c r="BJ19" i="5"/>
  <c r="BJ20" i="5"/>
  <c r="BJ21" i="5"/>
  <c r="BJ22" i="5"/>
  <c r="BJ23" i="5"/>
  <c r="BJ24" i="5"/>
  <c r="BJ25" i="5"/>
  <c r="BJ26" i="5"/>
  <c r="BJ27" i="5"/>
  <c r="BJ28" i="5"/>
  <c r="BJ29" i="5"/>
  <c r="BJ30" i="5"/>
  <c r="BJ31" i="5"/>
  <c r="BJ32" i="5"/>
  <c r="BJ33" i="5"/>
  <c r="BJ34" i="5"/>
  <c r="BJ35" i="5"/>
  <c r="BJ36" i="5"/>
  <c r="BJ37" i="5"/>
  <c r="BJ38" i="5"/>
  <c r="BJ39" i="5"/>
  <c r="BJ40" i="5"/>
  <c r="BJ41" i="5"/>
  <c r="BJ42" i="5"/>
  <c r="BJ43" i="5"/>
  <c r="BJ44" i="5"/>
  <c r="BJ45" i="5"/>
  <c r="BJ46" i="5"/>
  <c r="BJ47" i="5"/>
  <c r="BJ48" i="5"/>
  <c r="BJ49" i="5"/>
  <c r="BJ50" i="5"/>
  <c r="BJ51" i="5"/>
  <c r="BJ52" i="5"/>
  <c r="BJ53" i="5"/>
  <c r="BJ54" i="5"/>
  <c r="BJ55" i="5"/>
  <c r="BJ56" i="5"/>
  <c r="BJ57" i="5"/>
  <c r="BJ58" i="5"/>
  <c r="BJ59" i="5"/>
  <c r="BJ60" i="5"/>
  <c r="BJ61" i="5"/>
  <c r="BJ62" i="5"/>
  <c r="BJ63" i="5"/>
  <c r="BJ64" i="5"/>
  <c r="BJ65" i="5"/>
  <c r="BJ66" i="5"/>
  <c r="BJ67" i="5"/>
  <c r="BJ68" i="5"/>
  <c r="BJ69" i="5"/>
  <c r="BJ70" i="5"/>
  <c r="BJ71" i="5"/>
  <c r="BJ72" i="5"/>
  <c r="BJ73" i="5"/>
  <c r="BJ74" i="5"/>
  <c r="BJ75" i="5"/>
  <c r="BJ76" i="5"/>
  <c r="BJ77" i="5"/>
  <c r="BJ78" i="5"/>
  <c r="BJ79" i="5"/>
  <c r="BJ80" i="5"/>
  <c r="BJ81" i="5"/>
  <c r="BJ82" i="5"/>
  <c r="BJ83" i="5"/>
  <c r="BJ84" i="5"/>
  <c r="BJ85" i="5"/>
  <c r="BJ86" i="5"/>
  <c r="BJ87" i="5"/>
  <c r="BJ88" i="5"/>
  <c r="BJ89" i="5"/>
  <c r="BJ90" i="5"/>
  <c r="BJ91" i="5"/>
  <c r="BJ92" i="5"/>
  <c r="BJ93" i="5"/>
  <c r="BJ94" i="5"/>
  <c r="BJ95" i="5"/>
  <c r="BJ96" i="5"/>
  <c r="BJ97" i="5"/>
  <c r="BJ98" i="5"/>
  <c r="BJ99" i="5"/>
  <c r="BJ100" i="5"/>
  <c r="BJ101" i="5"/>
  <c r="BJ103" i="5"/>
  <c r="BJ104" i="5"/>
  <c r="BJ105" i="5"/>
  <c r="BK3" i="5"/>
  <c r="BJ106" i="5" l="1"/>
  <c r="BW118" i="17" s="1"/>
  <c r="BK106" i="5"/>
  <c r="BX118" i="17" s="1"/>
  <c r="H106" i="5"/>
  <c r="E106" i="5"/>
  <c r="C106" i="5"/>
  <c r="BX125" i="15" l="1"/>
  <c r="BX124" i="13"/>
  <c r="BW125" i="15"/>
  <c r="BW124" i="13"/>
  <c r="BW119" i="8"/>
  <c r="BK112" i="5"/>
  <c r="DH109" i="1"/>
  <c r="BW124" i="11"/>
  <c r="BX124" i="11"/>
  <c r="BX119" i="8"/>
  <c r="DI109" i="1"/>
  <c r="N3" i="6"/>
  <c r="N20" i="6"/>
  <c r="N78" i="6"/>
  <c r="N2" i="6"/>
  <c r="F101" i="6" l="1"/>
  <c r="CK102" i="1" l="1"/>
  <c r="CI102" i="1"/>
  <c r="CF102" i="1" l="1"/>
  <c r="CD102" i="1"/>
  <c r="CA102" i="1" l="1"/>
  <c r="BY102" i="1"/>
  <c r="BV102" i="1" l="1"/>
  <c r="BT102" i="1" l="1"/>
  <c r="I101" i="6" l="1"/>
  <c r="H101" i="6"/>
  <c r="G101" i="6"/>
  <c r="E101" i="6"/>
  <c r="D101" i="6"/>
  <c r="C101" i="6"/>
  <c r="B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BC106" i="5"/>
  <c r="BA106" i="5"/>
  <c r="AX106" i="5"/>
  <c r="AV106" i="5"/>
  <c r="AS106" i="5"/>
  <c r="AQ106" i="5"/>
  <c r="AN106" i="5"/>
  <c r="AL106" i="5"/>
  <c r="AI106" i="5"/>
  <c r="AG106" i="5"/>
  <c r="AD106" i="5"/>
  <c r="AB106" i="5"/>
  <c r="Y106" i="5"/>
  <c r="W106" i="5"/>
  <c r="T106" i="5"/>
  <c r="R106" i="5"/>
  <c r="O106" i="5"/>
  <c r="M106" i="5"/>
  <c r="J106" i="5"/>
  <c r="M101" i="4"/>
  <c r="L101" i="4"/>
  <c r="K101" i="4"/>
  <c r="J101" i="4"/>
  <c r="H101" i="4"/>
  <c r="G101" i="4"/>
  <c r="F101" i="4"/>
  <c r="E101" i="4"/>
  <c r="D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BH106" i="3"/>
  <c r="BF106" i="3"/>
  <c r="BC106" i="3"/>
  <c r="BA106" i="3"/>
  <c r="AX106" i="3"/>
  <c r="AV106" i="3"/>
  <c r="AS106" i="3"/>
  <c r="AQ106" i="3"/>
  <c r="AL106" i="3"/>
  <c r="AG106" i="3"/>
  <c r="BK105" i="3"/>
  <c r="BJ105" i="3"/>
  <c r="BK104" i="3"/>
  <c r="BJ104" i="3"/>
  <c r="BK103" i="3"/>
  <c r="BJ103" i="3"/>
  <c r="BK102" i="3"/>
  <c r="BJ102" i="3"/>
  <c r="BK101" i="3"/>
  <c r="BJ101" i="3"/>
  <c r="BK100" i="3"/>
  <c r="BJ100" i="3"/>
  <c r="BK99" i="3"/>
  <c r="BJ99" i="3"/>
  <c r="BK98" i="3"/>
  <c r="BJ98" i="3"/>
  <c r="BK97" i="3"/>
  <c r="BJ97" i="3"/>
  <c r="BK96" i="3"/>
  <c r="BJ96" i="3"/>
  <c r="BK95" i="3"/>
  <c r="BJ95" i="3"/>
  <c r="BK94" i="3"/>
  <c r="BJ94" i="3"/>
  <c r="BK93" i="3"/>
  <c r="BJ93" i="3"/>
  <c r="BK92" i="3"/>
  <c r="BJ92" i="3"/>
  <c r="BK91" i="3"/>
  <c r="BJ91" i="3"/>
  <c r="BK90" i="3"/>
  <c r="BJ90" i="3"/>
  <c r="BK89" i="3"/>
  <c r="BJ89" i="3"/>
  <c r="BK88" i="3"/>
  <c r="BJ88" i="3"/>
  <c r="BK87" i="3"/>
  <c r="BJ87" i="3"/>
  <c r="BK86" i="3"/>
  <c r="BJ86" i="3"/>
  <c r="BK85" i="3"/>
  <c r="BJ85" i="3"/>
  <c r="BK84" i="3"/>
  <c r="BJ84" i="3"/>
  <c r="BK83" i="3"/>
  <c r="BJ83" i="3"/>
  <c r="BK82" i="3"/>
  <c r="BJ82" i="3"/>
  <c r="BK81" i="3"/>
  <c r="BJ81" i="3"/>
  <c r="BK80" i="3"/>
  <c r="BJ80" i="3"/>
  <c r="BK79" i="3"/>
  <c r="BJ79" i="3"/>
  <c r="BK78" i="3"/>
  <c r="BJ78" i="3"/>
  <c r="BK77" i="3"/>
  <c r="BJ77" i="3"/>
  <c r="BK76" i="3"/>
  <c r="BJ76" i="3"/>
  <c r="BK75" i="3"/>
  <c r="BJ75" i="3"/>
  <c r="BK74" i="3"/>
  <c r="BJ74" i="3"/>
  <c r="BK73" i="3"/>
  <c r="BJ73" i="3"/>
  <c r="BK72" i="3"/>
  <c r="BJ72" i="3"/>
  <c r="BK71" i="3"/>
  <c r="BJ71" i="3"/>
  <c r="BK70" i="3"/>
  <c r="BJ70" i="3"/>
  <c r="BK69" i="3"/>
  <c r="BJ69" i="3"/>
  <c r="BK68" i="3"/>
  <c r="BJ68" i="3"/>
  <c r="BK67" i="3"/>
  <c r="BJ67" i="3"/>
  <c r="BK66" i="3"/>
  <c r="BK65" i="3"/>
  <c r="BK64" i="3"/>
  <c r="BK63" i="3"/>
  <c r="BJ63" i="3"/>
  <c r="BK62" i="3"/>
  <c r="BJ62" i="3"/>
  <c r="BK61" i="3"/>
  <c r="BJ61" i="3"/>
  <c r="BK60" i="3"/>
  <c r="BJ60" i="3"/>
  <c r="BK59" i="3"/>
  <c r="BJ59" i="3"/>
  <c r="BK58" i="3"/>
  <c r="BJ58" i="3"/>
  <c r="BK57" i="3"/>
  <c r="BJ57" i="3"/>
  <c r="BK56" i="3"/>
  <c r="BJ56" i="3"/>
  <c r="BK55" i="3"/>
  <c r="BJ55" i="3"/>
  <c r="BK54" i="3"/>
  <c r="BJ54" i="3"/>
  <c r="BK53" i="3"/>
  <c r="BJ53" i="3"/>
  <c r="BK52" i="3"/>
  <c r="BJ52" i="3"/>
  <c r="BK51" i="3"/>
  <c r="BJ51" i="3"/>
  <c r="BK50" i="3"/>
  <c r="BJ50" i="3"/>
  <c r="BJ49" i="3"/>
  <c r="BK48" i="3"/>
  <c r="BJ48" i="3"/>
  <c r="BK47" i="3"/>
  <c r="BJ47" i="3"/>
  <c r="BK46" i="3"/>
  <c r="BJ46" i="3"/>
  <c r="BK45" i="3"/>
  <c r="BJ45" i="3"/>
  <c r="BK44" i="3"/>
  <c r="BJ44" i="3"/>
  <c r="BK43" i="3"/>
  <c r="BJ43" i="3"/>
  <c r="BK42" i="3"/>
  <c r="BJ42" i="3"/>
  <c r="BK41" i="3"/>
  <c r="BJ41" i="3"/>
  <c r="BK40" i="3"/>
  <c r="BJ40" i="3"/>
  <c r="BK39" i="3"/>
  <c r="BJ39" i="3"/>
  <c r="BK38" i="3"/>
  <c r="BJ38" i="3"/>
  <c r="BK37" i="3"/>
  <c r="BJ37" i="3"/>
  <c r="BK36" i="3"/>
  <c r="BJ36" i="3"/>
  <c r="BK35" i="3"/>
  <c r="BJ35" i="3"/>
  <c r="BK34" i="3"/>
  <c r="BJ34" i="3"/>
  <c r="BK33" i="3"/>
  <c r="BJ33" i="3"/>
  <c r="BK32" i="3"/>
  <c r="BJ32" i="3"/>
  <c r="BK31" i="3"/>
  <c r="BJ31" i="3"/>
  <c r="BK30" i="3"/>
  <c r="BJ30" i="3"/>
  <c r="BK29" i="3"/>
  <c r="BJ29" i="3"/>
  <c r="BK28" i="3"/>
  <c r="BJ28" i="3"/>
  <c r="BK27" i="3"/>
  <c r="BJ27" i="3"/>
  <c r="BK26" i="3"/>
  <c r="BJ26" i="3"/>
  <c r="BK25" i="3"/>
  <c r="BJ25" i="3"/>
  <c r="BK24" i="3"/>
  <c r="BJ24" i="3"/>
  <c r="BK23" i="3"/>
  <c r="BJ23" i="3"/>
  <c r="BK22" i="3"/>
  <c r="BJ22" i="3"/>
  <c r="BK21" i="3"/>
  <c r="BJ21" i="3"/>
  <c r="BK20" i="3"/>
  <c r="BJ20" i="3"/>
  <c r="BK19" i="3"/>
  <c r="BJ19" i="3"/>
  <c r="BK18" i="3"/>
  <c r="BJ18" i="3"/>
  <c r="BK17" i="3"/>
  <c r="BJ17" i="3"/>
  <c r="BK16" i="3"/>
  <c r="BJ16" i="3"/>
  <c r="BK15" i="3"/>
  <c r="BJ15" i="3"/>
  <c r="BK14" i="3"/>
  <c r="BJ14" i="3"/>
  <c r="BK13" i="3"/>
  <c r="BJ13" i="3"/>
  <c r="BK12" i="3"/>
  <c r="BJ12" i="3"/>
  <c r="BK11" i="3"/>
  <c r="BJ11" i="3"/>
  <c r="BK10" i="3"/>
  <c r="BJ10" i="3"/>
  <c r="BK9" i="3"/>
  <c r="BJ9" i="3"/>
  <c r="BK8" i="3"/>
  <c r="BK7" i="3"/>
  <c r="BJ7" i="3"/>
  <c r="BK6" i="3"/>
  <c r="BJ6" i="3"/>
  <c r="BK5" i="3"/>
  <c r="BJ5" i="3"/>
  <c r="BK4" i="3"/>
  <c r="BJ4" i="3"/>
  <c r="BK3" i="3"/>
  <c r="M101" i="2"/>
  <c r="L101" i="2"/>
  <c r="K101" i="2"/>
  <c r="J101" i="2"/>
  <c r="I101" i="2"/>
  <c r="H101" i="2"/>
  <c r="G101" i="2"/>
  <c r="E101" i="2"/>
  <c r="D101" i="2"/>
  <c r="C101" i="2"/>
  <c r="B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F101" i="2"/>
  <c r="N2" i="2"/>
  <c r="BQ102" i="1"/>
  <c r="BO102" i="1"/>
  <c r="BH103" i="1"/>
  <c r="BF103" i="1"/>
  <c r="BL102" i="1"/>
  <c r="BJ102" i="1"/>
  <c r="BC102" i="1"/>
  <c r="BA102" i="1"/>
  <c r="AX102" i="1"/>
  <c r="AV102" i="1"/>
  <c r="AS102" i="1"/>
  <c r="AQ102" i="1"/>
  <c r="AN102" i="1"/>
  <c r="AL102" i="1"/>
  <c r="AI102" i="1"/>
  <c r="AG102" i="1"/>
  <c r="AD102" i="1"/>
  <c r="AB102" i="1"/>
  <c r="Y102" i="1"/>
  <c r="W102" i="1"/>
  <c r="T102" i="1"/>
  <c r="R102" i="1"/>
  <c r="O102" i="1"/>
  <c r="M102" i="1"/>
  <c r="J102" i="1"/>
  <c r="H102" i="1"/>
  <c r="E102" i="1"/>
  <c r="C102" i="1"/>
  <c r="N101" i="4" l="1"/>
  <c r="N110" i="16" s="1"/>
  <c r="N101" i="6"/>
  <c r="N111" i="16" s="1"/>
  <c r="N3" i="2"/>
  <c r="BK49" i="3"/>
  <c r="BK106" i="3" s="1"/>
  <c r="BX117" i="17" s="1"/>
  <c r="BX125" i="17" s="1"/>
  <c r="N101" i="2"/>
  <c r="N109" i="16" s="1"/>
  <c r="BJ64" i="3"/>
  <c r="BJ106" i="3" s="1"/>
  <c r="N117" i="16" l="1"/>
  <c r="BX124" i="15"/>
  <c r="BX131" i="15" s="1"/>
  <c r="BX123" i="13"/>
  <c r="BX129" i="13" s="1"/>
  <c r="N105" i="6"/>
  <c r="N108" i="14"/>
  <c r="N116" i="12"/>
  <c r="N116" i="10"/>
  <c r="N116" i="7"/>
  <c r="N118" i="12"/>
  <c r="N110" i="14"/>
  <c r="BW124" i="15"/>
  <c r="BW123" i="13"/>
  <c r="BW123" i="11"/>
  <c r="DH108" i="1"/>
  <c r="DH111" i="1" s="1"/>
  <c r="BW118" i="8"/>
  <c r="BW122" i="8" s="1"/>
  <c r="BK111" i="5"/>
  <c r="BK113" i="5" s="1"/>
  <c r="N109" i="14"/>
  <c r="N117" i="12"/>
  <c r="N117" i="10"/>
  <c r="N117" i="7"/>
  <c r="N106" i="4"/>
  <c r="BX123" i="11"/>
  <c r="BX128" i="11" s="1"/>
  <c r="BX118" i="8"/>
  <c r="BX122" i="8" s="1"/>
  <c r="DI108" i="1"/>
  <c r="DI111" i="1" s="1"/>
  <c r="N118" i="10"/>
  <c r="N118" i="7"/>
  <c r="N107" i="6"/>
  <c r="N106" i="6"/>
  <c r="N105" i="4"/>
  <c r="N121" i="10" l="1"/>
  <c r="N107" i="4"/>
  <c r="N122" i="12"/>
  <c r="N115" i="14"/>
  <c r="N120" i="7"/>
  <c r="N108" i="6"/>
  <c r="BV115" i="11" l="1"/>
  <c r="BV113" i="11"/>
  <c r="BV114" i="11"/>
  <c r="BV112" i="11"/>
  <c r="BV111" i="11"/>
  <c r="BV110" i="11"/>
  <c r="BV109" i="11"/>
  <c r="BV108" i="11"/>
  <c r="BV107" i="11"/>
  <c r="BV106" i="11"/>
  <c r="BV105" i="11"/>
  <c r="BV104" i="11"/>
  <c r="BV103" i="11"/>
  <c r="BV102" i="11"/>
  <c r="BV101" i="11"/>
  <c r="BV100" i="11"/>
  <c r="BV99" i="11"/>
  <c r="BV60" i="11"/>
  <c r="BV58" i="11"/>
  <c r="BV55" i="11"/>
  <c r="BV98" i="11" l="1"/>
  <c r="BV86" i="11" l="1"/>
  <c r="BV72" i="11"/>
  <c r="BV75" i="11"/>
  <c r="BV62" i="11"/>
  <c r="BV68" i="11"/>
  <c r="BV97" i="11"/>
  <c r="BV91" i="11"/>
  <c r="BV92" i="11"/>
  <c r="BV82" i="11"/>
  <c r="BV80" i="11"/>
  <c r="BV94" i="11"/>
  <c r="BV76" i="11"/>
  <c r="BV71" i="11"/>
  <c r="BV93" i="11"/>
  <c r="BV66" i="11"/>
  <c r="BV84" i="11"/>
  <c r="BV77" i="11"/>
  <c r="BV78" i="11"/>
  <c r="BV74" i="11"/>
  <c r="BV67" i="11"/>
  <c r="BV69" i="11"/>
  <c r="BV52" i="11"/>
  <c r="BV70" i="11"/>
  <c r="BV73" i="11"/>
  <c r="BV83" i="11"/>
  <c r="BV90" i="11"/>
  <c r="BV85" i="11"/>
  <c r="BV87" i="11"/>
  <c r="BV79" i="11"/>
  <c r="BV89" i="11"/>
  <c r="BV81" i="11"/>
  <c r="BV96" i="11"/>
  <c r="BV95" i="11"/>
  <c r="BV88" i="11" l="1"/>
  <c r="BQ116" i="11"/>
  <c r="BV116" i="11" l="1"/>
  <c r="BW128" i="15" l="1"/>
  <c r="BW121" i="17"/>
  <c r="BW127" i="11"/>
  <c r="BW128" i="11" s="1"/>
  <c r="BW127" i="13"/>
  <c r="BV29" i="13" l="1"/>
  <c r="BV30" i="13"/>
  <c r="BV33" i="13"/>
  <c r="BV34" i="13"/>
  <c r="BV64" i="13"/>
  <c r="BV89" i="13" l="1"/>
  <c r="BV69" i="13"/>
  <c r="BV51" i="13"/>
  <c r="BV84" i="13"/>
  <c r="BV98" i="13"/>
  <c r="BV62" i="13"/>
  <c r="BV114" i="13"/>
  <c r="BV21" i="13"/>
  <c r="BV58" i="13"/>
  <c r="BV18" i="13"/>
  <c r="BV42" i="13"/>
  <c r="BV65" i="13"/>
  <c r="BV35" i="13"/>
  <c r="BV53" i="13"/>
  <c r="BV80" i="13"/>
  <c r="BV96" i="13"/>
  <c r="BV102" i="13"/>
  <c r="BV83" i="13"/>
  <c r="BV94" i="13"/>
  <c r="BV54" i="13"/>
  <c r="BV93" i="13"/>
  <c r="BV112" i="13"/>
  <c r="BV106" i="13"/>
  <c r="BV9" i="13"/>
  <c r="BV15" i="13"/>
  <c r="BV12" i="13"/>
  <c r="BV41" i="13"/>
  <c r="BV27" i="13"/>
  <c r="BV31" i="13"/>
  <c r="BV52" i="13"/>
  <c r="BV99" i="13"/>
  <c r="BV45" i="13"/>
  <c r="BV55" i="13"/>
  <c r="BV87" i="13"/>
  <c r="BV78" i="13"/>
  <c r="BV71" i="13"/>
  <c r="BV76" i="13"/>
  <c r="BV105" i="13"/>
  <c r="BV7" i="13"/>
  <c r="BV50" i="13"/>
  <c r="BV66" i="13"/>
  <c r="BV85" i="13"/>
  <c r="BV57" i="13"/>
  <c r="BV39" i="13"/>
  <c r="BV20" i="13"/>
  <c r="BV77" i="13"/>
  <c r="BV61" i="13"/>
  <c r="BV37" i="13"/>
  <c r="BV32" i="13"/>
  <c r="BV24" i="13"/>
  <c r="BV43" i="13"/>
  <c r="BV28" i="13"/>
  <c r="BV72" i="13"/>
  <c r="BV47" i="13"/>
  <c r="BV95" i="13"/>
  <c r="BV74" i="13"/>
  <c r="BV26" i="13"/>
  <c r="BV75" i="13"/>
  <c r="BV111" i="13"/>
  <c r="BV109" i="13"/>
  <c r="BV79" i="13"/>
  <c r="BV67" i="13"/>
  <c r="BV115" i="13"/>
  <c r="BV101" i="13"/>
  <c r="BV104" i="13"/>
  <c r="BV103" i="13"/>
  <c r="BV88" i="13"/>
  <c r="BV13" i="13"/>
  <c r="BV11" i="13"/>
  <c r="BV17" i="13"/>
  <c r="BV81" i="13"/>
  <c r="BV90" i="13"/>
  <c r="BV40" i="13"/>
  <c r="BV97" i="13"/>
  <c r="BV92" i="13"/>
  <c r="BV44" i="13"/>
  <c r="BV56" i="13"/>
  <c r="BV59" i="13"/>
  <c r="BV82" i="13"/>
  <c r="BV19" i="13"/>
  <c r="BV49" i="13"/>
  <c r="BV25" i="13"/>
  <c r="BV100" i="13"/>
  <c r="BV86" i="13"/>
  <c r="BV110" i="13"/>
  <c r="BV60" i="13"/>
  <c r="BV91" i="13"/>
  <c r="BV108" i="13"/>
  <c r="BV70" i="13"/>
  <c r="BV68" i="13"/>
  <c r="BV73" i="13"/>
  <c r="BV107" i="13"/>
  <c r="BV113" i="13"/>
  <c r="BV10" i="13"/>
  <c r="BV14" i="13"/>
  <c r="BV16" i="13"/>
  <c r="BV6" i="13" l="1"/>
  <c r="BV46" i="13" l="1"/>
  <c r="C116" i="13"/>
  <c r="BV116" i="13" s="1"/>
  <c r="BW128" i="13" s="1"/>
  <c r="BW122" i="17" s="1"/>
  <c r="BW125" i="17" s="1"/>
  <c r="BW129" i="13" l="1"/>
  <c r="BW129" i="15"/>
  <c r="BW131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ANEEL</author>
  </authors>
  <commentList>
    <comment ref="G5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H5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I5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J5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K5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ANEEL</author>
  </authors>
  <commentList>
    <comment ref="G5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H5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I5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J5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K5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ANEEL</author>
  </authors>
  <commentList>
    <comment ref="G5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H5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I5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J52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  <comment ref="K52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ANEEL:</t>
        </r>
        <r>
          <rPr>
            <sz val="9"/>
            <color indexed="81"/>
            <rFont val="Tahoma"/>
            <family val="2"/>
          </rPr>
          <t xml:space="preserve">
Ajuste erro de apuração (Ofício JCesa n° 133/2015)</t>
        </r>
      </text>
    </comment>
  </commentList>
</comments>
</file>

<file path=xl/sharedStrings.xml><?xml version="1.0" encoding="utf-8"?>
<sst xmlns="http://schemas.openxmlformats.org/spreadsheetml/2006/main" count="23629" uniqueCount="424">
  <si>
    <t>Arrecadação Mai17_liquidação Mar17</t>
  </si>
  <si>
    <t>Arrecadação Jun17_liquidação Abr17</t>
  </si>
  <si>
    <t>Arrecadação Jul17_liquidação Mai17</t>
  </si>
  <si>
    <t>Arrecadação Ago17_liquidação Jun17</t>
  </si>
  <si>
    <t>Arrecadação Set17_liquidação Jul17</t>
  </si>
  <si>
    <t>Arrecadação Out17_liquidação Ago17</t>
  </si>
  <si>
    <t>Arrecadação Nov17_liquidação Set17</t>
  </si>
  <si>
    <t>Arrecadação Dez17_liquidação Out17</t>
  </si>
  <si>
    <t>Arrecadação Jan17_liquidação Nov17</t>
  </si>
  <si>
    <t>Arrecadação Fev17_liquidação Dez17</t>
  </si>
  <si>
    <t>AGENTES DEVEDORES</t>
  </si>
  <si>
    <t>VALOR R$</t>
  </si>
  <si>
    <t>AGENTES CREDORES</t>
  </si>
  <si>
    <t>RGE SUL</t>
  </si>
  <si>
    <t>AES SUL</t>
  </si>
  <si>
    <t>AMAZONAS ENERG</t>
  </si>
  <si>
    <t>AMPLA</t>
  </si>
  <si>
    <t>BANDEIRANTE</t>
  </si>
  <si>
    <t>CAIUA DISTRIB</t>
  </si>
  <si>
    <t>CEA</t>
  </si>
  <si>
    <t>CEAL</t>
  </si>
  <si>
    <t>CEB DISTRIBUIC</t>
  </si>
  <si>
    <t>CEEE DISTRIB</t>
  </si>
  <si>
    <t>CELESC DIST</t>
  </si>
  <si>
    <t>CELG</t>
  </si>
  <si>
    <t>CELPA</t>
  </si>
  <si>
    <t>CELPE</t>
  </si>
  <si>
    <t>ENERGISA TO</t>
  </si>
  <si>
    <t>CEMAR</t>
  </si>
  <si>
    <t>ENERGISA MT</t>
  </si>
  <si>
    <t>CEMIG DISTRIB</t>
  </si>
  <si>
    <t>CEPISA</t>
  </si>
  <si>
    <t>CERON</t>
  </si>
  <si>
    <t>CNEE</t>
  </si>
  <si>
    <t>COELBA</t>
  </si>
  <si>
    <t>COELCE</t>
  </si>
  <si>
    <t>COPEL DISTRIB</t>
  </si>
  <si>
    <t>COSERN</t>
  </si>
  <si>
    <t>CPFL JAGUARI</t>
  </si>
  <si>
    <t>CPFL LESTE PTA</t>
  </si>
  <si>
    <t>CPFL MOCOCA</t>
  </si>
  <si>
    <t>CPFL PAULISTA</t>
  </si>
  <si>
    <t>CPFL PIRATINGA</t>
  </si>
  <si>
    <t>CPFL STA CRUZ</t>
  </si>
  <si>
    <t>CPFL SUL PTA</t>
  </si>
  <si>
    <t>DMED</t>
  </si>
  <si>
    <t>EEB</t>
  </si>
  <si>
    <t>ELEKTRO</t>
  </si>
  <si>
    <t>ELETROACRE</t>
  </si>
  <si>
    <t>ELETROPAULO</t>
  </si>
  <si>
    <t>ENERGISA BO</t>
  </si>
  <si>
    <t>ENERGISA MG</t>
  </si>
  <si>
    <t>ENERGISA PB</t>
  </si>
  <si>
    <t>ENERGISA SE</t>
  </si>
  <si>
    <t>ENERGISA MS</t>
  </si>
  <si>
    <t>ESCELSA</t>
  </si>
  <si>
    <t>IENERGIA</t>
  </si>
  <si>
    <t>LIGHT</t>
  </si>
  <si>
    <t>PARANAPANEMA</t>
  </si>
  <si>
    <t>RGE</t>
  </si>
  <si>
    <t>COCEL</t>
  </si>
  <si>
    <t>CHESP DIST</t>
  </si>
  <si>
    <t>CHESP</t>
  </si>
  <si>
    <t>COOPERALIANÇA</t>
  </si>
  <si>
    <t>DEMEI</t>
  </si>
  <si>
    <t>EFLJC</t>
  </si>
  <si>
    <t>EFLUL</t>
  </si>
  <si>
    <t>ELETROCAR</t>
  </si>
  <si>
    <t>ELFSM</t>
  </si>
  <si>
    <t>ENF</t>
  </si>
  <si>
    <t>FORCEL</t>
  </si>
  <si>
    <t>HIDROPAN</t>
  </si>
  <si>
    <t>MUXENERGIA</t>
  </si>
  <si>
    <t>SULGIPE</t>
  </si>
  <si>
    <t>UHENPAL</t>
  </si>
  <si>
    <t>CFLO</t>
  </si>
  <si>
    <t>CEDRAP</t>
  </si>
  <si>
    <t>CEDRI</t>
  </si>
  <si>
    <t>CERIM</t>
  </si>
  <si>
    <t>CEMIRIM</t>
  </si>
  <si>
    <t>CERIPA</t>
  </si>
  <si>
    <t>CERIS</t>
  </si>
  <si>
    <t>CERMC</t>
  </si>
  <si>
    <t>CERNHE</t>
  </si>
  <si>
    <t>CERPRO</t>
  </si>
  <si>
    <t>CERRP</t>
  </si>
  <si>
    <t>CETRIL</t>
  </si>
  <si>
    <t>CEJAMA</t>
  </si>
  <si>
    <t>CEGERO</t>
  </si>
  <si>
    <t>CEPRAG</t>
  </si>
  <si>
    <t>CERAÇÁ</t>
  </si>
  <si>
    <t>CERAL ANITÁP</t>
  </si>
  <si>
    <t>CERBRANORTE</t>
  </si>
  <si>
    <t>CEREJ</t>
  </si>
  <si>
    <t>CERGAL</t>
  </si>
  <si>
    <t>CERGAPA</t>
  </si>
  <si>
    <t>CERGRAL</t>
  </si>
  <si>
    <t>CERMOFUL</t>
  </si>
  <si>
    <t>CERPALO</t>
  </si>
  <si>
    <t>CERSUL</t>
  </si>
  <si>
    <t>CERSAD</t>
  </si>
  <si>
    <t>CERTREL</t>
  </si>
  <si>
    <t>COOPERA</t>
  </si>
  <si>
    <t>COOPERCOCAL</t>
  </si>
  <si>
    <t>COOPERMILA</t>
  </si>
  <si>
    <t>COORSEL</t>
  </si>
  <si>
    <t>CERILUZ</t>
  </si>
  <si>
    <t>CERMISSÕES</t>
  </si>
  <si>
    <t>CERTAJA ENERG</t>
  </si>
  <si>
    <t>CERTEL</t>
  </si>
  <si>
    <t>COOPERLUZ</t>
  </si>
  <si>
    <t>COPREL</t>
  </si>
  <si>
    <t>CRELUZ-D</t>
  </si>
  <si>
    <t>CRERAL</t>
  </si>
  <si>
    <t>CERAL DIS</t>
  </si>
  <si>
    <t>CERES</t>
  </si>
  <si>
    <t>ELETRORURAL</t>
  </si>
  <si>
    <t>CERCOS</t>
  </si>
  <si>
    <t>(1,2e 3)</t>
  </si>
  <si>
    <t>(1e2)</t>
  </si>
  <si>
    <r>
      <rPr>
        <b/>
        <sz val="10"/>
        <color theme="1"/>
        <rFont val="Calibri"/>
        <family val="2"/>
        <scheme val="minor"/>
      </rPr>
      <t>RECURSOS DE BANDEIRAS TARIFÁRIAS:</t>
    </r>
    <r>
      <rPr>
        <sz val="10"/>
        <color theme="1"/>
        <rFont val="Calibri"/>
        <family val="2"/>
        <scheme val="minor"/>
      </rPr>
      <t xml:space="preserve"> Neste mês de operação da Conta Bandeiras não houve a necessidade de repasse de créditos dos recursos de bandeiras tarifárias devido os custos das Ds terem sidos inferiores aos recursos arrecadados. Desta forma, a ANEEL manteve os recursos arreecadados com as DS e Ps para encontro de contas no próximo IRT.
</t>
    </r>
    <r>
      <rPr>
        <b/>
        <sz val="10"/>
        <color theme="1"/>
        <rFont val="Calibri"/>
        <family val="2"/>
        <scheme val="minor"/>
      </rPr>
      <t>PRÊMIO DE RISCO:</t>
    </r>
    <r>
      <rPr>
        <sz val="10"/>
        <color theme="1"/>
        <rFont val="Calibri"/>
        <family val="2"/>
        <scheme val="minor"/>
      </rPr>
      <t xml:space="preserve"> 1º mês de pagamento do prêmio de risco na Conta Bandeiras. As Ds que participam do rateio do prêmio de risco aportaram o montante de R$ 620 mil e o Agente gerador Tocantins Energética (PCH Dianópolis) o valor de R$ 17,3 mil para compor o valor de R$ 637,3 mil a ser devolvido ao Agente Ame-GT (UHE Balbina) devido a alteração do prazo de pagto. do prêmio do Risco Hidrológico.</t>
    </r>
  </si>
  <si>
    <r>
      <rPr>
        <b/>
        <sz val="10"/>
        <color theme="1"/>
        <rFont val="Calibri"/>
        <family val="2"/>
        <scheme val="minor"/>
      </rPr>
      <t>PRÊMIO DE RISCO:</t>
    </r>
    <r>
      <rPr>
        <sz val="10"/>
        <color theme="1"/>
        <rFont val="Calibri"/>
        <family val="2"/>
        <scheme val="minor"/>
      </rPr>
      <t xml:space="preserve"> 1º mês de pagamento do prêmio de risco na Conta Bandeiras. As Ds que participam do rateio do prêmio de risco aportaram o montante de R$ 620 mil e o Agente gerador Tocantins Energética (PCH Dianópolis) o valor de R$ 17,3 mil para compor o valor de R$ 637,3 mil a ser devolvido ao Agente Ame-GT (UHE Balbina) devido a alteração do prazo de pagto. do prêmio do Risco Hidrológico.</t>
    </r>
  </si>
  <si>
    <t>Recursos 2016</t>
  </si>
  <si>
    <t>Recursos 2015</t>
  </si>
  <si>
    <t>Recursos Acumulados 2017</t>
  </si>
  <si>
    <t>AGENTE</t>
  </si>
  <si>
    <t>CELTINS</t>
  </si>
  <si>
    <t>CEMAT</t>
  </si>
  <si>
    <t>ENERSUL</t>
  </si>
  <si>
    <t>TOTAL</t>
  </si>
  <si>
    <t>Arrecadação Jan15_liquidação Mar15</t>
  </si>
  <si>
    <t>Arrecadação Fev15_liquidação Abr15</t>
  </si>
  <si>
    <t>Arrecadação Mar15_liquidação Mai15</t>
  </si>
  <si>
    <t>Arrecadação Abr15_liquidação Jun15</t>
  </si>
  <si>
    <t>Arrecadação Mai15_liquidação Jul15</t>
  </si>
  <si>
    <t>Arrecadação Jun15_liquidação Ago15</t>
  </si>
  <si>
    <t>Arrecadação Ago15_liquidação Out15</t>
  </si>
  <si>
    <t>Arrecadação Set15_liquidação Nov15</t>
  </si>
  <si>
    <t>Arrecadação Out15_liquidação Dez15</t>
  </si>
  <si>
    <t>Arrecadação Nov15_liquidação Jan16</t>
  </si>
  <si>
    <t>Arrecadação Dez15_liquidação Fev16</t>
  </si>
  <si>
    <t>(1)</t>
  </si>
  <si>
    <t>(*) Liquidação postergada de set/15 para out/15 devido a publicação/acordo referente a MP 688/15</t>
  </si>
  <si>
    <t>Receita Acumulada 2017</t>
  </si>
  <si>
    <t>Receita 2015</t>
  </si>
  <si>
    <t>Receita 2016</t>
  </si>
  <si>
    <t>ENERGISA SUL-SUDESTE</t>
  </si>
  <si>
    <t>NOVA PALMA</t>
  </si>
  <si>
    <t>ARRECADAÇÃO JAN17 - LIQUIDAÇÃO MAR17</t>
  </si>
  <si>
    <t>AGENTES DEVEDORES ACUMULADO (R$)</t>
  </si>
  <si>
    <t>AGENTES CREDORES ACUMULADO (R$)</t>
  </si>
  <si>
    <t>COMPETÊNCIA 2017 ACUMULADO</t>
  </si>
  <si>
    <t>ARRECADAÇÃO FEV17 - LIQUIDAÇÃO ABR17</t>
  </si>
  <si>
    <t>ARRECADAÇÃO MAR17 - LIQUIDAÇÃO MAI17</t>
  </si>
  <si>
    <t>ARRECADAÇÃO ABR17 - LIQUIDAÇÃO JUN17</t>
  </si>
  <si>
    <t>ARRECADAÇÃO MAI17 - LIQUIDAÇÃO JUL17</t>
  </si>
  <si>
    <t>ARRECADAÇÃO JUN17 - LIQUIDAÇÃO AGO17</t>
  </si>
  <si>
    <t>ARRECADAÇÃO JUL17 - LIQUIDAÇÃO SET17</t>
  </si>
  <si>
    <t>ARRECADAÇÃO AGO17 - LIQUIDAÇÃO OUT17</t>
  </si>
  <si>
    <t>¹ Empresa possui liminar</t>
  </si>
  <si>
    <t>AMAZONAS ENERG¹</t>
  </si>
  <si>
    <t>VALOR (R$)</t>
  </si>
  <si>
    <t>RECEITA BANDEIRAS REFERENTE JAN17</t>
  </si>
  <si>
    <t>RECEITA BANDEIRAS REFERENTE FEV17</t>
  </si>
  <si>
    <t>RECEITA BANDEIRAS REFERENTE MAR17</t>
  </si>
  <si>
    <t>RECEITA BANDEIRAS REFERENTE ABR17</t>
  </si>
  <si>
    <t>RECEITA BANDEIRAS REFERENTE MAI17</t>
  </si>
  <si>
    <t>RECEITA BANDEIRAS REFERENTE JUN17</t>
  </si>
  <si>
    <t>RECEITA BANDEIRAS REFERENTE JUL17</t>
  </si>
  <si>
    <t>RECEITA BANDEIRAS REFERENTE AGO17</t>
  </si>
  <si>
    <t>RECEITA BANDEIRAS REFERENTE SET17</t>
  </si>
  <si>
    <t>RECEITA BANDEIRAS REFERENTE OUT17</t>
  </si>
  <si>
    <t>RECEITA BANDEIRAS REFERENTE NOV17</t>
  </si>
  <si>
    <t>RECEITA BANDEIRAS REFERENTE DEZ17</t>
  </si>
  <si>
    <t>RECEITA ACUMULADA 2017</t>
  </si>
  <si>
    <t>Empresa possui liminar</t>
  </si>
  <si>
    <r>
      <rPr>
        <b/>
        <sz val="10"/>
        <color rgb="FF08296C"/>
        <rFont val="Verdana"/>
        <family val="2"/>
      </rPr>
      <t>(1)</t>
    </r>
    <r>
      <rPr>
        <sz val="10"/>
        <color rgb="FF08296C"/>
        <rFont val="Verdana"/>
        <family val="2"/>
      </rPr>
      <t xml:space="preserve"> A permissionária CERAL Anitápolis ficou inadimplente em 1 dia, liquidando sua inadimplência sem afetar o repasse dos recursos às distribuidoras credoras.</t>
    </r>
  </si>
  <si>
    <r>
      <t xml:space="preserve">(3) </t>
    </r>
    <r>
      <rPr>
        <sz val="10"/>
        <color rgb="FF08296C"/>
        <rFont val="Verdana"/>
        <family val="2"/>
      </rPr>
      <t>Nesta liquidação houve a retenção pela CCEE do valor de R$ 1,0 MM, homologado pela ANEEL, referente aos custos administrativos financeiros e tributários (CAFT), para gestão da Conta Bandeiras no ano de 2016.</t>
    </r>
  </si>
  <si>
    <r>
      <rPr>
        <b/>
        <sz val="10"/>
        <color rgb="FF08296C"/>
        <rFont val="Calibri"/>
        <family val="2"/>
        <scheme val="minor"/>
      </rPr>
      <t>RECURSOS DE BANDEIRAS TARIFÁRIAS:</t>
    </r>
    <r>
      <rPr>
        <sz val="10"/>
        <color rgb="FF08296C"/>
        <rFont val="Calibri"/>
        <family val="2"/>
        <scheme val="minor"/>
      </rPr>
      <t xml:space="preserve"> Neste mês de operação da Conta Bandeiras não houve a necessidade de repasse de créditos dos recursos de bandeiras tarifárias devido os custos das Ds terem sidos inferiores aos recursos arrecadados. Desta forma, a ANEEL manteve os recursos arreecadados com as DS e Ps para encontro de contas no próximo IRT.
</t>
    </r>
    <r>
      <rPr>
        <b/>
        <sz val="10"/>
        <color rgb="FF08296C"/>
        <rFont val="Calibri"/>
        <family val="2"/>
        <scheme val="minor"/>
      </rPr>
      <t>PRÊMIO DE RISCO:</t>
    </r>
    <r>
      <rPr>
        <sz val="10"/>
        <color rgb="FF08296C"/>
        <rFont val="Calibri"/>
        <family val="2"/>
        <scheme val="minor"/>
      </rPr>
      <t xml:space="preserve"> 1º mês de pagamento do prêmio de risco na Conta Bandeiras. As Ds que participam do rateio do prêmio de risco aportaram o montante de R$ 620 mil e o Agente gerador Tocantins Energética (PCH Dianópolis) o valor de R$ 17,3 mil para compor o valor de R$ 637,3 mil a ser devolvido ao Agente Ame-GT (UHE Balbina) devido a alteração do prazo de pagto. do prêmio do Risco Hidrológico.</t>
    </r>
  </si>
  <si>
    <r>
      <rPr>
        <b/>
        <sz val="10"/>
        <color rgb="FF08296C"/>
        <rFont val="Calibri"/>
        <family val="2"/>
        <scheme val="minor"/>
      </rPr>
      <t>PRÊMIO DE RISCO:</t>
    </r>
    <r>
      <rPr>
        <sz val="10"/>
        <color rgb="FF08296C"/>
        <rFont val="Calibri"/>
        <family val="2"/>
        <scheme val="minor"/>
      </rPr>
      <t xml:space="preserve"> 1º mês de pagamento do prêmio de risco na Conta Bandeiras. As Ds que participam do rateio do prêmio de risco aportaram o montante de R$ 620 mil e o Agente gerador Tocantins Energética (PCH Dianópolis) o valor de R$ 17,3 mil para compor o valor de R$ 637,3 mil a ser devolvido ao Agente Ame-GT (UHE Balbina) devido a alteração do prazo de pagto. do prêmio do Risco Hidrológico.</t>
    </r>
  </si>
  <si>
    <t>ARRECADAÇÃO JAN16 - LIQUIDAÇÃO MAR16</t>
  </si>
  <si>
    <t>ARRECADAÇÃO FEV16 - LIQUIDAÇÃO ABR16</t>
  </si>
  <si>
    <t>ARRECADAÇÃO MAR16 - LIQUIDAÇÃO MAI16</t>
  </si>
  <si>
    <t>ARRECADAÇÃO ABR16 - LIQUIDAÇÃO JUN16</t>
  </si>
  <si>
    <t>ARRECADAÇÃO MAI16 - LIQUIDAÇÃO JUL16</t>
  </si>
  <si>
    <t>ARRECADAÇÃO JUN16 - LIQUIDAÇÃO AGO16</t>
  </si>
  <si>
    <t>ARRECADAÇÃO JUL16 - LIQUIDAÇÃO SET16</t>
  </si>
  <si>
    <t>ARRECADAÇÃO AGO16 - LIQUIDAÇÃO OUT16</t>
  </si>
  <si>
    <t>ARRECADAÇÃO SET16 - LIQUIDAÇÃO NOV16</t>
  </si>
  <si>
    <t>ARRECADAÇÃO OUT16 - LIQUIDAÇÃO DEZ16</t>
  </si>
  <si>
    <t>ARRECADAÇÃO NOV16 - LIQUIDAÇÃO JAN17</t>
  </si>
  <si>
    <t>ARRECADAÇÃO DEZ16 - LIQUIDAÇÃO FEV17</t>
  </si>
  <si>
    <t>COMPETÊNCIA 2016 ACUMULADO</t>
  </si>
  <si>
    <t>RECEITA BANDEIRAS REFERENTE JAN16</t>
  </si>
  <si>
    <t>RECEITA BANDEIRAS REFERENTE FEV16</t>
  </si>
  <si>
    <t>RECEITA BANDEIRAS REFERENTE MAR16</t>
  </si>
  <si>
    <t>RECEITA BANDEIRAS REFERENTE ABR16</t>
  </si>
  <si>
    <t>RECEITA BANDEIRAS REFERENTE MAI16</t>
  </si>
  <si>
    <t>RECEITA BANDEIRAS REFERENTE JUN16</t>
  </si>
  <si>
    <t>RECEITA BANDEIRAS REFERENTE JUL16</t>
  </si>
  <si>
    <t>RECEITA BANDEIRAS REFERENTE AGO16</t>
  </si>
  <si>
    <t>RECEITA BANDEIRAS REFERENTE SET16</t>
  </si>
  <si>
    <t>RECEITA BANDEIRAS REFERENTE OUT16</t>
  </si>
  <si>
    <t>RECEITA BANDEIRAS REFERENTE NOV16</t>
  </si>
  <si>
    <t>RECEITA BANDEIRAS REFERENTE DEZ16</t>
  </si>
  <si>
    <t>RECEITA ACUMULADA 2016</t>
  </si>
  <si>
    <t xml:space="preserve">Receita Acumulada </t>
  </si>
  <si>
    <t>RECEITA BANDEIRAS REFERENTE JAN15</t>
  </si>
  <si>
    <t>RECEITA BANDEIRAS REFERENTE FEV15</t>
  </si>
  <si>
    <t>RECEITA BANDEIRAS REFERENTE MAR15</t>
  </si>
  <si>
    <t>RECEITA BANDEIRAS REFERENTE ABR15</t>
  </si>
  <si>
    <t>RECEITA BANDEIRAS REFERENTE MAI15</t>
  </si>
  <si>
    <t>RECEITA BANDEIRAS REFERENTE JUN15</t>
  </si>
  <si>
    <t>RECEITA BANDEIRAS REFERENTE JUL15</t>
  </si>
  <si>
    <t>RECEITA BANDEIRAS REFERENTE AGO15</t>
  </si>
  <si>
    <t>RECEITA BANDEIRAS REFERENTE SET15</t>
  </si>
  <si>
    <t>RECEITA BANDEIRAS REFERENTE OUT15</t>
  </si>
  <si>
    <t>RECEITA BANDEIRAS REFERENTE NOV15</t>
  </si>
  <si>
    <t>RECEITA BANDEIRAS REFERENTE DEZ15</t>
  </si>
  <si>
    <t>RECEITA ACUMULADA 2015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</si>
  <si>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Devido a inadimplência neste mês o valor depositado foi </t>
    </r>
    <r>
      <rPr>
        <b/>
        <sz val="10"/>
        <color theme="1"/>
        <rFont val="Calibri"/>
        <family val="2"/>
        <scheme val="minor"/>
      </rPr>
      <t>R$ 245.103.752,81</t>
    </r>
    <r>
      <rPr>
        <sz val="10"/>
        <color theme="1"/>
        <rFont val="Calibri"/>
        <family val="2"/>
        <scheme val="minor"/>
      </rPr>
      <t>. Ver o Demonstrativo da Conta Bandeiras.</t>
    </r>
  </si>
  <si>
    <r>
      <rPr>
        <b/>
        <sz val="10"/>
        <color rgb="FF08296C"/>
        <rFont val="Calibri"/>
        <family val="2"/>
        <scheme val="minor"/>
      </rPr>
      <t>(1)</t>
    </r>
    <r>
      <rPr>
        <sz val="10"/>
        <color rgb="FF08296C"/>
        <rFont val="Calibri"/>
        <family val="2"/>
        <scheme val="minor"/>
      </rPr>
      <t xml:space="preserve"> A diferença entre os créditos e os débitos corresponde ao saldo existente na Conta Bandeiras no Valor de </t>
    </r>
    <r>
      <rPr>
        <b/>
        <sz val="10"/>
        <color rgb="FF08296C"/>
        <rFont val="Calibri"/>
        <family val="2"/>
        <scheme val="minor"/>
      </rPr>
      <t xml:space="preserve">R$ 145.701,68 </t>
    </r>
    <r>
      <rPr>
        <sz val="10"/>
        <color rgb="FF08296C"/>
        <rFont val="Calibri"/>
        <family val="2"/>
        <scheme val="minor"/>
      </rPr>
      <t xml:space="preserve">(recebimento da inadimplência do mês de junho/15
</t>
    </r>
  </si>
  <si>
    <r>
      <rPr>
        <b/>
        <sz val="10"/>
        <color rgb="FF08296C"/>
        <rFont val="Calibri"/>
        <family val="2"/>
        <scheme val="minor"/>
      </rPr>
      <t>(2)</t>
    </r>
    <r>
      <rPr>
        <sz val="10"/>
        <color rgb="FF08296C"/>
        <rFont val="Calibri"/>
        <family val="2"/>
        <scheme val="minor"/>
      </rPr>
      <t xml:space="preserve"> Devido a inadimplência neste mês o valor depositado foi </t>
    </r>
    <r>
      <rPr>
        <b/>
        <sz val="10"/>
        <color rgb="FF08296C"/>
        <rFont val="Calibri"/>
        <family val="2"/>
        <scheme val="minor"/>
      </rPr>
      <t>R$ 227.667.618,72</t>
    </r>
    <r>
      <rPr>
        <sz val="10"/>
        <color rgb="FF08296C"/>
        <rFont val="Calibri"/>
        <family val="2"/>
        <scheme val="minor"/>
      </rPr>
      <t>. Ver o Demonstrativo da Conta Bandeiras.</t>
    </r>
  </si>
  <si>
    <r>
      <rPr>
        <b/>
        <sz val="10"/>
        <color rgb="FF08296C"/>
        <rFont val="Calibri"/>
        <family val="2"/>
        <scheme val="minor"/>
      </rPr>
      <t>(2)</t>
    </r>
    <r>
      <rPr>
        <sz val="10"/>
        <color rgb="FF08296C"/>
        <rFont val="Calibri"/>
        <family val="2"/>
        <scheme val="minor"/>
      </rPr>
      <t xml:space="preserve"> A diferença entre os créditos e os débitos, descontada a inadimplência,no Valor de </t>
    </r>
    <r>
      <rPr>
        <b/>
        <sz val="10"/>
        <color rgb="FF08296C"/>
        <rFont val="Calibri"/>
        <family val="2"/>
        <scheme val="minor"/>
      </rPr>
      <t>R$ 313.809.929,67</t>
    </r>
    <r>
      <rPr>
        <sz val="10"/>
        <color rgb="FF08296C"/>
        <rFont val="Calibri"/>
        <family val="2"/>
        <scheme val="minor"/>
      </rPr>
      <t xml:space="preserve"> foi aplicada em fundo de investimento lastreado em titulo público para ser utilizado na próxima liquidação.</t>
    </r>
  </si>
  <si>
    <r>
      <rPr>
        <b/>
        <sz val="10"/>
        <color rgb="FF08296C"/>
        <rFont val="Calibri"/>
        <family val="2"/>
        <scheme val="minor"/>
      </rPr>
      <t>(1)</t>
    </r>
    <r>
      <rPr>
        <sz val="10"/>
        <color rgb="FF08296C"/>
        <rFont val="Calibri"/>
        <family val="2"/>
        <scheme val="minor"/>
      </rPr>
      <t xml:space="preserve"> Devido a inadimplência neste mês o valor depositado foi </t>
    </r>
    <r>
      <rPr>
        <b/>
        <sz val="10"/>
        <color rgb="FF08296C"/>
        <rFont val="Calibri"/>
        <family val="2"/>
        <scheme val="minor"/>
      </rPr>
      <t>R$ 376.310.422,24</t>
    </r>
    <r>
      <rPr>
        <sz val="10"/>
        <color rgb="FF08296C"/>
        <rFont val="Calibri"/>
        <family val="2"/>
        <scheme val="minor"/>
      </rPr>
      <t>. Ver o Demonstrativo da Conta Bandeiras. Embora tenha sido apurada inadimplência, devido o valor arrecadado ser superior o valor dos créditos as Distribuidoras credoras receberam integralmente os valores devidos tendo sido retido na conta o valor inferior previsto no despacho.</t>
    </r>
  </si>
  <si>
    <r>
      <rPr>
        <b/>
        <sz val="10"/>
        <color rgb="FF08296C"/>
        <rFont val="Calibri"/>
        <family val="2"/>
        <scheme val="minor"/>
      </rPr>
      <t>(1)</t>
    </r>
    <r>
      <rPr>
        <sz val="10"/>
        <color rgb="FF08296C"/>
        <rFont val="Calibri"/>
        <family val="2"/>
        <scheme val="minor"/>
      </rPr>
      <t xml:space="preserve"> Devido a inadimplência neste mês o valor depositado foi </t>
    </r>
    <r>
      <rPr>
        <b/>
        <sz val="10"/>
        <color rgb="FF08296C"/>
        <rFont val="Calibri"/>
        <family val="2"/>
        <scheme val="minor"/>
      </rPr>
      <t>R$ 274.412.178,30</t>
    </r>
    <r>
      <rPr>
        <sz val="10"/>
        <color rgb="FF08296C"/>
        <rFont val="Calibri"/>
        <family val="2"/>
        <scheme val="minor"/>
      </rPr>
      <t>. Ver o Demonstrativo da Conta Bandeiras. Embora tenha sido apurada inadimplência, devido o valor arrecadado ser superior o valor dos créditos as Distribuidoras credoras receberam integralmente os valores devidos tendo sido retido na conta o valor inferior previsto no despacho.</t>
    </r>
  </si>
  <si>
    <r>
      <rPr>
        <b/>
        <sz val="10"/>
        <color rgb="FF08296C"/>
        <rFont val="Calibri"/>
        <family val="2"/>
        <scheme val="minor"/>
      </rPr>
      <t>(2)</t>
    </r>
    <r>
      <rPr>
        <sz val="10"/>
        <color rgb="FF08296C"/>
        <rFont val="Calibri"/>
        <family val="2"/>
        <scheme val="minor"/>
      </rPr>
      <t xml:space="preserve"> A diferença entre os créditos e os débitos, descontada a inadimplência, no Valor de            </t>
    </r>
    <r>
      <rPr>
        <b/>
        <sz val="10"/>
        <color rgb="FF08296C"/>
        <rFont val="Calibri"/>
        <family val="2"/>
        <scheme val="minor"/>
      </rPr>
      <t>R$ 179.443.441,73</t>
    </r>
    <r>
      <rPr>
        <sz val="10"/>
        <color rgb="FF08296C"/>
        <rFont val="Calibri"/>
        <family val="2"/>
        <scheme val="minor"/>
      </rPr>
      <t xml:space="preserve"> foi aplicada em CDB para ser utilizado na próxima liquidação.</t>
    </r>
  </si>
  <si>
    <r>
      <rPr>
        <b/>
        <sz val="10"/>
        <color rgb="FF08296C"/>
        <rFont val="Calibri"/>
        <family val="2"/>
        <scheme val="minor"/>
      </rPr>
      <t>(1)</t>
    </r>
    <r>
      <rPr>
        <sz val="10"/>
        <color rgb="FF08296C"/>
        <rFont val="Calibri"/>
        <family val="2"/>
        <scheme val="minor"/>
      </rPr>
      <t xml:space="preserve"> Não houveram inadimplências este mês </t>
    </r>
  </si>
  <si>
    <r>
      <t xml:space="preserve">(2) </t>
    </r>
    <r>
      <rPr>
        <sz val="10"/>
        <color rgb="FF08296C"/>
        <rFont val="Calibri"/>
        <family val="2"/>
        <scheme val="minor"/>
      </rPr>
      <t>Os créditos foram repassados dia 04/12. Do montante de R$ 525,3 MM, a CCEE repassou R$ 524,9 MM, zerando o saldo existente na Conta Bandeiras e o restante no total de R$ 392 mil vieram dos débitos das Distribuidoras devedoras no mês</t>
    </r>
  </si>
  <si>
    <r>
      <rPr>
        <b/>
        <sz val="10"/>
        <color rgb="FF08296C"/>
        <rFont val="Calibri"/>
        <family val="2"/>
        <scheme val="minor"/>
      </rPr>
      <t>(1)</t>
    </r>
    <r>
      <rPr>
        <sz val="10"/>
        <color rgb="FF08296C"/>
        <rFont val="Calibri"/>
        <family val="2"/>
        <scheme val="minor"/>
      </rPr>
      <t xml:space="preserve"> Os Agentes CEB e COORSEL ficaram inadimplentes, porém liquidaram suas penências no dia seguinte aos débitos.</t>
    </r>
  </si>
  <si>
    <r>
      <t xml:space="preserve">(2) </t>
    </r>
    <r>
      <rPr>
        <sz val="10"/>
        <color rgb="FF08296C"/>
        <rFont val="Calibri"/>
        <family val="2"/>
        <scheme val="minor"/>
      </rPr>
      <t>Os créditos foram repassados dia 12/01/16. Do montante de R$ 17.024 MM, a CCEE repassou R$ 17.024 MM, restando o saldo de R$ 12 mil que será aplicado em CDB.</t>
    </r>
  </si>
  <si>
    <r>
      <rPr>
        <b/>
        <sz val="10"/>
        <color rgb="FF08296C"/>
        <rFont val="Calibri"/>
        <family val="2"/>
        <scheme val="minor"/>
      </rPr>
      <t>(1)</t>
    </r>
    <r>
      <rPr>
        <sz val="10"/>
        <color rgb="FF08296C"/>
        <rFont val="Calibri"/>
        <family val="2"/>
        <scheme val="minor"/>
      </rPr>
      <t xml:space="preserve"> A distribuidora CEA ficou inadimplente em 1 dia,ou seja, liquidou sua inadimplência, não afetando o repasse dos recursos às distribuidoras credoras.</t>
    </r>
  </si>
  <si>
    <r>
      <t xml:space="preserve">(2) </t>
    </r>
    <r>
      <rPr>
        <sz val="10"/>
        <color rgb="FF08296C"/>
        <rFont val="Calibri"/>
        <family val="2"/>
        <scheme val="minor"/>
      </rPr>
      <t>Os créditos foram repassados dia 11/02/16. Do montante de R$ 17.024 MM, a CCEE repassou R$ 39,91 MM, restando o saldo de R$ 12,7 mil que será aplicado em CDB que serão repassados no mês seguinte.</t>
    </r>
  </si>
  <si>
    <t>COMPETÊNCIA 2015 ACUMULADO</t>
  </si>
  <si>
    <t>ARRECADAÇÃO SET17 - LIQUIDAÇÃO NOV17</t>
  </si>
  <si>
    <t>ARRECADAÇÃO OUT17 - LIQUIDAÇÃO DEZ17</t>
  </si>
  <si>
    <t>ARRECADAÇÃO NOV17 - LIQUIDAÇÃO JAN18</t>
  </si>
  <si>
    <t>ARRECADAÇÃO DEZ17 - LIQUIDAÇÃO FEV18</t>
  </si>
  <si>
    <t>RECEITA BANDEIRAS REFERENTE JAN18</t>
  </si>
  <si>
    <t>RECEITA ACUMULADA 2018</t>
  </si>
  <si>
    <t>ARRECADAÇÃO JAN18 - LIQUIDAÇÃO MAR18</t>
  </si>
  <si>
    <t>COMPETÊNCIA 2018 ACUMULADO</t>
  </si>
  <si>
    <t>Receita 2017</t>
  </si>
  <si>
    <t>Receita Acumulada 2018</t>
  </si>
  <si>
    <t>RECEITA BANDEIRAS REFERENTE FEV18</t>
  </si>
  <si>
    <t>ARRECADAÇÃO FEV18 - LIQUIDAÇÃO ABR18</t>
  </si>
  <si>
    <t>MUX ENERGIA</t>
  </si>
  <si>
    <t>RECEITA BANDEIRAS REFERENTE MAR18</t>
  </si>
  <si>
    <t>ARRECADAÇÃO MAR18 - LIQUIDAÇÃO MAI18</t>
  </si>
  <si>
    <t>ARRECADAÇÃO ABR18 - LIQUIDAÇÃO JUN18</t>
  </si>
  <si>
    <t>RECEITA BANDEIRAS REFERENTE ABR18</t>
  </si>
  <si>
    <t>RECEITA BANDEIRAS REFERENTE MAI18</t>
  </si>
  <si>
    <t>ARRECADAÇÃO MAI18 - LIQUIDAÇÃO JUL18</t>
  </si>
  <si>
    <t>RECEITA BANDEIRAS REFERENTE JUN18</t>
  </si>
  <si>
    <t>ARRECADAÇÃO JUN18 - LIQUIDAÇÃO AGO18</t>
  </si>
  <si>
    <t>ARRECADAÇÃO JUL18 - LIQUIDAÇÃO SET18</t>
  </si>
  <si>
    <t>RECEITA BANDEIRAS REFERENTE JUL18</t>
  </si>
  <si>
    <t>ARRECADAÇÃO AGO18 - LIQUIDAÇÃO OUT18</t>
  </si>
  <si>
    <t>ARRECADAÇÃO SET18 - LIQUIDAÇÃO NOV18</t>
  </si>
  <si>
    <t>ARRECADAÇÃO OUT18 - LIQUIDAÇÃO DEZ18</t>
  </si>
  <si>
    <t>RECEITA BANDEIRAS REFERENTE AGO18</t>
  </si>
  <si>
    <t>RECEITA BANDEIRAS REFERENTE SET18</t>
  </si>
  <si>
    <t>RECEITA BANDEIRAS REFERENTE OUT18</t>
  </si>
  <si>
    <t>ARRECADAÇÃO NOV18 - LIQUIDAÇÃO JAN19</t>
  </si>
  <si>
    <t>RECEITA BANDEIRAS REFERENTE NOV18</t>
  </si>
  <si>
    <t>CERCI</t>
  </si>
  <si>
    <t>CERFOX</t>
  </si>
  <si>
    <t>CERTHIL</t>
  </si>
  <si>
    <t>CERAL ARARUAMA</t>
  </si>
  <si>
    <t>ARRECADAÇÃO DEZ18 - LIQUIDAÇÃO FEV19</t>
  </si>
  <si>
    <t>CERVAM</t>
  </si>
  <si>
    <t>CASTRO - DIS</t>
  </si>
  <si>
    <t>CERSAD DISTRIBUIDORA</t>
  </si>
  <si>
    <t>CODESAM</t>
  </si>
  <si>
    <t>COOPERZEM</t>
  </si>
  <si>
    <t>RECEITA BANDEIRAS REFERENTE DEZ18</t>
  </si>
  <si>
    <t>RECEITA BANDEIRAS REFERENTE JAN19</t>
  </si>
  <si>
    <t>RECEITA BANDEIRAS REFERENTE FEV19</t>
  </si>
  <si>
    <t>RECEITA BANDEIRAS REFERENTE MAR19</t>
  </si>
  <si>
    <t>RECEITA BANDEIRAS REFERENTE ABR19</t>
  </si>
  <si>
    <t>RECEITA BANDEIRAS REFERENTE MAI19</t>
  </si>
  <si>
    <t>RECEITA BANDEIRAS REFERENTE JUN19</t>
  </si>
  <si>
    <t>RECEITA BANDEIRAS REFERENTE JUL19</t>
  </si>
  <si>
    <t>RECEITA BANDEIRAS REFERENTE AGO19</t>
  </si>
  <si>
    <t>RECEITA BANDEIRAS REFERENTE SET19</t>
  </si>
  <si>
    <t>RECEITA BANDEIRAS REFERENTE OUT19</t>
  </si>
  <si>
    <t>RECEITA BANDEIRAS REFERENTE NOV19</t>
  </si>
  <si>
    <t>RECEITA BANDEIRAS REFERENTE DEZ19</t>
  </si>
  <si>
    <t>RECEITA ACUMULADA 2019</t>
  </si>
  <si>
    <t>ARRECADAÇÃO JAN19 - LIQUIDAÇÃO MAR19</t>
  </si>
  <si>
    <t>ARRECADAÇÃO FEV19 - LIQUIDAÇÃO ABR19</t>
  </si>
  <si>
    <t>ARRECADAÇÃO MAR19 - LIQUIDAÇÃO MAI19</t>
  </si>
  <si>
    <t>ARRECADAÇÃO ABR19 - LIQUIDAÇÃO JUN19</t>
  </si>
  <si>
    <t>ARRECADAÇÃO MAI19 - LIQUIDAÇÃO JUL19</t>
  </si>
  <si>
    <t>ARRECADAÇÃO JUN19 - LIQUIDAÇÃO AGO19</t>
  </si>
  <si>
    <t>ARRECADAÇÃO JUL19 - LIQUIDAÇÃO SET19</t>
  </si>
  <si>
    <t>ARRECADAÇÃO AGO19 - LIQUIDAÇÃO OUT19</t>
  </si>
  <si>
    <t>ARRECADAÇÃO SET19 - LIQUIDAÇÃO NOV19</t>
  </si>
  <si>
    <t>ARRECADAÇÃO OUT19 - LIQUIDAÇÃO DEZ19</t>
  </si>
  <si>
    <t>ARRECADAÇÃO NOV19 - LIQUIDAÇÃO JAN20</t>
  </si>
  <si>
    <t>ARRECADAÇÃO DEZ19 - LIQUIDAÇÃO FEV20</t>
  </si>
  <si>
    <t>COMPETÊNCIA 2019 ACUMULADO</t>
  </si>
  <si>
    <t>Receita Acumulada 2019</t>
  </si>
  <si>
    <t>Receita 2018</t>
  </si>
  <si>
    <t>COOPERNORTE</t>
  </si>
  <si>
    <t>Resumo Anual</t>
  </si>
  <si>
    <t>Arrecadação Jun15_liquidação Out15*</t>
  </si>
  <si>
    <t>Liquidados CCEE</t>
  </si>
  <si>
    <t>Ano</t>
  </si>
  <si>
    <t>Arrecadado CCEE</t>
  </si>
  <si>
    <t>ENERGISA SS</t>
  </si>
  <si>
    <t>ENERGISA RO</t>
  </si>
  <si>
    <t>ENERGISA AC</t>
  </si>
  <si>
    <t>CERTEL DIST</t>
  </si>
  <si>
    <t>COMPETÊNCIA 2020 ACUMULADO</t>
  </si>
  <si>
    <t>ARRECADAÇÃO OUT20 - LIQUIDAÇÃO DEZ20</t>
  </si>
  <si>
    <t>ARRECADAÇÃO JAN20 - LIQUIDAÇÃO MAR20</t>
  </si>
  <si>
    <t>ARRECADAÇÃO FEV20 - LIQUIDAÇÃO ABR20</t>
  </si>
  <si>
    <t>ARRECADAÇÃO MAR20 - LIQUIDAÇÃO MAI20</t>
  </si>
  <si>
    <t>ARRECADAÇÃO ABR20 - LIQUIDAÇÃO JUN20</t>
  </si>
  <si>
    <t>ARRECADAÇÃO MAI20 - LIQUIDAÇÃO JUL20</t>
  </si>
  <si>
    <t>ARRECADAÇÃO JUN20 - LIQUIDAÇÃO AGO20</t>
  </si>
  <si>
    <t>ARRECADAÇÃO JUL20 - LIQUIDAÇÃO SET20</t>
  </si>
  <si>
    <t>ARRECADAÇÃO AGO20 - LIQUIDAÇÃO OUT20</t>
  </si>
  <si>
    <t>ARRECADAÇÃO SET20 - LIQUIDAÇÃO NOV20</t>
  </si>
  <si>
    <t>ARRECADAÇÃO NOV20 - LIQUIDAÇÃO JAN21</t>
  </si>
  <si>
    <t>ARRECADAÇÃO DEZ20 - LIQUIDAÇÃO FEV21</t>
  </si>
  <si>
    <t>RECEITA BANDEIRAS REFERENTE JAN20</t>
  </si>
  <si>
    <t>RECEITA BANDEIRAS REFERENTE FEV20</t>
  </si>
  <si>
    <t>RECEITA BANDEIRAS REFERENTE MAR20</t>
  </si>
  <si>
    <t>RECEITA BANDEIRAS REFERENTE ABR20</t>
  </si>
  <si>
    <t>RECEITA BANDEIRAS REFERENTE MAI20</t>
  </si>
  <si>
    <t>RECEITA BANDEIRAS REFERENTE JUN20</t>
  </si>
  <si>
    <t>RECEITA BANDEIRAS REFERENTE JUL20</t>
  </si>
  <si>
    <t>RECEITA BANDEIRAS REFERENTE AGO20</t>
  </si>
  <si>
    <t>RECEITA BANDEIRAS REFERENTE SET20</t>
  </si>
  <si>
    <t>RECEITA BANDEIRAS REFERENTE OUT20</t>
  </si>
  <si>
    <t>RECEITA BANDEIRAS REFERENTE NOV20</t>
  </si>
  <si>
    <t>RECEITA BANDEIRAS REFERENTE DEZ20</t>
  </si>
  <si>
    <t>Energisa NF</t>
  </si>
  <si>
    <t>CERTAJA ENER</t>
  </si>
  <si>
    <t>CASTRO DIS</t>
  </si>
  <si>
    <t>CERMISSOES</t>
  </si>
  <si>
    <t>CERACA</t>
  </si>
  <si>
    <t>CERAL</t>
  </si>
  <si>
    <t>CERAL ANITAPOLIS</t>
  </si>
  <si>
    <t>JOAOCESA</t>
  </si>
  <si>
    <t>COOPERLUZ DIST</t>
  </si>
  <si>
    <t>CRERAL DIST</t>
  </si>
  <si>
    <t>COOPERALIANCA</t>
  </si>
  <si>
    <t>CRELUZ COOP</t>
  </si>
  <si>
    <t>CGH CERFOX</t>
  </si>
  <si>
    <t>CERTHIL DISTRIBUICAO</t>
  </si>
  <si>
    <t>COOPERZEM DIST</t>
  </si>
  <si>
    <t>RECEITA ACUMULADA 2020</t>
  </si>
  <si>
    <t>JAGUARI</t>
  </si>
  <si>
    <t>Receita 2019</t>
  </si>
  <si>
    <t>ENERGISA NF</t>
  </si>
  <si>
    <t>Receita 2020</t>
  </si>
  <si>
    <t>DCELT</t>
  </si>
  <si>
    <t>Receita 2021</t>
  </si>
  <si>
    <t>RECEITA ACUMULADA 2021</t>
  </si>
  <si>
    <t>RECEITA BANDEIRAS REFERENTE JAN21</t>
  </si>
  <si>
    <t>RECEITA BANDEIRAS REFERENTE FEV21</t>
  </si>
  <si>
    <t>RECEITA BANDEIRAS REFERENTE MAR21</t>
  </si>
  <si>
    <t>RECEITA BANDEIRAS REFERENTE ABR21</t>
  </si>
  <si>
    <t>RECEITA BANDEIRAS REFERENTE MAI21</t>
  </si>
  <si>
    <t>RECEITA BANDEIRAS REFERENTE JUN21</t>
  </si>
  <si>
    <t>RECEITA BANDEIRAS REFERENTE JUL21</t>
  </si>
  <si>
    <t>RECEITA BANDEIRAS REFERENTE AGO21</t>
  </si>
  <si>
    <t>RECEITA BANDEIRAS REFERENTE SET21</t>
  </si>
  <si>
    <t>RECEITA BANDEIRAS REFERENTE OUT21</t>
  </si>
  <si>
    <t>RECEITA BANDEIRAS REFERENTE NOV21</t>
  </si>
  <si>
    <t>RECEITA BANDEIRAS REFERENTE DEZ21</t>
  </si>
  <si>
    <t>ARRECADAÇÃO JAN21 - LIQUIDAÇÃO MAR21</t>
  </si>
  <si>
    <t>ARRECADAÇÃO FEV21 - LIQUIDAÇÃO ABR21</t>
  </si>
  <si>
    <t>ARRECADAÇÃO MAR21 - LIQUIDAÇÃO MAI21</t>
  </si>
  <si>
    <t>ARRECADAÇÃO ABR21 - LIQUIDAÇÃO JUN21</t>
  </si>
  <si>
    <t>ARRECADAÇÃO MAI21 - LIQUIDAÇÃO JUL21</t>
  </si>
  <si>
    <t>ARRECADAÇÃO JUN21 - LIQUIDAÇÃO AGO21</t>
  </si>
  <si>
    <t>ARRECADAÇÃO JUL21 - LIQUIDAÇÃO SET21</t>
  </si>
  <si>
    <t>ARRECADAÇÃO AGO21 - LIQUIDAÇÃO OUT21</t>
  </si>
  <si>
    <t>ARRECADAÇÃO SET21 - LIQUIDAÇÃO NOV21</t>
  </si>
  <si>
    <t>ARRECADAÇÃO OUT21 - LIQUIDAÇÃO DEZ21</t>
  </si>
  <si>
    <t>ARRECADAÇÃO NOV21 - LIQUIDAÇÃO JAN22</t>
  </si>
  <si>
    <t>ARRECADAÇÃO DEZ21 - LIQUIDAÇÃO FEV22</t>
  </si>
  <si>
    <t>COMPETÊNCIA 2021 ACUMULADO</t>
  </si>
  <si>
    <t>COPREL COOPERATIVA</t>
  </si>
  <si>
    <t>CERTAJA</t>
  </si>
  <si>
    <t>CELETRO</t>
  </si>
  <si>
    <t>CERILUZ DIST</t>
  </si>
  <si>
    <t>RECEITA BANDEIRAS REFERENTE JAN22</t>
  </si>
  <si>
    <t>RECEITA BANDEIRAS REFERENTE FEV22</t>
  </si>
  <si>
    <t>RECEITA BANDEIRAS REFERENTE MAR22</t>
  </si>
  <si>
    <t>RECEITA BANDEIRAS REFERENTE ABR22</t>
  </si>
  <si>
    <t>RECEITA BANDEIRAS REFERENTE MAI22</t>
  </si>
  <si>
    <t>RECEITA BANDEIRAS REFERENTE JUN22</t>
  </si>
  <si>
    <t>RECEITA BANDEIRAS REFERENTE JUL22</t>
  </si>
  <si>
    <t>RECEITA BANDEIRAS REFERENTE AGO22</t>
  </si>
  <si>
    <t>RECEITA BANDEIRAS REFERENTE SET22</t>
  </si>
  <si>
    <t>RECEITA BANDEIRAS REFERENTE OUT22</t>
  </si>
  <si>
    <t>RECEITA BANDEIRAS REFERENTE NOV22</t>
  </si>
  <si>
    <t>RECEITA BANDEIRAS REFERENTE DEZ22</t>
  </si>
  <si>
    <t>RECEITA ACUMULADA 2022</t>
  </si>
  <si>
    <t>Receita 2022</t>
  </si>
  <si>
    <t>ARRECADAÇÃO JAN22 - LIQUIDAÇÃO MAR22</t>
  </si>
  <si>
    <t>ARRECADAÇÃO FEV22 - LIQUIDAÇÃO ABR22</t>
  </si>
  <si>
    <t>ARRECADAÇÃO MAR22 - LIQUIDAÇÃO MAI22</t>
  </si>
  <si>
    <t>ARRECADAÇÃO ABR22 - LIQUIDAÇÃO JUN22</t>
  </si>
  <si>
    <t>ARRECADAÇÃO MAI22 - LIQUIDAÇÃO JUL22</t>
  </si>
  <si>
    <t>ARRECADAÇÃO JUN22 - LIQUIDAÇÃO AGO22</t>
  </si>
  <si>
    <t>ARRECADAÇÃO JUL22 - LIQUIDAÇÃO SET22</t>
  </si>
  <si>
    <t>ARRECADAÇÃO AGO22 - LIQUIDAÇÃO OUT22</t>
  </si>
  <si>
    <t>ARRECADAÇÃO SET22 - LIQUIDAÇÃO NOV22</t>
  </si>
  <si>
    <t>ARRECADAÇÃO OUT22 - LIQUIDAÇÃO DEZ22</t>
  </si>
  <si>
    <t>ARRECADAÇÃO NOV22 - LIQUIDAÇÃO JAN23</t>
  </si>
  <si>
    <t>ARRECADAÇÃO DEZ22 - LIQUIDAÇÃO FEV23</t>
  </si>
  <si>
    <t>CEMIRIM D</t>
  </si>
  <si>
    <t>CERIPA ACL</t>
  </si>
  <si>
    <t>COORSEL DIST</t>
  </si>
  <si>
    <t>COOPERSUL</t>
  </si>
  <si>
    <t>CERAL ANITAP</t>
  </si>
  <si>
    <t>CASTRO-DIS</t>
  </si>
  <si>
    <t>COMPETÊNCIA 2022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</si>
</sst>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0.0000%"/>
    <numFmt numFmtId="166" formatCode="0.000%"/>
    <numFmt numFmtId="167" formatCode="0.000000%"/>
    <numFmt numFmtId="168" formatCode="_-* #,##0_-;\-* #,##0_-;_-* &quot;-&quot;??_-;_-@_-"/>
    <numFmt numFmtId="169" formatCode="&quot;R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0" tint="-4.9989318521683403E-2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0"/>
      <color theme="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b/>
      <sz val="12"/>
      <color theme="0"/>
      <name val="Verdana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08296C"/>
      <name val="Calibri"/>
      <family val="2"/>
      <scheme val="minor"/>
    </font>
    <font>
      <sz val="11"/>
      <color rgb="FF08296C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0"/>
      <color rgb="FF08296C"/>
      <name val="Verdana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8296C"/>
      <name val="Calibri"/>
      <family val="2"/>
      <scheme val="minor"/>
    </font>
    <font>
      <b/>
      <sz val="14"/>
      <color rgb="FF08296C"/>
      <name val="Calibri"/>
      <family val="2"/>
      <scheme val="minor"/>
    </font>
    <font>
      <b/>
      <sz val="18"/>
      <color rgb="FF08296C"/>
      <name val="Calibri"/>
      <family val="2"/>
      <scheme val="minor"/>
    </font>
    <font>
      <sz val="10"/>
      <color rgb="FF08296C"/>
      <name val="Verdana"/>
      <family val="2"/>
    </font>
    <font>
      <sz val="10"/>
      <color rgb="FF08296C"/>
      <name val="Calibri"/>
      <family val="2"/>
      <scheme val="minor"/>
    </font>
    <font>
      <b/>
      <sz val="10"/>
      <color rgb="FF08296C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8296C"/>
        <bgColor indexed="64"/>
      </patternFill>
    </fill>
    <fill>
      <patternFill patternType="solid">
        <fgColor rgb="FF0073A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CB05"/>
      </left>
      <right style="thin">
        <color rgb="FFFFCB05"/>
      </right>
      <top/>
      <bottom style="thin">
        <color rgb="FFFFCB05"/>
      </bottom>
      <diagonal/>
    </border>
    <border>
      <left style="thin">
        <color rgb="FF08296C"/>
      </left>
      <right style="thin">
        <color rgb="FF08296C"/>
      </right>
      <top style="thin">
        <color rgb="FF08296C"/>
      </top>
      <bottom style="thin">
        <color rgb="FF08296C"/>
      </bottom>
      <diagonal/>
    </border>
    <border>
      <left style="thin">
        <color rgb="FF08296C"/>
      </left>
      <right/>
      <top style="thin">
        <color rgb="FF08296C"/>
      </top>
      <bottom style="thin">
        <color rgb="FF08296C"/>
      </bottom>
      <diagonal/>
    </border>
    <border>
      <left/>
      <right style="thin">
        <color rgb="FF08296C"/>
      </right>
      <top style="thin">
        <color rgb="FF08296C"/>
      </top>
      <bottom style="thin">
        <color rgb="FF08296C"/>
      </bottom>
      <diagonal/>
    </border>
    <border>
      <left/>
      <right/>
      <top/>
      <bottom style="thin">
        <color rgb="FF08296C"/>
      </bottom>
      <diagonal/>
    </border>
    <border>
      <left/>
      <right style="thin">
        <color rgb="FF08296C"/>
      </right>
      <top/>
      <bottom style="thin">
        <color rgb="FF08296C"/>
      </bottom>
      <diagonal/>
    </border>
    <border>
      <left style="thin">
        <color rgb="FF08296C"/>
      </left>
      <right/>
      <top style="thin">
        <color rgb="FF08296C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7" fillId="4" borderId="9" xfId="5" applyFont="1" applyFill="1" applyBorder="1" applyAlignment="1">
      <alignment vertical="center" wrapText="1"/>
    </xf>
    <xf numFmtId="164" fontId="6" fillId="0" borderId="6" xfId="0" applyNumberFormat="1" applyFont="1" applyBorder="1"/>
    <xf numFmtId="0" fontId="6" fillId="0" borderId="0" xfId="0" applyFont="1"/>
    <xf numFmtId="0" fontId="7" fillId="4" borderId="10" xfId="5" applyFont="1" applyFill="1" applyBorder="1" applyAlignment="1">
      <alignment vertical="center" wrapText="1"/>
    </xf>
    <xf numFmtId="164" fontId="7" fillId="0" borderId="11" xfId="2" applyNumberFormat="1" applyFont="1" applyFill="1" applyBorder="1" applyAlignment="1">
      <alignment vertical="center" wrapText="1"/>
    </xf>
    <xf numFmtId="0" fontId="7" fillId="5" borderId="12" xfId="5" applyFont="1" applyFill="1" applyBorder="1" applyAlignment="1">
      <alignment vertical="center" wrapText="1"/>
    </xf>
    <xf numFmtId="164" fontId="6" fillId="5" borderId="6" xfId="0" applyNumberFormat="1" applyFont="1" applyFill="1" applyBorder="1"/>
    <xf numFmtId="164" fontId="7" fillId="5" borderId="11" xfId="2" applyNumberFormat="1" applyFont="1" applyFill="1" applyBorder="1" applyAlignment="1">
      <alignment vertical="center" wrapText="1"/>
    </xf>
    <xf numFmtId="0" fontId="8" fillId="0" borderId="0" xfId="0" applyFont="1"/>
    <xf numFmtId="0" fontId="7" fillId="4" borderId="12" xfId="5" applyFont="1" applyFill="1" applyBorder="1" applyAlignment="1">
      <alignment vertical="center" wrapText="1"/>
    </xf>
    <xf numFmtId="0" fontId="7" fillId="4" borderId="12" xfId="5" applyFont="1" applyFill="1" applyBorder="1" applyAlignment="1">
      <alignment horizontal="left" vertical="center" wrapText="1"/>
    </xf>
    <xf numFmtId="49" fontId="7" fillId="4" borderId="12" xfId="0" applyNumberFormat="1" applyFont="1" applyFill="1" applyBorder="1" applyAlignment="1">
      <alignment horizontal="left" vertical="center"/>
    </xf>
    <xf numFmtId="164" fontId="6" fillId="0" borderId="0" xfId="3" applyNumberFormat="1" applyFont="1"/>
    <xf numFmtId="49" fontId="7" fillId="4" borderId="13" xfId="0" applyNumberFormat="1" applyFont="1" applyFill="1" applyBorder="1" applyAlignment="1">
      <alignment horizontal="left" vertical="center"/>
    </xf>
    <xf numFmtId="0" fontId="7" fillId="4" borderId="13" xfId="5" applyFont="1" applyFill="1" applyBorder="1" applyAlignment="1">
      <alignment vertical="center" wrapText="1"/>
    </xf>
    <xf numFmtId="0" fontId="7" fillId="4" borderId="14" xfId="5" applyFont="1" applyFill="1" applyBorder="1" applyAlignment="1">
      <alignment vertical="center" wrapText="1"/>
    </xf>
    <xf numFmtId="164" fontId="6" fillId="0" borderId="8" xfId="0" applyNumberFormat="1" applyFont="1" applyBorder="1"/>
    <xf numFmtId="164" fontId="9" fillId="0" borderId="0" xfId="0" quotePrefix="1" applyNumberFormat="1" applyFont="1" applyAlignment="1">
      <alignment horizontal="right"/>
    </xf>
    <xf numFmtId="164" fontId="10" fillId="0" borderId="8" xfId="1" applyNumberFormat="1" applyFont="1" applyBorder="1"/>
    <xf numFmtId="164" fontId="10" fillId="0" borderId="15" xfId="1" applyNumberFormat="1" applyFont="1" applyBorder="1"/>
    <xf numFmtId="10" fontId="4" fillId="0" borderId="0" xfId="3" applyNumberFormat="1" applyFont="1"/>
    <xf numFmtId="164" fontId="7" fillId="0" borderId="0" xfId="5" applyNumberFormat="1" applyFont="1" applyFill="1" applyBorder="1" applyAlignment="1">
      <alignment vertical="center" wrapText="1"/>
    </xf>
    <xf numFmtId="43" fontId="4" fillId="0" borderId="0" xfId="1" applyFont="1" applyFill="1"/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9" fontId="4" fillId="0" borderId="0" xfId="3" applyFont="1"/>
    <xf numFmtId="0" fontId="4" fillId="0" borderId="0" xfId="0" applyFont="1" applyFill="1"/>
    <xf numFmtId="164" fontId="4" fillId="0" borderId="0" xfId="0" applyNumberFormat="1" applyFont="1"/>
    <xf numFmtId="165" fontId="4" fillId="0" borderId="0" xfId="3" applyNumberFormat="1" applyFont="1"/>
    <xf numFmtId="9" fontId="10" fillId="0" borderId="0" xfId="3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166" fontId="10" fillId="0" borderId="0" xfId="3" applyNumberFormat="1" applyFont="1" applyFill="1" applyAlignment="1">
      <alignment vertical="center" wrapText="1"/>
    </xf>
    <xf numFmtId="164" fontId="4" fillId="0" borderId="0" xfId="0" applyNumberFormat="1" applyFont="1" applyFill="1"/>
    <xf numFmtId="10" fontId="4" fillId="0" borderId="0" xfId="3" applyNumberFormat="1" applyFont="1" applyFill="1"/>
    <xf numFmtId="0" fontId="12" fillId="0" borderId="0" xfId="4" applyFont="1" applyFill="1" applyBorder="1" applyAlignment="1">
      <alignment horizontal="center" vertical="center" wrapText="1"/>
    </xf>
    <xf numFmtId="0" fontId="3" fillId="6" borderId="0" xfId="4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/>
    <xf numFmtId="164" fontId="6" fillId="0" borderId="0" xfId="0" applyNumberFormat="1" applyFont="1" applyBorder="1"/>
    <xf numFmtId="0" fontId="10" fillId="0" borderId="0" xfId="0" applyFont="1" applyAlignment="1">
      <alignment horizontal="right"/>
    </xf>
    <xf numFmtId="0" fontId="6" fillId="0" borderId="0" xfId="0" applyFont="1" applyFill="1" applyBorder="1"/>
    <xf numFmtId="0" fontId="10" fillId="0" borderId="0" xfId="0" quotePrefix="1" applyFont="1" applyAlignment="1">
      <alignment horizontal="left"/>
    </xf>
    <xf numFmtId="43" fontId="6" fillId="0" borderId="0" xfId="1" applyFont="1"/>
    <xf numFmtId="0" fontId="6" fillId="0" borderId="0" xfId="0" applyFont="1" applyFill="1"/>
    <xf numFmtId="164" fontId="6" fillId="0" borderId="0" xfId="0" applyNumberFormat="1" applyFont="1" applyFill="1"/>
    <xf numFmtId="43" fontId="6" fillId="0" borderId="0" xfId="0" applyNumberFormat="1" applyFont="1" applyFill="1"/>
    <xf numFmtId="9" fontId="6" fillId="0" borderId="0" xfId="3" applyFont="1"/>
    <xf numFmtId="0" fontId="4" fillId="0" borderId="0" xfId="0" applyFont="1" applyFill="1" applyBorder="1"/>
    <xf numFmtId="164" fontId="9" fillId="0" borderId="0" xfId="0" quotePrefix="1" applyNumberFormat="1" applyFont="1" applyAlignment="1">
      <alignment horizontal="left"/>
    </xf>
    <xf numFmtId="164" fontId="10" fillId="0" borderId="0" xfId="1" applyNumberFormat="1" applyFont="1" applyBorder="1"/>
    <xf numFmtId="0" fontId="15" fillId="0" borderId="0" xfId="0" applyFont="1"/>
    <xf numFmtId="167" fontId="4" fillId="0" borderId="0" xfId="3" applyNumberFormat="1" applyFont="1"/>
    <xf numFmtId="43" fontId="4" fillId="0" borderId="0" xfId="1" applyFont="1"/>
    <xf numFmtId="43" fontId="4" fillId="0" borderId="0" xfId="0" applyNumberFormat="1" applyFont="1"/>
    <xf numFmtId="0" fontId="6" fillId="0" borderId="0" xfId="0" applyFont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6" fillId="0" borderId="0" xfId="0" applyNumberFormat="1" applyFont="1"/>
    <xf numFmtId="168" fontId="6" fillId="0" borderId="0" xfId="1" applyNumberFormat="1" applyFont="1"/>
    <xf numFmtId="0" fontId="10" fillId="0" borderId="0" xfId="0" quotePrefix="1" applyFont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164" fontId="20" fillId="0" borderId="16" xfId="1" applyNumberFormat="1" applyFont="1" applyFill="1" applyBorder="1" applyAlignment="1">
      <alignment horizontal="right"/>
    </xf>
    <xf numFmtId="0" fontId="21" fillId="8" borderId="4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left" vertical="center" wrapText="1"/>
    </xf>
    <xf numFmtId="164" fontId="12" fillId="7" borderId="8" xfId="1" applyNumberFormat="1" applyFont="1" applyFill="1" applyBorder="1"/>
    <xf numFmtId="164" fontId="17" fillId="7" borderId="16" xfId="1" applyNumberFormat="1" applyFont="1" applyFill="1" applyBorder="1"/>
    <xf numFmtId="0" fontId="11" fillId="0" borderId="0" xfId="0" applyFont="1" applyFill="1" applyAlignment="1">
      <alignment vertical="center"/>
    </xf>
    <xf numFmtId="164" fontId="19" fillId="0" borderId="16" xfId="1" applyNumberFormat="1" applyFont="1" applyFill="1" applyBorder="1" applyAlignment="1">
      <alignment horizontal="right"/>
    </xf>
    <xf numFmtId="0" fontId="19" fillId="0" borderId="0" xfId="0" applyFont="1"/>
    <xf numFmtId="0" fontId="24" fillId="7" borderId="16" xfId="4" applyFont="1" applyFill="1" applyBorder="1" applyAlignment="1">
      <alignment horizontal="center" vertical="center" wrapText="1"/>
    </xf>
    <xf numFmtId="0" fontId="18" fillId="7" borderId="16" xfId="4" applyFont="1" applyFill="1" applyBorder="1" applyAlignment="1">
      <alignment horizontal="center" vertical="center" wrapText="1"/>
    </xf>
    <xf numFmtId="43" fontId="24" fillId="7" borderId="16" xfId="1" applyFont="1" applyFill="1" applyBorder="1" applyAlignment="1">
      <alignment horizontal="center" vertical="center"/>
    </xf>
    <xf numFmtId="10" fontId="4" fillId="0" borderId="0" xfId="0" applyNumberFormat="1" applyFont="1"/>
    <xf numFmtId="0" fontId="24" fillId="7" borderId="0" xfId="0" applyFont="1" applyFill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164" fontId="17" fillId="7" borderId="8" xfId="1" applyNumberFormat="1" applyFont="1" applyFill="1" applyBorder="1"/>
    <xf numFmtId="164" fontId="24" fillId="7" borderId="16" xfId="1" applyNumberFormat="1" applyFont="1" applyFill="1" applyBorder="1" applyAlignment="1">
      <alignment horizontal="center" vertical="center"/>
    </xf>
    <xf numFmtId="169" fontId="4" fillId="0" borderId="0" xfId="0" applyNumberFormat="1" applyFont="1" applyFill="1"/>
    <xf numFmtId="9" fontId="11" fillId="0" borderId="0" xfId="3" applyFont="1" applyFill="1" applyAlignment="1">
      <alignment vertical="center"/>
    </xf>
    <xf numFmtId="169" fontId="4" fillId="0" borderId="0" xfId="0" applyNumberFormat="1" applyFont="1"/>
    <xf numFmtId="0" fontId="10" fillId="0" borderId="0" xfId="0" quotePrefix="1" applyFont="1" applyAlignment="1">
      <alignment horizontal="center" vertical="center" wrapText="1"/>
    </xf>
    <xf numFmtId="164" fontId="24" fillId="7" borderId="16" xfId="1" applyNumberFormat="1" applyFont="1" applyFill="1" applyBorder="1" applyAlignment="1">
      <alignment horizontal="right" vertical="center"/>
    </xf>
    <xf numFmtId="43" fontId="6" fillId="0" borderId="0" xfId="0" applyNumberFormat="1" applyFont="1"/>
    <xf numFmtId="4" fontId="4" fillId="0" borderId="0" xfId="0" applyNumberFormat="1" applyFont="1"/>
    <xf numFmtId="3" fontId="4" fillId="0" borderId="0" xfId="0" applyNumberFormat="1" applyFont="1"/>
    <xf numFmtId="4" fontId="10" fillId="0" borderId="0" xfId="3" applyNumberFormat="1" applyFont="1" applyFill="1" applyAlignment="1">
      <alignment vertical="center" wrapText="1"/>
    </xf>
    <xf numFmtId="9" fontId="19" fillId="0" borderId="0" xfId="3" applyFont="1" applyBorder="1" applyAlignment="1">
      <alignment vertical="top" wrapText="1"/>
    </xf>
    <xf numFmtId="20" fontId="4" fillId="0" borderId="0" xfId="0" applyNumberFormat="1" applyFont="1"/>
    <xf numFmtId="169" fontId="6" fillId="0" borderId="0" xfId="0" applyNumberFormat="1" applyFont="1"/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left" vertical="top" wrapText="1"/>
    </xf>
    <xf numFmtId="0" fontId="10" fillId="0" borderId="0" xfId="0" quotePrefix="1" applyFont="1" applyAlignment="1">
      <alignment horizontal="center" vertical="center" wrapText="1"/>
    </xf>
    <xf numFmtId="164" fontId="17" fillId="7" borderId="17" xfId="1" applyNumberFormat="1" applyFont="1" applyFill="1" applyBorder="1"/>
    <xf numFmtId="164" fontId="19" fillId="11" borderId="18" xfId="5" applyNumberFormat="1" applyFont="1" applyFill="1" applyBorder="1" applyAlignment="1">
      <alignment vertical="center" wrapText="1"/>
    </xf>
    <xf numFmtId="0" fontId="25" fillId="11" borderId="18" xfId="0" applyFont="1" applyFill="1" applyBorder="1"/>
    <xf numFmtId="164" fontId="23" fillId="8" borderId="18" xfId="1" applyNumberFormat="1" applyFont="1" applyFill="1" applyBorder="1"/>
    <xf numFmtId="0" fontId="23" fillId="8" borderId="18" xfId="0" applyFont="1" applyFill="1" applyBorder="1"/>
    <xf numFmtId="164" fontId="23" fillId="8" borderId="18" xfId="0" applyNumberFormat="1" applyFont="1" applyFill="1" applyBorder="1"/>
    <xf numFmtId="0" fontId="21" fillId="8" borderId="18" xfId="0" applyFont="1" applyFill="1" applyBorder="1" applyAlignment="1">
      <alignment horizontal="center" vertical="center" wrapText="1"/>
    </xf>
    <xf numFmtId="0" fontId="19" fillId="10" borderId="18" xfId="0" applyFont="1" applyFill="1" applyBorder="1" applyAlignment="1">
      <alignment horizontal="left" vertical="center" wrapText="1"/>
    </xf>
    <xf numFmtId="164" fontId="20" fillId="0" borderId="18" xfId="1" applyNumberFormat="1" applyFont="1" applyFill="1" applyBorder="1" applyAlignment="1">
      <alignment horizontal="right"/>
    </xf>
    <xf numFmtId="164" fontId="19" fillId="0" borderId="18" xfId="1" applyNumberFormat="1" applyFont="1" applyFill="1" applyBorder="1" applyAlignment="1">
      <alignment horizontal="right"/>
    </xf>
    <xf numFmtId="164" fontId="17" fillId="7" borderId="18" xfId="1" applyNumberFormat="1" applyFont="1" applyFill="1" applyBorder="1"/>
    <xf numFmtId="0" fontId="19" fillId="11" borderId="18" xfId="0" applyFont="1" applyFill="1" applyBorder="1" applyAlignment="1">
      <alignment horizontal="left" vertical="center" wrapText="1"/>
    </xf>
    <xf numFmtId="0" fontId="18" fillId="7" borderId="18" xfId="4" applyFont="1" applyFill="1" applyBorder="1" applyAlignment="1">
      <alignment horizontal="center" vertical="center" wrapText="1"/>
    </xf>
    <xf numFmtId="0" fontId="25" fillId="11" borderId="16" xfId="5" applyFont="1" applyFill="1" applyBorder="1" applyAlignment="1">
      <alignment vertical="center" wrapText="1"/>
    </xf>
    <xf numFmtId="0" fontId="25" fillId="11" borderId="16" xfId="5" applyFont="1" applyFill="1" applyBorder="1" applyAlignment="1">
      <alignment vertical="center"/>
    </xf>
    <xf numFmtId="0" fontId="27" fillId="11" borderId="16" xfId="4" applyFont="1" applyFill="1" applyBorder="1" applyAlignment="1">
      <alignment horizontal="center" vertical="center" wrapText="1"/>
    </xf>
    <xf numFmtId="164" fontId="26" fillId="11" borderId="16" xfId="1" applyNumberFormat="1" applyFont="1" applyFill="1" applyBorder="1" applyAlignment="1">
      <alignment horizontal="right" vertical="center"/>
    </xf>
    <xf numFmtId="0" fontId="24" fillId="7" borderId="18" xfId="4" applyFont="1" applyFill="1" applyBorder="1" applyAlignment="1">
      <alignment horizontal="center" vertical="center" wrapText="1"/>
    </xf>
    <xf numFmtId="0" fontId="25" fillId="11" borderId="18" xfId="5" applyFont="1" applyFill="1" applyBorder="1" applyAlignment="1">
      <alignment vertical="center" wrapText="1"/>
    </xf>
    <xf numFmtId="164" fontId="24" fillId="7" borderId="18" xfId="1" applyNumberFormat="1" applyFont="1" applyFill="1" applyBorder="1" applyAlignment="1">
      <alignment horizontal="right" vertical="center"/>
    </xf>
    <xf numFmtId="0" fontId="25" fillId="11" borderId="18" xfId="5" applyFont="1" applyFill="1" applyBorder="1" applyAlignment="1">
      <alignment vertical="center"/>
    </xf>
    <xf numFmtId="0" fontId="27" fillId="11" borderId="18" xfId="4" applyFont="1" applyFill="1" applyBorder="1" applyAlignment="1">
      <alignment horizontal="center" vertical="center" wrapText="1"/>
    </xf>
    <xf numFmtId="164" fontId="26" fillId="11" borderId="18" xfId="1" applyNumberFormat="1" applyFont="1" applyFill="1" applyBorder="1" applyAlignment="1">
      <alignment horizontal="right" vertical="center"/>
    </xf>
    <xf numFmtId="0" fontId="31" fillId="0" borderId="0" xfId="0" applyFont="1"/>
    <xf numFmtId="0" fontId="23" fillId="7" borderId="18" xfId="4" applyFont="1" applyFill="1" applyBorder="1" applyAlignment="1">
      <alignment horizontal="center" vertical="center" wrapText="1"/>
    </xf>
    <xf numFmtId="164" fontId="25" fillId="11" borderId="18" xfId="0" applyNumberFormat="1" applyFont="1" applyFill="1" applyBorder="1"/>
    <xf numFmtId="164" fontId="24" fillId="7" borderId="18" xfId="0" applyNumberFormat="1" applyFont="1" applyFill="1" applyBorder="1" applyAlignment="1"/>
    <xf numFmtId="0" fontId="18" fillId="7" borderId="18" xfId="4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164" fontId="23" fillId="8" borderId="18" xfId="0" applyNumberFormat="1" applyFont="1" applyFill="1" applyBorder="1" applyAlignment="1">
      <alignment vertical="center"/>
    </xf>
    <xf numFmtId="164" fontId="23" fillId="8" borderId="18" xfId="1" applyNumberFormat="1" applyFont="1" applyFill="1" applyBorder="1" applyAlignment="1">
      <alignment vertical="center"/>
    </xf>
    <xf numFmtId="164" fontId="25" fillId="11" borderId="18" xfId="5" applyNumberFormat="1" applyFont="1" applyFill="1" applyBorder="1" applyAlignment="1">
      <alignment vertical="center" wrapText="1"/>
    </xf>
    <xf numFmtId="0" fontId="10" fillId="0" borderId="0" xfId="0" quotePrefix="1" applyFont="1" applyAlignment="1">
      <alignment horizontal="center" vertical="center" wrapText="1"/>
    </xf>
    <xf numFmtId="17" fontId="6" fillId="0" borderId="0" xfId="0" applyNumberFormat="1" applyFont="1"/>
    <xf numFmtId="44" fontId="6" fillId="0" borderId="0" xfId="2" applyFont="1"/>
    <xf numFmtId="0" fontId="10" fillId="0" borderId="0" xfId="0" quotePrefix="1" applyFont="1" applyAlignment="1">
      <alignment horizontal="center" vertical="center" wrapText="1"/>
    </xf>
    <xf numFmtId="164" fontId="20" fillId="0" borderId="0" xfId="1" applyNumberFormat="1" applyFont="1" applyFill="1" applyBorder="1" applyAlignment="1">
      <alignment horizontal="right"/>
    </xf>
    <xf numFmtId="0" fontId="18" fillId="0" borderId="0" xfId="4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64" fontId="17" fillId="0" borderId="0" xfId="1" applyNumberFormat="1" applyFont="1" applyFill="1" applyBorder="1"/>
    <xf numFmtId="0" fontId="21" fillId="8" borderId="20" xfId="0" applyFont="1" applyFill="1" applyBorder="1" applyAlignment="1">
      <alignment horizontal="center" vertical="center" wrapText="1"/>
    </xf>
    <xf numFmtId="164" fontId="17" fillId="7" borderId="20" xfId="1" applyNumberFormat="1" applyFont="1" applyFill="1" applyBorder="1"/>
    <xf numFmtId="0" fontId="24" fillId="7" borderId="20" xfId="4" applyFont="1" applyFill="1" applyBorder="1" applyAlignment="1">
      <alignment horizontal="center" vertical="center" wrapText="1"/>
    </xf>
    <xf numFmtId="0" fontId="25" fillId="11" borderId="20" xfId="0" applyFont="1" applyFill="1" applyBorder="1"/>
    <xf numFmtId="0" fontId="23" fillId="8" borderId="20" xfId="0" applyFont="1" applyFill="1" applyBorder="1"/>
    <xf numFmtId="169" fontId="4" fillId="0" borderId="0" xfId="0" applyNumberFormat="1" applyFont="1" applyFill="1" applyBorder="1"/>
    <xf numFmtId="20" fontId="4" fillId="0" borderId="0" xfId="0" applyNumberFormat="1" applyFont="1" applyFill="1" applyBorder="1"/>
    <xf numFmtId="0" fontId="0" fillId="0" borderId="0" xfId="0" applyFill="1" applyBorder="1"/>
    <xf numFmtId="0" fontId="21" fillId="8" borderId="16" xfId="0" applyFont="1" applyFill="1" applyBorder="1" applyAlignment="1">
      <alignment horizontal="center" vertical="center" wrapText="1"/>
    </xf>
    <xf numFmtId="164" fontId="19" fillId="0" borderId="20" xfId="1" applyNumberFormat="1" applyFont="1" applyFill="1" applyBorder="1" applyAlignment="1">
      <alignment horizontal="right"/>
    </xf>
    <xf numFmtId="164" fontId="19" fillId="11" borderId="16" xfId="5" applyNumberFormat="1" applyFont="1" applyFill="1" applyBorder="1" applyAlignment="1">
      <alignment vertical="center" wrapText="1"/>
    </xf>
    <xf numFmtId="0" fontId="30" fillId="0" borderId="16" xfId="0" quotePrefix="1" applyFont="1" applyBorder="1" applyAlignment="1">
      <alignment horizontal="left" vertical="top" wrapText="1"/>
    </xf>
    <xf numFmtId="0" fontId="29" fillId="0" borderId="16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8" fillId="7" borderId="19" xfId="4" applyFont="1" applyFill="1" applyBorder="1" applyAlignment="1">
      <alignment horizontal="center" vertical="center" wrapText="1"/>
    </xf>
    <xf numFmtId="0" fontId="18" fillId="7" borderId="20" xfId="4" applyFont="1" applyFill="1" applyBorder="1" applyAlignment="1">
      <alignment horizontal="center" vertical="center" wrapText="1"/>
    </xf>
    <xf numFmtId="0" fontId="18" fillId="7" borderId="18" xfId="4" applyFont="1" applyFill="1" applyBorder="1" applyAlignment="1">
      <alignment horizontal="center" vertical="center" wrapText="1"/>
    </xf>
    <xf numFmtId="0" fontId="29" fillId="0" borderId="16" xfId="0" quotePrefix="1" applyFont="1" applyBorder="1" applyAlignment="1">
      <alignment horizontal="left" vertical="top"/>
    </xf>
    <xf numFmtId="164" fontId="24" fillId="7" borderId="18" xfId="0" applyNumberFormat="1" applyFont="1" applyFill="1" applyBorder="1" applyAlignment="1">
      <alignment horizontal="center"/>
    </xf>
    <xf numFmtId="0" fontId="22" fillId="0" borderId="0" xfId="0" quotePrefix="1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8" fillId="7" borderId="21" xfId="4" applyFont="1" applyFill="1" applyBorder="1" applyAlignment="1">
      <alignment horizontal="center" vertical="center" wrapText="1"/>
    </xf>
    <xf numFmtId="0" fontId="18" fillId="7" borderId="22" xfId="4" applyFont="1" applyFill="1" applyBorder="1" applyAlignment="1">
      <alignment horizontal="center" vertical="center" wrapText="1"/>
    </xf>
    <xf numFmtId="0" fontId="28" fillId="0" borderId="0" xfId="0" quotePrefix="1" applyFont="1" applyAlignment="1">
      <alignment horizontal="left" vertical="center" wrapText="1"/>
    </xf>
    <xf numFmtId="0" fontId="10" fillId="0" borderId="0" xfId="0" quotePrefix="1" applyFont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2" xfId="4" applyFont="1" applyFill="1" applyBorder="1" applyAlignment="1">
      <alignment horizontal="center" vertical="center" wrapText="1"/>
    </xf>
    <xf numFmtId="0" fontId="18" fillId="7" borderId="3" xfId="4" applyFont="1" applyFill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center" vertical="center" wrapText="1"/>
    </xf>
    <xf numFmtId="0" fontId="18" fillId="7" borderId="2" xfId="4" applyFont="1" applyFill="1" applyBorder="1" applyAlignment="1">
      <alignment horizontal="center" vertical="center" wrapText="1"/>
    </xf>
    <xf numFmtId="0" fontId="18" fillId="7" borderId="23" xfId="4" applyFont="1" applyFill="1" applyBorder="1" applyAlignment="1">
      <alignment horizontal="center" vertical="center" wrapText="1"/>
    </xf>
  </cellXfs>
  <cellStyles count="7">
    <cellStyle name="Moeda" xfId="2" builtinId="4"/>
    <cellStyle name="Normal" xfId="0" builtinId="0"/>
    <cellStyle name="Normal 2" xfId="4" xr:uid="{00000000-0005-0000-0000-000002000000}"/>
    <cellStyle name="Normal 3" xfId="5" xr:uid="{00000000-0005-0000-0000-000003000000}"/>
    <cellStyle name="Porcentagem" xfId="3" builtinId="5"/>
    <cellStyle name="Vírgula" xfId="1" builtinId="3"/>
    <cellStyle name="Vírgula 2" xfId="6" xr:uid="{00000000-0005-0000-0000-000006000000}"/>
  </cellStyles>
  <dxfs count="0"/>
  <tableStyles count="0" defaultTableStyle="TableStyleMedium2" defaultPivotStyle="PivotStyleLight16"/>
  <colors>
    <mruColors>
      <color rgb="FFFFCB05"/>
      <color rgb="FF08296C"/>
      <color rgb="FF0073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CSE/GERCS%20-%20CONTAS%20SETORIAIS/CONTA%20BANDEIRAS/1.%20Opera&#231;&#227;o%20Bandeiras/CCRBT/2023/02.Dez22Fev23/Resultado%20-%20Contas%20Bandeiras%202022-12-v7%20-%20fin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CSE/GERCS%20-%20CONTAS%20SETORIAIS/CONTA%20BANDEIRAS/1.%20Opera&#231;&#227;o%20Bandeiras/CCRBT/2022/11.%20Set22Nov22/Resultado%20-%20Contas%20Bandeiras%202022-09_v3%20-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Exposição"/>
      <sheetName val="CCEAR_D"/>
      <sheetName val="RH Cotas"/>
      <sheetName val="RH Itaipu"/>
      <sheetName val="Efeito RH do ACR"/>
      <sheetName val="ESS_SE"/>
      <sheetName val="ESS ME"/>
      <sheetName val="CONER"/>
      <sheetName val="CustoLiqNaoCobertoMesN-1"/>
      <sheetName val="Receita Bandeiras declaradas"/>
      <sheetName val="Prêmio"/>
      <sheetName val="Total"/>
      <sheetName val="Despacho - Anexo I"/>
      <sheetName val="Despacho - Anexo II"/>
      <sheetName val="CT Exposição e CT CCEAR-D 2"/>
      <sheetName val="Dados RATO"/>
      <sheetName val="Registros"/>
      <sheetName val="Saída Banco de Dados"/>
      <sheetName val="MAC (MWh)"/>
      <sheetName val="MAC (R$)"/>
      <sheetName val="Indicadores diários"/>
      <sheetName val="Selic histór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AGENTE</v>
          </cell>
          <cell r="B1" t="str">
            <v>Código Agente</v>
          </cell>
          <cell r="C1" t="str">
            <v>RECEITA DECLARADA DE BANDEIRAS TARIFÁRIAS (R$)</v>
          </cell>
        </row>
        <row r="2">
          <cell r="A2" t="str">
            <v>RGE SUL</v>
          </cell>
          <cell r="B2">
            <v>396</v>
          </cell>
          <cell r="C2">
            <v>163736.43</v>
          </cell>
        </row>
        <row r="3">
          <cell r="A3" t="str">
            <v>AMAZONAS ENERG</v>
          </cell>
          <cell r="B3">
            <v>7019</v>
          </cell>
          <cell r="C3">
            <v>242992.06</v>
          </cell>
        </row>
        <row r="4">
          <cell r="A4" t="str">
            <v>AMPLA</v>
          </cell>
          <cell r="B4">
            <v>383</v>
          </cell>
          <cell r="C4">
            <v>-8049</v>
          </cell>
        </row>
        <row r="5">
          <cell r="A5" t="str">
            <v>BANDEIRANTE</v>
          </cell>
          <cell r="B5">
            <v>391</v>
          </cell>
          <cell r="C5">
            <v>-9545.39</v>
          </cell>
        </row>
        <row r="6">
          <cell r="A6" t="str">
            <v>ENERGISA SS</v>
          </cell>
          <cell r="B6">
            <v>5216</v>
          </cell>
          <cell r="C6">
            <v>-18136.419999999998</v>
          </cell>
        </row>
        <row r="7">
          <cell r="A7" t="str">
            <v>CEA</v>
          </cell>
          <cell r="B7">
            <v>31</v>
          </cell>
          <cell r="C7">
            <v>-12425.16</v>
          </cell>
        </row>
        <row r="8">
          <cell r="A8" t="str">
            <v>CEAL</v>
          </cell>
          <cell r="B8">
            <v>44</v>
          </cell>
          <cell r="C8">
            <v>41230.129999999997</v>
          </cell>
        </row>
        <row r="9">
          <cell r="A9" t="str">
            <v>CEB DISTRIBUIC</v>
          </cell>
          <cell r="B9">
            <v>5160</v>
          </cell>
          <cell r="C9">
            <v>-485480.3</v>
          </cell>
        </row>
        <row r="10">
          <cell r="A10" t="str">
            <v>CEEE DISTRIB</v>
          </cell>
          <cell r="B10">
            <v>5707</v>
          </cell>
          <cell r="C10">
            <v>1356458.55</v>
          </cell>
        </row>
        <row r="11">
          <cell r="A11" t="str">
            <v>CELESC DIST</v>
          </cell>
          <cell r="B11">
            <v>5697</v>
          </cell>
          <cell r="C11">
            <v>215963</v>
          </cell>
        </row>
        <row r="12">
          <cell r="A12" t="str">
            <v>CELG</v>
          </cell>
          <cell r="B12">
            <v>6072</v>
          </cell>
          <cell r="C12">
            <v>-9515.43</v>
          </cell>
        </row>
        <row r="13">
          <cell r="A13" t="str">
            <v>CELPA</v>
          </cell>
          <cell r="B13">
            <v>371</v>
          </cell>
          <cell r="C13">
            <v>-110595.28</v>
          </cell>
        </row>
        <row r="14">
          <cell r="A14" t="str">
            <v>CELPE</v>
          </cell>
          <cell r="B14">
            <v>43</v>
          </cell>
          <cell r="C14">
            <v>-136356.32999999999</v>
          </cell>
        </row>
        <row r="15">
          <cell r="A15" t="str">
            <v>ENERGISA TO</v>
          </cell>
          <cell r="B15">
            <v>32</v>
          </cell>
          <cell r="C15">
            <v>-6161.01</v>
          </cell>
        </row>
        <row r="16">
          <cell r="A16" t="str">
            <v>CEMAR</v>
          </cell>
          <cell r="B16">
            <v>37</v>
          </cell>
          <cell r="C16">
            <v>-26903.279999999999</v>
          </cell>
        </row>
        <row r="17">
          <cell r="A17" t="str">
            <v>ENERGISA MT</v>
          </cell>
          <cell r="B17">
            <v>405</v>
          </cell>
          <cell r="C17">
            <v>44856.480000000003</v>
          </cell>
        </row>
        <row r="18">
          <cell r="A18" t="str">
            <v>CEMIG DISTRIB</v>
          </cell>
          <cell r="B18">
            <v>4950</v>
          </cell>
          <cell r="C18">
            <v>71473.490000000005</v>
          </cell>
        </row>
        <row r="19">
          <cell r="A19" t="str">
            <v>CEPISA</v>
          </cell>
          <cell r="B19">
            <v>38</v>
          </cell>
          <cell r="C19">
            <v>20318.03</v>
          </cell>
        </row>
        <row r="20">
          <cell r="A20" t="str">
            <v>ENERGISA RO</v>
          </cell>
          <cell r="B20">
            <v>369</v>
          </cell>
          <cell r="C20">
            <v>601450.62</v>
          </cell>
        </row>
        <row r="21">
          <cell r="A21" t="str">
            <v>COELBA</v>
          </cell>
          <cell r="B21">
            <v>47</v>
          </cell>
          <cell r="C21">
            <v>419483.53</v>
          </cell>
        </row>
        <row r="22">
          <cell r="A22" t="str">
            <v>COELCE</v>
          </cell>
          <cell r="B22">
            <v>39</v>
          </cell>
          <cell r="C22">
            <v>-58216</v>
          </cell>
        </row>
        <row r="23">
          <cell r="A23" t="str">
            <v>COPEL DISTRIB</v>
          </cell>
          <cell r="B23">
            <v>2866</v>
          </cell>
          <cell r="C23">
            <v>41286.44</v>
          </cell>
        </row>
        <row r="24">
          <cell r="A24" t="str">
            <v>COSERN</v>
          </cell>
          <cell r="B24">
            <v>40</v>
          </cell>
          <cell r="C24">
            <v>-99025.54</v>
          </cell>
        </row>
        <row r="25">
          <cell r="A25" t="str">
            <v>CPFL JAGUARI</v>
          </cell>
          <cell r="B25">
            <v>69</v>
          </cell>
          <cell r="C25">
            <v>2203.41</v>
          </cell>
        </row>
        <row r="26">
          <cell r="A26" t="str">
            <v>CPFL PAULISTA</v>
          </cell>
          <cell r="B26">
            <v>63</v>
          </cell>
          <cell r="C26">
            <v>152153.48000000001</v>
          </cell>
        </row>
        <row r="27">
          <cell r="A27" t="str">
            <v>CPFL PIRATINGA</v>
          </cell>
          <cell r="B27">
            <v>2937</v>
          </cell>
          <cell r="C27">
            <v>78534.100000000006</v>
          </cell>
        </row>
        <row r="28">
          <cell r="A28" t="str">
            <v>DMED</v>
          </cell>
          <cell r="B28">
            <v>51</v>
          </cell>
          <cell r="C28">
            <v>-194.8</v>
          </cell>
        </row>
        <row r="29">
          <cell r="A29" t="str">
            <v>ELEKTRO</v>
          </cell>
          <cell r="B29">
            <v>385</v>
          </cell>
          <cell r="C29">
            <v>14780.07</v>
          </cell>
        </row>
        <row r="30">
          <cell r="A30" t="str">
            <v>ENERGISA AC</v>
          </cell>
          <cell r="B30">
            <v>26</v>
          </cell>
          <cell r="C30">
            <v>-2508.9899999999998</v>
          </cell>
        </row>
        <row r="31">
          <cell r="A31" t="str">
            <v>ELETROPAULO</v>
          </cell>
          <cell r="B31">
            <v>390</v>
          </cell>
          <cell r="C31">
            <v>264973.64</v>
          </cell>
        </row>
        <row r="32">
          <cell r="A32" t="str">
            <v>ENERGISA BO</v>
          </cell>
          <cell r="B32">
            <v>6611</v>
          </cell>
          <cell r="C32">
            <v>5815.71</v>
          </cell>
        </row>
        <row r="33">
          <cell r="A33" t="str">
            <v>ENERGISA MG</v>
          </cell>
          <cell r="B33">
            <v>6585</v>
          </cell>
          <cell r="C33">
            <v>-447.92</v>
          </cell>
        </row>
        <row r="34">
          <cell r="A34" t="str">
            <v>ENERGISA PB</v>
          </cell>
          <cell r="B34">
            <v>6600</v>
          </cell>
          <cell r="C34">
            <v>-256653.13</v>
          </cell>
        </row>
        <row r="35">
          <cell r="A35" t="str">
            <v>ENERGISA SE</v>
          </cell>
          <cell r="B35">
            <v>6587</v>
          </cell>
          <cell r="C35">
            <v>167750.79</v>
          </cell>
        </row>
        <row r="36">
          <cell r="A36" t="str">
            <v>ENERGISA MS</v>
          </cell>
          <cell r="B36">
            <v>404</v>
          </cell>
          <cell r="C36">
            <v>-10050.59</v>
          </cell>
        </row>
        <row r="37">
          <cell r="A37" t="str">
            <v>ESCELSA</v>
          </cell>
          <cell r="B37">
            <v>380</v>
          </cell>
          <cell r="C37">
            <v>-29278.720000000001</v>
          </cell>
        </row>
        <row r="38">
          <cell r="A38" t="str">
            <v>DCELT</v>
          </cell>
          <cell r="B38">
            <v>87</v>
          </cell>
          <cell r="C38">
            <v>0</v>
          </cell>
        </row>
        <row r="39">
          <cell r="A39" t="str">
            <v>LIGHT</v>
          </cell>
          <cell r="B39">
            <v>382</v>
          </cell>
          <cell r="C39">
            <v>-108810.43</v>
          </cell>
        </row>
        <row r="40">
          <cell r="A40" t="str">
            <v>COCEL</v>
          </cell>
          <cell r="B40">
            <v>82</v>
          </cell>
          <cell r="C40">
            <v>0</v>
          </cell>
        </row>
        <row r="41">
          <cell r="A41" t="str">
            <v>CHESP DIST</v>
          </cell>
          <cell r="B41">
            <v>103</v>
          </cell>
          <cell r="C41">
            <v>0</v>
          </cell>
        </row>
        <row r="42">
          <cell r="A42" t="str">
            <v>COOPERALIANÇA</v>
          </cell>
          <cell r="B42">
            <v>2904</v>
          </cell>
          <cell r="C42">
            <v>1601.29</v>
          </cell>
        </row>
        <row r="43">
          <cell r="A43" t="str">
            <v>DEMEI</v>
          </cell>
          <cell r="B43">
            <v>95</v>
          </cell>
          <cell r="C43">
            <v>-4.1100000000000003</v>
          </cell>
        </row>
        <row r="44">
          <cell r="A44" t="str">
            <v>EFLJC</v>
          </cell>
          <cell r="B44">
            <v>88</v>
          </cell>
          <cell r="C44">
            <v>0</v>
          </cell>
        </row>
        <row r="45">
          <cell r="A45" t="str">
            <v>EFLUL</v>
          </cell>
          <cell r="B45">
            <v>86</v>
          </cell>
          <cell r="C45">
            <v>0</v>
          </cell>
        </row>
        <row r="46">
          <cell r="A46" t="str">
            <v>ELETROCAR</v>
          </cell>
          <cell r="B46">
            <v>398</v>
          </cell>
          <cell r="C46">
            <v>0</v>
          </cell>
        </row>
        <row r="47">
          <cell r="A47" t="str">
            <v>ELFSM</v>
          </cell>
          <cell r="B47">
            <v>381</v>
          </cell>
          <cell r="C47">
            <v>361.82</v>
          </cell>
        </row>
        <row r="48">
          <cell r="A48" t="str">
            <v>ENF</v>
          </cell>
          <cell r="B48">
            <v>6612</v>
          </cell>
          <cell r="C48">
            <v>-119.82</v>
          </cell>
        </row>
        <row r="49">
          <cell r="A49" t="str">
            <v>FORCEL</v>
          </cell>
          <cell r="B49">
            <v>83</v>
          </cell>
          <cell r="C49">
            <v>0</v>
          </cell>
        </row>
        <row r="50">
          <cell r="A50" t="str">
            <v>HIDROPAN</v>
          </cell>
          <cell r="B50">
            <v>399</v>
          </cell>
          <cell r="C50">
            <v>0</v>
          </cell>
        </row>
        <row r="51">
          <cell r="A51" t="str">
            <v>MUX ENERGIA</v>
          </cell>
          <cell r="B51">
            <v>401</v>
          </cell>
          <cell r="C51">
            <v>0</v>
          </cell>
        </row>
        <row r="52">
          <cell r="A52" t="str">
            <v>SULGIPE</v>
          </cell>
          <cell r="B52">
            <v>46</v>
          </cell>
          <cell r="C52">
            <v>-121.82</v>
          </cell>
        </row>
        <row r="53">
          <cell r="A53" t="str">
            <v>NOVA PALMA</v>
          </cell>
          <cell r="B53">
            <v>400</v>
          </cell>
          <cell r="C53">
            <v>0</v>
          </cell>
        </row>
        <row r="54">
          <cell r="A54" t="str">
            <v>CEDRAP</v>
          </cell>
          <cell r="B54">
            <v>5381</v>
          </cell>
          <cell r="C54">
            <v>-5</v>
          </cell>
        </row>
        <row r="55">
          <cell r="A55" t="str">
            <v>CEDRI</v>
          </cell>
          <cell r="B55">
            <v>5366</v>
          </cell>
          <cell r="C55">
            <v>0</v>
          </cell>
        </row>
        <row r="56">
          <cell r="A56" t="str">
            <v>CERIM</v>
          </cell>
          <cell r="B56">
            <v>5386</v>
          </cell>
          <cell r="C56">
            <v>0</v>
          </cell>
        </row>
        <row r="57">
          <cell r="A57" t="str">
            <v>CERIPA</v>
          </cell>
          <cell r="B57">
            <v>5378</v>
          </cell>
          <cell r="C57">
            <v>0</v>
          </cell>
        </row>
        <row r="58">
          <cell r="A58" t="str">
            <v>CERIS</v>
          </cell>
          <cell r="B58">
            <v>5382</v>
          </cell>
          <cell r="C58">
            <v>0</v>
          </cell>
        </row>
        <row r="59">
          <cell r="A59" t="str">
            <v>CERMC</v>
          </cell>
          <cell r="B59">
            <v>6610</v>
          </cell>
          <cell r="C59">
            <v>0</v>
          </cell>
        </row>
        <row r="60">
          <cell r="A60" t="str">
            <v>CERNHE</v>
          </cell>
          <cell r="B60">
            <v>6609</v>
          </cell>
          <cell r="C60">
            <v>0</v>
          </cell>
        </row>
        <row r="61">
          <cell r="A61" t="str">
            <v>CERPRO</v>
          </cell>
          <cell r="B61">
            <v>5384</v>
          </cell>
          <cell r="C61">
            <v>0</v>
          </cell>
        </row>
        <row r="62">
          <cell r="A62" t="str">
            <v>CERRP</v>
          </cell>
          <cell r="B62">
            <v>5385</v>
          </cell>
          <cell r="C62">
            <v>1893.85</v>
          </cell>
        </row>
        <row r="63">
          <cell r="A63" t="str">
            <v>CETRIL</v>
          </cell>
          <cell r="B63">
            <v>5379</v>
          </cell>
          <cell r="C63">
            <v>0</v>
          </cell>
        </row>
        <row r="64">
          <cell r="A64" t="str">
            <v>CEJAMA</v>
          </cell>
          <cell r="B64">
            <v>5372</v>
          </cell>
          <cell r="C64">
            <v>0</v>
          </cell>
        </row>
        <row r="65">
          <cell r="A65" t="str">
            <v>CEPRAG</v>
          </cell>
          <cell r="B65">
            <v>5367</v>
          </cell>
          <cell r="C65">
            <v>5.4</v>
          </cell>
        </row>
        <row r="66">
          <cell r="A66" t="str">
            <v>CERAÇÁ</v>
          </cell>
          <cell r="B66">
            <v>6897</v>
          </cell>
          <cell r="C66">
            <v>0</v>
          </cell>
        </row>
        <row r="67">
          <cell r="A67" t="str">
            <v>CERAL ANITÁP</v>
          </cell>
          <cell r="B67">
            <v>5351</v>
          </cell>
        </row>
        <row r="68">
          <cell r="A68" t="str">
            <v>CERBRANORTE</v>
          </cell>
          <cell r="B68">
            <v>6898</v>
          </cell>
          <cell r="C68">
            <v>0</v>
          </cell>
        </row>
        <row r="69">
          <cell r="A69" t="str">
            <v>CEREJ</v>
          </cell>
          <cell r="B69">
            <v>5352</v>
          </cell>
          <cell r="C69">
            <v>0</v>
          </cell>
        </row>
        <row r="70">
          <cell r="A70" t="str">
            <v>CERGAL</v>
          </cell>
          <cell r="B70">
            <v>5353</v>
          </cell>
          <cell r="C70">
            <v>0</v>
          </cell>
        </row>
        <row r="71">
          <cell r="A71" t="str">
            <v>CERGAPA</v>
          </cell>
          <cell r="B71">
            <v>5355</v>
          </cell>
          <cell r="C71">
            <v>0</v>
          </cell>
        </row>
        <row r="72">
          <cell r="A72" t="str">
            <v>CERGRAL</v>
          </cell>
          <cell r="B72">
            <v>5363</v>
          </cell>
          <cell r="C72">
            <v>0</v>
          </cell>
        </row>
        <row r="73">
          <cell r="A73" t="str">
            <v>CERMOFUL</v>
          </cell>
          <cell r="B73">
            <v>5364</v>
          </cell>
          <cell r="C73">
            <v>2.73</v>
          </cell>
        </row>
        <row r="74">
          <cell r="A74" t="str">
            <v>CERPALO</v>
          </cell>
          <cell r="B74">
            <v>5365</v>
          </cell>
          <cell r="C74">
            <v>137.07000000000002</v>
          </cell>
        </row>
        <row r="75">
          <cell r="A75" t="str">
            <v>CERSUL</v>
          </cell>
          <cell r="B75">
            <v>5368</v>
          </cell>
          <cell r="C75">
            <v>0</v>
          </cell>
        </row>
        <row r="76">
          <cell r="A76" t="str">
            <v>CERTREL</v>
          </cell>
          <cell r="B76">
            <v>5369</v>
          </cell>
          <cell r="C76">
            <v>0</v>
          </cell>
        </row>
        <row r="77">
          <cell r="A77" t="str">
            <v>COOPERA</v>
          </cell>
          <cell r="B77">
            <v>5370</v>
          </cell>
          <cell r="C77">
            <v>0</v>
          </cell>
        </row>
        <row r="78">
          <cell r="A78" t="str">
            <v>COOPERCOCAL</v>
          </cell>
          <cell r="B78">
            <v>5371</v>
          </cell>
          <cell r="C78">
            <v>0</v>
          </cell>
        </row>
        <row r="79">
          <cell r="A79" t="str">
            <v>COOPERMILA</v>
          </cell>
          <cell r="B79">
            <v>5373</v>
          </cell>
          <cell r="C79">
            <v>0</v>
          </cell>
        </row>
        <row r="80">
          <cell r="A80" t="str">
            <v>COORSEL</v>
          </cell>
          <cell r="B80">
            <v>7016</v>
          </cell>
          <cell r="C80">
            <v>0</v>
          </cell>
        </row>
        <row r="81">
          <cell r="A81" t="str">
            <v>CERILUZ</v>
          </cell>
          <cell r="B81">
            <v>2763</v>
          </cell>
          <cell r="C81">
            <v>0.04</v>
          </cell>
        </row>
        <row r="82">
          <cell r="A82" t="str">
            <v>CERMISSÕES</v>
          </cell>
          <cell r="B82">
            <v>2381</v>
          </cell>
          <cell r="C82">
            <v>0</v>
          </cell>
        </row>
        <row r="83">
          <cell r="A83" t="str">
            <v>CERTAJA</v>
          </cell>
          <cell r="B83">
            <v>3223</v>
          </cell>
          <cell r="C83">
            <v>0</v>
          </cell>
        </row>
        <row r="84">
          <cell r="A84" t="str">
            <v>CERTEL</v>
          </cell>
          <cell r="B84">
            <v>7371</v>
          </cell>
          <cell r="C84">
            <v>0</v>
          </cell>
        </row>
        <row r="85">
          <cell r="A85" t="str">
            <v>COOPERLUZ</v>
          </cell>
          <cell r="B85">
            <v>3627</v>
          </cell>
          <cell r="C85">
            <v>0</v>
          </cell>
        </row>
        <row r="86">
          <cell r="A86" t="str">
            <v>COPREL COOPERATIVA</v>
          </cell>
          <cell r="B86">
            <v>2351</v>
          </cell>
          <cell r="C86">
            <v>0</v>
          </cell>
        </row>
        <row r="87">
          <cell r="A87" t="str">
            <v>CRELUZ-D</v>
          </cell>
          <cell r="B87">
            <v>598</v>
          </cell>
          <cell r="C87">
            <v>0</v>
          </cell>
        </row>
        <row r="88">
          <cell r="A88" t="str">
            <v>CRERAL</v>
          </cell>
          <cell r="B88">
            <v>2783</v>
          </cell>
          <cell r="C88">
            <v>-47.41</v>
          </cell>
        </row>
        <row r="89">
          <cell r="A89" t="str">
            <v>CERCI</v>
          </cell>
          <cell r="B89">
            <v>5279</v>
          </cell>
          <cell r="C89">
            <v>0</v>
          </cell>
        </row>
        <row r="90">
          <cell r="A90" t="str">
            <v>CERFOX</v>
          </cell>
          <cell r="B90">
            <v>504</v>
          </cell>
          <cell r="C90">
            <v>0</v>
          </cell>
        </row>
        <row r="91">
          <cell r="A91" t="str">
            <v>CERTHIL</v>
          </cell>
          <cell r="B91">
            <v>527</v>
          </cell>
          <cell r="C91">
            <v>0</v>
          </cell>
        </row>
        <row r="92">
          <cell r="A92" t="str">
            <v>CERAL ARARUAMA</v>
          </cell>
          <cell r="B92">
            <v>6603</v>
          </cell>
          <cell r="C92">
            <v>0</v>
          </cell>
        </row>
        <row r="93">
          <cell r="A93" t="str">
            <v>CERAL DIS</v>
          </cell>
          <cell r="B93">
            <v>4248</v>
          </cell>
          <cell r="C93">
            <v>0</v>
          </cell>
        </row>
        <row r="94">
          <cell r="A94" t="str">
            <v>CERES</v>
          </cell>
          <cell r="B94">
            <v>5274</v>
          </cell>
        </row>
        <row r="95">
          <cell r="A95" t="str">
            <v>CERVAM</v>
          </cell>
          <cell r="B95">
            <v>5375</v>
          </cell>
          <cell r="C95">
            <v>0</v>
          </cell>
        </row>
        <row r="96">
          <cell r="A96" t="str">
            <v>CEGERO</v>
          </cell>
          <cell r="B96">
            <v>5356</v>
          </cell>
          <cell r="C96">
            <v>0</v>
          </cell>
        </row>
        <row r="97">
          <cell r="A97" t="str">
            <v>CODESAM</v>
          </cell>
          <cell r="B97">
            <v>11763</v>
          </cell>
          <cell r="C97">
            <v>0</v>
          </cell>
        </row>
        <row r="98">
          <cell r="A98" t="str">
            <v>CASTRO - DIS</v>
          </cell>
          <cell r="B98">
            <v>11825</v>
          </cell>
          <cell r="C98">
            <v>0</v>
          </cell>
        </row>
        <row r="99">
          <cell r="A99" t="str">
            <v>CERSAD DISTRIBUIDORA</v>
          </cell>
          <cell r="B99">
            <v>7883</v>
          </cell>
          <cell r="C99">
            <v>0</v>
          </cell>
        </row>
        <row r="100">
          <cell r="A100" t="str">
            <v>COOPERZEM</v>
          </cell>
          <cell r="B100">
            <v>5374</v>
          </cell>
          <cell r="C100">
            <v>0</v>
          </cell>
        </row>
        <row r="101">
          <cell r="A101" t="str">
            <v>CEMIRIM</v>
          </cell>
          <cell r="B101">
            <v>7467</v>
          </cell>
          <cell r="C101">
            <v>0</v>
          </cell>
        </row>
        <row r="102">
          <cell r="A102" t="str">
            <v>COOPERNORTE</v>
          </cell>
          <cell r="B102">
            <v>5345</v>
          </cell>
          <cell r="C102">
            <v>0</v>
          </cell>
        </row>
        <row r="103">
          <cell r="A103" t="str">
            <v>CERCOS</v>
          </cell>
          <cell r="B103">
            <v>5377</v>
          </cell>
          <cell r="C103">
            <v>0</v>
          </cell>
        </row>
        <row r="104">
          <cell r="A104" t="str">
            <v>COOPERSUL</v>
          </cell>
          <cell r="B104">
            <v>5346</v>
          </cell>
          <cell r="C104">
            <v>-69.290000000000006</v>
          </cell>
        </row>
        <row r="105">
          <cell r="A105" t="str">
            <v>CELETRO</v>
          </cell>
          <cell r="B105">
            <v>5343</v>
          </cell>
          <cell r="C105">
            <v>20.6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Exposição"/>
      <sheetName val="CCEAR_D"/>
      <sheetName val="RH Cotas"/>
      <sheetName val="RH Itaipu"/>
      <sheetName val="Efeito RH do ACR"/>
      <sheetName val="ESS_SE"/>
      <sheetName val="ESS ME"/>
      <sheetName val="CONER"/>
      <sheetName val="CustoLiqNaoCobertoMesN-1"/>
      <sheetName val="Receita Bandeiras declaradas"/>
      <sheetName val="Prêmio"/>
      <sheetName val="Total"/>
      <sheetName val="Despacho - Anexo I"/>
      <sheetName val="Despacho - Anexo II"/>
      <sheetName val="CT Exposição e CT CCEAR-D 2"/>
      <sheetName val="Dados RATO"/>
      <sheetName val="Registros"/>
      <sheetName val="Saída Banco de Dados"/>
      <sheetName val="MAC (MWh)"/>
      <sheetName val="MAC (R$)"/>
      <sheetName val="Indicadores diários"/>
      <sheetName val="Selic histór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A3" t="str">
            <v>Agentes Credores</v>
          </cell>
          <cell r="B3" t="str">
            <v>Valor de Repasse da Conta CCBRT (R$)</v>
          </cell>
        </row>
        <row r="4">
          <cell r="A4" t="str">
            <v>RGE SUL</v>
          </cell>
          <cell r="B4">
            <v>2504655.06</v>
          </cell>
        </row>
        <row r="5">
          <cell r="A5" t="str">
            <v>AMAZONAS ENERG</v>
          </cell>
          <cell r="B5">
            <v>1610713.15</v>
          </cell>
        </row>
        <row r="6">
          <cell r="A6" t="str">
            <v>AMPLA</v>
          </cell>
          <cell r="B6">
            <v>2135627.5</v>
          </cell>
        </row>
        <row r="7">
          <cell r="A7" t="str">
            <v>BANDEIRANTE</v>
          </cell>
          <cell r="B7">
            <v>1698919.43</v>
          </cell>
        </row>
        <row r="8">
          <cell r="A8" t="str">
            <v>ENERGISA SS</v>
          </cell>
          <cell r="B8">
            <v>703669.31</v>
          </cell>
        </row>
        <row r="9">
          <cell r="A9" t="str">
            <v>CEA</v>
          </cell>
          <cell r="B9">
            <v>484785.23</v>
          </cell>
        </row>
        <row r="10">
          <cell r="A10" t="str">
            <v>CEAL</v>
          </cell>
          <cell r="B10">
            <v>536758.82999999996</v>
          </cell>
        </row>
        <row r="11">
          <cell r="A11" t="str">
            <v>CEB DISTRIBUIC</v>
          </cell>
          <cell r="B11">
            <v>4174526.8</v>
          </cell>
        </row>
        <row r="12">
          <cell r="A12" t="str">
            <v>CEEE DISTRIB</v>
          </cell>
          <cell r="B12">
            <v>1082470.3899999999</v>
          </cell>
        </row>
        <row r="13">
          <cell r="A13" t="str">
            <v>CELESC DIST</v>
          </cell>
          <cell r="B13">
            <v>3370710.42</v>
          </cell>
        </row>
        <row r="14">
          <cell r="A14" t="str">
            <v>CELG</v>
          </cell>
          <cell r="B14">
            <v>3112878.39</v>
          </cell>
        </row>
        <row r="15">
          <cell r="A15" t="str">
            <v>CELPA</v>
          </cell>
          <cell r="B15">
            <v>2222512.84</v>
          </cell>
        </row>
        <row r="16">
          <cell r="A16" t="str">
            <v>CELPE</v>
          </cell>
          <cell r="B16">
            <v>7051948.1399999997</v>
          </cell>
        </row>
        <row r="17">
          <cell r="A17" t="str">
            <v>ENERGISA TO</v>
          </cell>
          <cell r="B17">
            <v>613756.77</v>
          </cell>
        </row>
        <row r="18">
          <cell r="A18" t="str">
            <v>CEMAR</v>
          </cell>
          <cell r="B18">
            <v>1599444.93</v>
          </cell>
        </row>
        <row r="19">
          <cell r="A19" t="str">
            <v>ENERGISA MT</v>
          </cell>
          <cell r="B19">
            <v>2140442.2000000002</v>
          </cell>
        </row>
        <row r="20">
          <cell r="A20" t="str">
            <v>CEMIG DISTRIB</v>
          </cell>
          <cell r="B20">
            <v>6685136.0300000003</v>
          </cell>
        </row>
        <row r="21">
          <cell r="A21" t="str">
            <v>CEPISA</v>
          </cell>
          <cell r="B21">
            <v>938062.37</v>
          </cell>
        </row>
        <row r="22">
          <cell r="A22" t="str">
            <v>ENERGISA RO</v>
          </cell>
          <cell r="B22">
            <v>665099.89</v>
          </cell>
        </row>
        <row r="23">
          <cell r="A23" t="str">
            <v>COELBA</v>
          </cell>
          <cell r="B23">
            <v>4273197.9000000004</v>
          </cell>
        </row>
        <row r="24">
          <cell r="A24" t="str">
            <v>COELCE</v>
          </cell>
          <cell r="B24">
            <v>2617770.5499999998</v>
          </cell>
        </row>
        <row r="25">
          <cell r="A25" t="str">
            <v>COPEL DISTRIB</v>
          </cell>
          <cell r="B25">
            <v>4275328.8</v>
          </cell>
        </row>
        <row r="26">
          <cell r="A26" t="str">
            <v>COSERN</v>
          </cell>
          <cell r="B26">
            <v>1076108.32</v>
          </cell>
        </row>
        <row r="27">
          <cell r="A27" t="str">
            <v>CPFL JAGUARI</v>
          </cell>
          <cell r="B27">
            <v>477033.77</v>
          </cell>
        </row>
        <row r="28">
          <cell r="A28" t="str">
            <v>CPFL LESTE PTA</v>
          </cell>
          <cell r="B28">
            <v>0</v>
          </cell>
        </row>
        <row r="29">
          <cell r="A29" t="str">
            <v>CPFL MOCOCA</v>
          </cell>
          <cell r="B29">
            <v>0</v>
          </cell>
        </row>
        <row r="30">
          <cell r="A30" t="str">
            <v>CPFL PAULISTA</v>
          </cell>
          <cell r="B30">
            <v>4729724.51</v>
          </cell>
        </row>
        <row r="31">
          <cell r="A31" t="str">
            <v>CPFL PIRATINGA</v>
          </cell>
          <cell r="B31">
            <v>8318047.1299999999</v>
          </cell>
        </row>
        <row r="32">
          <cell r="A32" t="str">
            <v>CPFL STA CRUZ</v>
          </cell>
          <cell r="B32">
            <v>0</v>
          </cell>
        </row>
        <row r="33">
          <cell r="A33" t="str">
            <v>CPFL SUL PTA</v>
          </cell>
          <cell r="B33">
            <v>0</v>
          </cell>
        </row>
        <row r="34">
          <cell r="A34" t="str">
            <v>DMED</v>
          </cell>
          <cell r="B34">
            <v>64879.24</v>
          </cell>
        </row>
        <row r="35">
          <cell r="A35" t="str">
            <v>ELEKTRO</v>
          </cell>
          <cell r="B35">
            <v>2075204.36</v>
          </cell>
        </row>
        <row r="36">
          <cell r="A36" t="str">
            <v>ENERGISA AC</v>
          </cell>
          <cell r="B36">
            <v>1010095.07</v>
          </cell>
        </row>
        <row r="37">
          <cell r="A37" t="str">
            <v>ELETROPAULO</v>
          </cell>
          <cell r="B37">
            <v>6531890.8499999996</v>
          </cell>
        </row>
        <row r="38">
          <cell r="A38" t="str">
            <v>ENERGISA BO</v>
          </cell>
          <cell r="B38">
            <v>121196.64</v>
          </cell>
        </row>
        <row r="39">
          <cell r="A39" t="str">
            <v>ENERGISA MG</v>
          </cell>
          <cell r="B39">
            <v>1153491</v>
          </cell>
        </row>
        <row r="40">
          <cell r="A40" t="str">
            <v>ENERGISA PB</v>
          </cell>
          <cell r="B40">
            <v>836196.47</v>
          </cell>
        </row>
        <row r="41">
          <cell r="A41" t="str">
            <v>ENERGISA SE</v>
          </cell>
          <cell r="B41">
            <v>388856.64</v>
          </cell>
        </row>
        <row r="42">
          <cell r="A42" t="str">
            <v>ENERGISA MS</v>
          </cell>
          <cell r="B42">
            <v>933136.3</v>
          </cell>
        </row>
        <row r="43">
          <cell r="A43" t="str">
            <v>ESCELSA</v>
          </cell>
          <cell r="B43">
            <v>1518462.99</v>
          </cell>
        </row>
        <row r="44">
          <cell r="A44" t="str">
            <v>DCELT</v>
          </cell>
          <cell r="B44">
            <v>125086.02</v>
          </cell>
        </row>
        <row r="45">
          <cell r="A45" t="str">
            <v>LIGHT</v>
          </cell>
          <cell r="B45">
            <v>20460655.960000001</v>
          </cell>
        </row>
        <row r="46">
          <cell r="A46" t="str">
            <v>RGE</v>
          </cell>
          <cell r="B46">
            <v>0</v>
          </cell>
        </row>
        <row r="47">
          <cell r="A47" t="str">
            <v>COCEL</v>
          </cell>
          <cell r="B47">
            <v>49197.79</v>
          </cell>
        </row>
        <row r="48">
          <cell r="A48" t="str">
            <v>CHESP DIST</v>
          </cell>
          <cell r="B48">
            <v>33988.99</v>
          </cell>
        </row>
        <row r="49">
          <cell r="A49" t="str">
            <v>COOPERALIANCA</v>
          </cell>
          <cell r="B49">
            <v>40566.18</v>
          </cell>
        </row>
        <row r="50">
          <cell r="A50" t="str">
            <v>DEMEI</v>
          </cell>
          <cell r="B50">
            <v>26406.35</v>
          </cell>
        </row>
        <row r="51">
          <cell r="A51" t="str">
            <v>EFLJC</v>
          </cell>
          <cell r="B51">
            <v>0</v>
          </cell>
        </row>
        <row r="52">
          <cell r="A52" t="str">
            <v>EFLUL</v>
          </cell>
          <cell r="B52">
            <v>0</v>
          </cell>
        </row>
        <row r="53">
          <cell r="A53" t="str">
            <v>ELETROCAR</v>
          </cell>
          <cell r="B53">
            <v>30048.71</v>
          </cell>
        </row>
        <row r="54">
          <cell r="A54" t="str">
            <v>ELFSM</v>
          </cell>
          <cell r="B54">
            <v>146879.39000000001</v>
          </cell>
        </row>
        <row r="55">
          <cell r="A55" t="str">
            <v>ENF</v>
          </cell>
          <cell r="B55">
            <v>0</v>
          </cell>
        </row>
        <row r="56">
          <cell r="A56" t="str">
            <v>FORCEL</v>
          </cell>
          <cell r="B56">
            <v>7132.95</v>
          </cell>
        </row>
        <row r="57">
          <cell r="A57" t="str">
            <v>HIDROPAN</v>
          </cell>
          <cell r="B57">
            <v>0</v>
          </cell>
        </row>
        <row r="58">
          <cell r="A58" t="str">
            <v>MUX ENERGIA</v>
          </cell>
          <cell r="B58">
            <v>13222.32</v>
          </cell>
        </row>
        <row r="59">
          <cell r="A59" t="str">
            <v>SULGIPE</v>
          </cell>
          <cell r="B59">
            <v>74496.95</v>
          </cell>
        </row>
        <row r="60">
          <cell r="A60" t="str">
            <v>NOVA PALMA</v>
          </cell>
          <cell r="B60">
            <v>14651.74</v>
          </cell>
        </row>
        <row r="61">
          <cell r="A61" t="str">
            <v>CFLO</v>
          </cell>
          <cell r="B61">
            <v>0</v>
          </cell>
        </row>
        <row r="62">
          <cell r="A62" t="str">
            <v>CEDRAP</v>
          </cell>
          <cell r="B62">
            <v>0</v>
          </cell>
        </row>
        <row r="63">
          <cell r="A63" t="str">
            <v>CEDRI</v>
          </cell>
          <cell r="B63">
            <v>0</v>
          </cell>
        </row>
        <row r="64">
          <cell r="A64" t="str">
            <v>CERIM</v>
          </cell>
          <cell r="B64">
            <v>10965.58</v>
          </cell>
        </row>
        <row r="65">
          <cell r="A65" t="str">
            <v>CERIPA ACL</v>
          </cell>
          <cell r="B65">
            <v>148165.67000000001</v>
          </cell>
        </row>
        <row r="66">
          <cell r="A66" t="str">
            <v>CERIS</v>
          </cell>
          <cell r="B66">
            <v>0</v>
          </cell>
        </row>
        <row r="67">
          <cell r="A67" t="str">
            <v>CERMC</v>
          </cell>
          <cell r="B67">
            <v>0</v>
          </cell>
        </row>
        <row r="68">
          <cell r="A68" t="str">
            <v>CERNHE</v>
          </cell>
          <cell r="B68">
            <v>0</v>
          </cell>
        </row>
        <row r="69">
          <cell r="A69" t="str">
            <v>CERPRO</v>
          </cell>
          <cell r="B69">
            <v>0</v>
          </cell>
        </row>
        <row r="70">
          <cell r="A70" t="str">
            <v>CERRP</v>
          </cell>
          <cell r="B70">
            <v>0</v>
          </cell>
        </row>
        <row r="71">
          <cell r="A71" t="str">
            <v>CETRIL</v>
          </cell>
          <cell r="B71">
            <v>37114.19</v>
          </cell>
        </row>
        <row r="72">
          <cell r="A72" t="str">
            <v>CEJAMA</v>
          </cell>
          <cell r="B72">
            <v>8944.2199999999993</v>
          </cell>
        </row>
        <row r="73">
          <cell r="A73" t="str">
            <v>CEPRAG</v>
          </cell>
          <cell r="B73">
            <v>12730.53</v>
          </cell>
        </row>
        <row r="74">
          <cell r="A74" t="str">
            <v>CERAÇÁ</v>
          </cell>
          <cell r="B74">
            <v>0</v>
          </cell>
        </row>
        <row r="75">
          <cell r="A75" t="str">
            <v>CERAL ANITÁP</v>
          </cell>
          <cell r="B75">
            <v>0</v>
          </cell>
        </row>
        <row r="76">
          <cell r="A76" t="str">
            <v>CERBRANORTE</v>
          </cell>
          <cell r="B76">
            <v>33290.89</v>
          </cell>
        </row>
        <row r="77">
          <cell r="A77" t="str">
            <v>CEREJ</v>
          </cell>
          <cell r="B77">
            <v>0</v>
          </cell>
        </row>
        <row r="78">
          <cell r="A78" t="str">
            <v>CERGAL</v>
          </cell>
          <cell r="B78">
            <v>11901.53</v>
          </cell>
        </row>
        <row r="79">
          <cell r="A79" t="str">
            <v>CERGAPA</v>
          </cell>
          <cell r="B79">
            <v>0</v>
          </cell>
        </row>
        <row r="80">
          <cell r="A80" t="str">
            <v>CERGRAL</v>
          </cell>
          <cell r="B80">
            <v>0</v>
          </cell>
        </row>
        <row r="81">
          <cell r="A81" t="str">
            <v>CERMOFUL</v>
          </cell>
          <cell r="B81">
            <v>0</v>
          </cell>
        </row>
        <row r="82">
          <cell r="A82" t="str">
            <v>CERPALO</v>
          </cell>
          <cell r="B82">
            <v>0</v>
          </cell>
        </row>
        <row r="83">
          <cell r="A83" t="str">
            <v>CERSUL</v>
          </cell>
          <cell r="B83">
            <v>0</v>
          </cell>
        </row>
        <row r="84">
          <cell r="A84" t="str">
            <v>CERTREL</v>
          </cell>
          <cell r="B84">
            <v>0</v>
          </cell>
        </row>
        <row r="85">
          <cell r="A85" t="str">
            <v>COOPERA</v>
          </cell>
          <cell r="B85">
            <v>0</v>
          </cell>
        </row>
        <row r="86">
          <cell r="A86" t="str">
            <v>COOPERCOCAL</v>
          </cell>
          <cell r="B86">
            <v>0</v>
          </cell>
        </row>
        <row r="87">
          <cell r="A87" t="str">
            <v>COOPERMILA</v>
          </cell>
          <cell r="B87">
            <v>0</v>
          </cell>
        </row>
        <row r="88">
          <cell r="A88" t="str">
            <v>COORSEL</v>
          </cell>
          <cell r="B88">
            <v>15464.95</v>
          </cell>
        </row>
        <row r="89">
          <cell r="A89" t="str">
            <v>CERILUZ DIST</v>
          </cell>
          <cell r="B89">
            <v>22130.18</v>
          </cell>
        </row>
        <row r="90">
          <cell r="A90" t="str">
            <v>CERMISSOES</v>
          </cell>
          <cell r="B90">
            <v>22399.83</v>
          </cell>
        </row>
        <row r="91">
          <cell r="A91" t="str">
            <v>CERTAJA ENERG</v>
          </cell>
          <cell r="B91">
            <v>0</v>
          </cell>
        </row>
        <row r="92">
          <cell r="A92" t="str">
            <v>CERTEL DIST</v>
          </cell>
          <cell r="B92">
            <v>82294.63</v>
          </cell>
        </row>
        <row r="93">
          <cell r="A93" t="str">
            <v>COOPERLUZ DIST</v>
          </cell>
          <cell r="B93">
            <v>15462.07</v>
          </cell>
        </row>
        <row r="94">
          <cell r="A94" t="str">
            <v>COPREL</v>
          </cell>
          <cell r="B94">
            <v>0</v>
          </cell>
        </row>
        <row r="95">
          <cell r="A95" t="str">
            <v>CRELUZ COOP</v>
          </cell>
          <cell r="B95">
            <v>24925.119999999999</v>
          </cell>
        </row>
        <row r="96">
          <cell r="A96" t="str">
            <v>CRERAL DIST</v>
          </cell>
          <cell r="B96">
            <v>16376.29</v>
          </cell>
        </row>
        <row r="97">
          <cell r="A97" t="str">
            <v>CERCI</v>
          </cell>
          <cell r="B97">
            <v>0</v>
          </cell>
        </row>
        <row r="98">
          <cell r="A98" t="str">
            <v>CERFOX</v>
          </cell>
          <cell r="B98">
            <v>0</v>
          </cell>
        </row>
        <row r="99">
          <cell r="A99" t="str">
            <v>CERTHIL DISTRIBUICAO</v>
          </cell>
          <cell r="B99">
            <v>8131.81</v>
          </cell>
        </row>
        <row r="100">
          <cell r="A100" t="str">
            <v>CERAL ARARUAMA</v>
          </cell>
          <cell r="B100">
            <v>0</v>
          </cell>
        </row>
        <row r="101">
          <cell r="A101" t="str">
            <v>CERAL DIS</v>
          </cell>
          <cell r="B101">
            <v>0</v>
          </cell>
        </row>
        <row r="102">
          <cell r="A102" t="str">
            <v>CERVAM</v>
          </cell>
          <cell r="B102">
            <v>13179.24</v>
          </cell>
        </row>
        <row r="103">
          <cell r="A103" t="str">
            <v>CEGERO</v>
          </cell>
          <cell r="B103">
            <v>41761.410000000003</v>
          </cell>
        </row>
        <row r="104">
          <cell r="A104" t="str">
            <v>CASTRO - DIS</v>
          </cell>
          <cell r="B104">
            <v>0</v>
          </cell>
        </row>
        <row r="105">
          <cell r="A105" t="str">
            <v>CERSAD DISTRIBUIDORA</v>
          </cell>
          <cell r="B105">
            <v>2230.3000000000002</v>
          </cell>
        </row>
        <row r="106">
          <cell r="A106" t="str">
            <v>CODESAM</v>
          </cell>
          <cell r="B106">
            <v>0</v>
          </cell>
        </row>
        <row r="107">
          <cell r="A107" t="str">
            <v>COOPERZEM</v>
          </cell>
          <cell r="B107">
            <v>0</v>
          </cell>
        </row>
        <row r="108">
          <cell r="A108" t="str">
            <v>CERES</v>
          </cell>
          <cell r="B108">
            <v>0</v>
          </cell>
        </row>
        <row r="109">
          <cell r="A109" t="str">
            <v>CEMIRIM D</v>
          </cell>
          <cell r="B109">
            <v>29084.14</v>
          </cell>
        </row>
        <row r="110">
          <cell r="A110" t="str">
            <v>COOPERNORTE</v>
          </cell>
          <cell r="B110">
            <v>0</v>
          </cell>
        </row>
        <row r="111">
          <cell r="A111" t="str">
            <v>COPREL COOPERATIVA</v>
          </cell>
          <cell r="B111">
            <v>83352.399999999994</v>
          </cell>
        </row>
        <row r="112">
          <cell r="A112" t="str">
            <v>CERTAJA</v>
          </cell>
          <cell r="B112">
            <v>23246.959999999999</v>
          </cell>
        </row>
        <row r="113">
          <cell r="A113" t="str">
            <v>CERCOS</v>
          </cell>
          <cell r="B113">
            <v>0</v>
          </cell>
        </row>
        <row r="114">
          <cell r="A114" t="str">
            <v>COOPERSUL</v>
          </cell>
          <cell r="B114">
            <v>0</v>
          </cell>
        </row>
        <row r="115">
          <cell r="A115" t="str">
            <v>CELETRO</v>
          </cell>
          <cell r="B115">
            <v>0</v>
          </cell>
        </row>
        <row r="116">
          <cell r="A116" t="str">
            <v>Total</v>
          </cell>
          <cell r="B116">
            <v>105418223.50999995</v>
          </cell>
        </row>
        <row r="117">
          <cell r="A117"/>
          <cell r="B117"/>
        </row>
        <row r="118">
          <cell r="A118"/>
          <cell r="B118">
            <v>105418223.50999995</v>
          </cell>
        </row>
        <row r="119">
          <cell r="A119" t="str">
            <v>check guia total</v>
          </cell>
          <cell r="B119">
            <v>0</v>
          </cell>
        </row>
        <row r="120">
          <cell r="A120"/>
        </row>
        <row r="121">
          <cell r="A121"/>
        </row>
        <row r="122">
          <cell r="A122"/>
        </row>
        <row r="123">
          <cell r="A123" t="str">
            <v>prêmio</v>
          </cell>
          <cell r="B123">
            <v>78400643.710000008</v>
          </cell>
        </row>
        <row r="124">
          <cell r="A124" t="str">
            <v>saldo</v>
          </cell>
          <cell r="B124">
            <v>27014321.640000012</v>
          </cell>
        </row>
        <row r="125">
          <cell r="A125" t="str">
            <v>devedoras</v>
          </cell>
          <cell r="B125">
            <v>3258.16</v>
          </cell>
        </row>
        <row r="126">
          <cell r="A126" t="str">
            <v>disponível ccee</v>
          </cell>
          <cell r="B126">
            <v>105418223.51000002</v>
          </cell>
        </row>
        <row r="127">
          <cell r="A127" t="str">
            <v>valores &lt; R$ 1</v>
          </cell>
          <cell r="B127">
            <v>3.67</v>
          </cell>
        </row>
        <row r="128">
          <cell r="A128" t="str">
            <v>check conta ccee</v>
          </cell>
          <cell r="B128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N114"/>
  <sheetViews>
    <sheetView showGridLines="0" zoomScale="80" zoomScaleNormal="80" workbookViewId="0">
      <selection activeCell="N101" sqref="N101"/>
    </sheetView>
  </sheetViews>
  <sheetFormatPr defaultColWidth="9.140625" defaultRowHeight="12.75" x14ac:dyDescent="0.2"/>
  <cols>
    <col min="1" max="1" width="27" style="1" customWidth="1"/>
    <col min="2" max="14" width="27.7109375" style="1" customWidth="1"/>
    <col min="15" max="16384" width="9.140625" style="1"/>
  </cols>
  <sheetData>
    <row r="1" spans="1:14" ht="65.25" customHeight="1" x14ac:dyDescent="0.2">
      <c r="A1" s="126" t="s">
        <v>125</v>
      </c>
      <c r="B1" s="80" t="s">
        <v>207</v>
      </c>
      <c r="C1" s="80" t="s">
        <v>208</v>
      </c>
      <c r="D1" s="80" t="s">
        <v>209</v>
      </c>
      <c r="E1" s="80" t="s">
        <v>210</v>
      </c>
      <c r="F1" s="80" t="s">
        <v>211</v>
      </c>
      <c r="G1" s="80" t="s">
        <v>212</v>
      </c>
      <c r="H1" s="80" t="s">
        <v>213</v>
      </c>
      <c r="I1" s="80" t="s">
        <v>214</v>
      </c>
      <c r="J1" s="80" t="s">
        <v>215</v>
      </c>
      <c r="K1" s="80" t="s">
        <v>216</v>
      </c>
      <c r="L1" s="80" t="s">
        <v>217</v>
      </c>
      <c r="M1" s="80" t="s">
        <v>218</v>
      </c>
      <c r="N1" s="80" t="s">
        <v>219</v>
      </c>
    </row>
    <row r="2" spans="1:14" ht="20.100000000000001" customHeight="1" x14ac:dyDescent="0.25">
      <c r="A2" s="117" t="s">
        <v>14</v>
      </c>
      <c r="B2" s="74">
        <v>7854794.4799999967</v>
      </c>
      <c r="C2" s="74">
        <v>20955268.190000001</v>
      </c>
      <c r="D2" s="74">
        <v>27955031.91</v>
      </c>
      <c r="E2" s="74">
        <v>35604958.789999999</v>
      </c>
      <c r="F2" s="74">
        <v>30775756.930000003</v>
      </c>
      <c r="G2" s="74">
        <v>29994085.819999997</v>
      </c>
      <c r="H2" s="74">
        <v>29878643.82</v>
      </c>
      <c r="I2" s="74">
        <v>29700872.980000004</v>
      </c>
      <c r="J2" s="74">
        <v>26884728.360000003</v>
      </c>
      <c r="K2" s="74">
        <v>23156541.540000003</v>
      </c>
      <c r="L2" s="74">
        <v>23856718.380000003</v>
      </c>
      <c r="M2" s="74">
        <v>26032600.979999997</v>
      </c>
      <c r="N2" s="78">
        <f>SUM(B2:M2)</f>
        <v>312650002.18000007</v>
      </c>
    </row>
    <row r="3" spans="1:14" ht="20.100000000000001" customHeight="1" x14ac:dyDescent="0.25">
      <c r="A3" s="117" t="s">
        <v>15</v>
      </c>
      <c r="B3" s="74">
        <v>0</v>
      </c>
      <c r="C3" s="74">
        <v>0</v>
      </c>
      <c r="D3" s="74">
        <v>0</v>
      </c>
      <c r="E3" s="74">
        <v>0</v>
      </c>
      <c r="F3" s="74">
        <v>14287122.3018343</v>
      </c>
      <c r="G3" s="74">
        <v>26535778.103710573</v>
      </c>
      <c r="H3" s="74">
        <v>0</v>
      </c>
      <c r="I3" s="74">
        <v>0</v>
      </c>
      <c r="J3" s="74">
        <v>0</v>
      </c>
      <c r="K3" s="74">
        <v>0</v>
      </c>
      <c r="L3" s="74">
        <v>0</v>
      </c>
      <c r="M3" s="74">
        <v>0</v>
      </c>
      <c r="N3" s="78">
        <f t="shared" ref="N3:N66" si="0">SUM(B3:M3)</f>
        <v>40822900.405544877</v>
      </c>
    </row>
    <row r="4" spans="1:14" ht="20.100000000000001" customHeight="1" x14ac:dyDescent="0.25">
      <c r="A4" s="117" t="s">
        <v>16</v>
      </c>
      <c r="B4" s="74">
        <v>16680342.114134915</v>
      </c>
      <c r="C4" s="74">
        <v>27422415.553398155</v>
      </c>
      <c r="D4" s="74">
        <v>38839055.989822522</v>
      </c>
      <c r="E4" s="74">
        <v>45106229.596640743</v>
      </c>
      <c r="F4" s="74">
        <v>43440369.88625399</v>
      </c>
      <c r="G4" s="74">
        <v>38656772.690924615</v>
      </c>
      <c r="H4" s="74">
        <v>37632135.043650046</v>
      </c>
      <c r="I4" s="74">
        <v>39722806.993163221</v>
      </c>
      <c r="J4" s="74">
        <v>36763782.82963638</v>
      </c>
      <c r="K4" s="74">
        <v>35503075.92699568</v>
      </c>
      <c r="L4" s="74">
        <v>37167355.838150799</v>
      </c>
      <c r="M4" s="74">
        <v>35858304.514378086</v>
      </c>
      <c r="N4" s="78">
        <f t="shared" si="0"/>
        <v>432792646.97714919</v>
      </c>
    </row>
    <row r="5" spans="1:14" ht="20.100000000000001" customHeight="1" x14ac:dyDescent="0.25">
      <c r="A5" s="117" t="s">
        <v>17</v>
      </c>
      <c r="B5" s="74">
        <v>7376142.1900000004</v>
      </c>
      <c r="C5" s="74">
        <v>23824903.100000001</v>
      </c>
      <c r="D5" s="74">
        <v>30420582.010000002</v>
      </c>
      <c r="E5" s="74">
        <v>42938435.900000006</v>
      </c>
      <c r="F5" s="74">
        <v>42048366.129999995</v>
      </c>
      <c r="G5" s="74">
        <v>40469305.350000001</v>
      </c>
      <c r="H5" s="74">
        <v>39466607.490000002</v>
      </c>
      <c r="I5" s="74">
        <v>40462401.960000001</v>
      </c>
      <c r="J5" s="74">
        <v>37178191.039999992</v>
      </c>
      <c r="K5" s="74">
        <v>35359720.609999999</v>
      </c>
      <c r="L5" s="74">
        <v>34435397.209999993</v>
      </c>
      <c r="M5" s="74">
        <v>35939160.5</v>
      </c>
      <c r="N5" s="78">
        <f t="shared" si="0"/>
        <v>409919213.49000001</v>
      </c>
    </row>
    <row r="6" spans="1:14" ht="20.100000000000001" customHeight="1" x14ac:dyDescent="0.25">
      <c r="A6" s="119" t="s">
        <v>18</v>
      </c>
      <c r="B6" s="74">
        <v>1860176.5899999996</v>
      </c>
      <c r="C6" s="74">
        <v>2777167.94</v>
      </c>
      <c r="D6" s="74">
        <v>4296928.47</v>
      </c>
      <c r="E6" s="74">
        <v>4879514.849999819</v>
      </c>
      <c r="F6" s="74">
        <v>4580332.6899998365</v>
      </c>
      <c r="G6" s="74">
        <v>4459509.7199998461</v>
      </c>
      <c r="H6" s="74">
        <v>4367166.739999827</v>
      </c>
      <c r="I6" s="74">
        <v>4378617.2099998835</v>
      </c>
      <c r="J6" s="74">
        <v>4160209.8199999938</v>
      </c>
      <c r="K6" s="74">
        <v>4146917.6400001762</v>
      </c>
      <c r="L6" s="74">
        <v>4073646.3700001603</v>
      </c>
      <c r="M6" s="74">
        <v>4192879.1100001135</v>
      </c>
      <c r="N6" s="78">
        <f t="shared" si="0"/>
        <v>48173067.149999656</v>
      </c>
    </row>
    <row r="7" spans="1:14" ht="20.100000000000001" customHeight="1" x14ac:dyDescent="0.25">
      <c r="A7" s="117" t="s">
        <v>19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2112983.1956428802</v>
      </c>
      <c r="J7" s="74">
        <v>4225966.3912857603</v>
      </c>
      <c r="K7" s="74">
        <v>2029150.85</v>
      </c>
      <c r="L7" s="74">
        <v>4536807.99</v>
      </c>
      <c r="M7" s="74">
        <v>4323804.47</v>
      </c>
      <c r="N7" s="78">
        <f t="shared" si="0"/>
        <v>17228712.896928642</v>
      </c>
    </row>
    <row r="8" spans="1:14" ht="20.100000000000001" customHeight="1" x14ac:dyDescent="0.25">
      <c r="A8" s="117" t="s">
        <v>20</v>
      </c>
      <c r="B8" s="74">
        <v>6191546.5</v>
      </c>
      <c r="C8" s="74">
        <v>7602240.5999999996</v>
      </c>
      <c r="D8" s="74">
        <v>14473374.370000001</v>
      </c>
      <c r="E8" s="74">
        <v>15952524.41</v>
      </c>
      <c r="F8" s="74">
        <v>14565730.929999998</v>
      </c>
      <c r="G8" s="74">
        <v>13928290</v>
      </c>
      <c r="H8" s="74">
        <v>13334786.57</v>
      </c>
      <c r="I8" s="74">
        <v>13000353.93</v>
      </c>
      <c r="J8" s="74">
        <v>11979945.449999999</v>
      </c>
      <c r="K8" s="74">
        <v>12206874.73</v>
      </c>
      <c r="L8" s="74">
        <v>12255572.129999999</v>
      </c>
      <c r="M8" s="74">
        <v>13032246.120000001</v>
      </c>
      <c r="N8" s="78">
        <f t="shared" si="0"/>
        <v>148523485.74000001</v>
      </c>
    </row>
    <row r="9" spans="1:14" ht="20.100000000000001" customHeight="1" x14ac:dyDescent="0.25">
      <c r="A9" s="117" t="s">
        <v>21</v>
      </c>
      <c r="B9" s="74">
        <v>5799616.7400000002</v>
      </c>
      <c r="C9" s="74">
        <v>12983522.880000001</v>
      </c>
      <c r="D9" s="74">
        <v>19223929.919999998</v>
      </c>
      <c r="E9" s="74">
        <v>27589437.309999999</v>
      </c>
      <c r="F9" s="74">
        <v>27322575.950000003</v>
      </c>
      <c r="G9" s="74">
        <v>27036992.650000002</v>
      </c>
      <c r="H9" s="74">
        <v>26385961.909999996</v>
      </c>
      <c r="I9" s="74">
        <v>26786923.890000001</v>
      </c>
      <c r="J9" s="74">
        <v>25778487.390000008</v>
      </c>
      <c r="K9" s="74">
        <v>24320518.880000003</v>
      </c>
      <c r="L9" s="74">
        <v>24269677.099999998</v>
      </c>
      <c r="M9" s="74">
        <v>23551003.839999996</v>
      </c>
      <c r="N9" s="78">
        <f t="shared" si="0"/>
        <v>271048648.45999998</v>
      </c>
    </row>
    <row r="10" spans="1:14" ht="20.100000000000001" customHeight="1" x14ac:dyDescent="0.25">
      <c r="A10" s="117" t="s">
        <v>22</v>
      </c>
      <c r="B10" s="74">
        <v>10214532.58</v>
      </c>
      <c r="C10" s="74">
        <v>22029062.490570005</v>
      </c>
      <c r="D10" s="74">
        <v>29491411.790000003</v>
      </c>
      <c r="E10" s="74">
        <v>38176203.960000001</v>
      </c>
      <c r="F10" s="74">
        <v>33514100.617000002</v>
      </c>
      <c r="G10" s="74">
        <v>30321208.245999999</v>
      </c>
      <c r="H10" s="74">
        <v>33893753.049000002</v>
      </c>
      <c r="I10" s="74">
        <v>21545455.627999999</v>
      </c>
      <c r="J10" s="74">
        <v>28641886.848999999</v>
      </c>
      <c r="K10" s="74">
        <v>24948930.725000001</v>
      </c>
      <c r="L10" s="74">
        <v>23927408.556999996</v>
      </c>
      <c r="M10" s="74">
        <v>25096600.362</v>
      </c>
      <c r="N10" s="78">
        <f t="shared" si="0"/>
        <v>321800554.85356998</v>
      </c>
    </row>
    <row r="11" spans="1:14" ht="20.100000000000001" customHeight="1" x14ac:dyDescent="0.25">
      <c r="A11" s="117" t="s">
        <v>23</v>
      </c>
      <c r="B11" s="74">
        <v>18223006.969999999</v>
      </c>
      <c r="C11" s="74">
        <v>44420387.710000001</v>
      </c>
      <c r="D11" s="74">
        <v>55255931.079999998</v>
      </c>
      <c r="E11" s="74">
        <v>77017373.529999986</v>
      </c>
      <c r="F11" s="74">
        <v>69175344.760000005</v>
      </c>
      <c r="G11" s="74">
        <v>67988579.829999998</v>
      </c>
      <c r="H11" s="74">
        <v>64680899.979999997</v>
      </c>
      <c r="I11" s="74">
        <v>69028687.669999987</v>
      </c>
      <c r="J11" s="74">
        <v>62153945.959999993</v>
      </c>
      <c r="K11" s="74">
        <v>59382478.469999999</v>
      </c>
      <c r="L11" s="74">
        <v>55253194.280000001</v>
      </c>
      <c r="M11" s="74">
        <v>57012135.969999999</v>
      </c>
      <c r="N11" s="78">
        <f t="shared" si="0"/>
        <v>699591966.20999992</v>
      </c>
    </row>
    <row r="12" spans="1:14" ht="20.100000000000001" customHeight="1" x14ac:dyDescent="0.25">
      <c r="A12" s="117" t="s">
        <v>24</v>
      </c>
      <c r="B12" s="74">
        <v>16184710.57397604</v>
      </c>
      <c r="C12" s="74">
        <v>30685048.43</v>
      </c>
      <c r="D12" s="74">
        <v>34985261.619999997</v>
      </c>
      <c r="E12" s="74">
        <v>53158770.399999999</v>
      </c>
      <c r="F12" s="74">
        <v>53365858.339999996</v>
      </c>
      <c r="G12" s="74">
        <v>52985032.840000004</v>
      </c>
      <c r="H12" s="74">
        <v>52563745.189999998</v>
      </c>
      <c r="I12" s="74">
        <v>55228702.230000004</v>
      </c>
      <c r="J12" s="74">
        <v>53938879.590000004</v>
      </c>
      <c r="K12" s="74">
        <v>36596491.169999994</v>
      </c>
      <c r="L12" s="74">
        <v>48229920.959999993</v>
      </c>
      <c r="M12" s="74">
        <v>43036304.979999997</v>
      </c>
      <c r="N12" s="78">
        <f t="shared" si="0"/>
        <v>530958726.32397604</v>
      </c>
    </row>
    <row r="13" spans="1:14" ht="20.100000000000001" customHeight="1" x14ac:dyDescent="0.25">
      <c r="A13" s="117" t="s">
        <v>25</v>
      </c>
      <c r="B13" s="74">
        <v>9319195.1799999978</v>
      </c>
      <c r="C13" s="74">
        <v>17608447.249999996</v>
      </c>
      <c r="D13" s="74">
        <v>24615736.650000002</v>
      </c>
      <c r="E13" s="74">
        <v>30066903.740000006</v>
      </c>
      <c r="F13" s="74">
        <v>31779626.09</v>
      </c>
      <c r="G13" s="74">
        <v>31601991.009999998</v>
      </c>
      <c r="H13" s="74">
        <v>35616188.899999999</v>
      </c>
      <c r="I13" s="74">
        <v>34488054.399999999</v>
      </c>
      <c r="J13" s="74">
        <v>33660825.059999995</v>
      </c>
      <c r="K13" s="74">
        <v>31930229.379999992</v>
      </c>
      <c r="L13" s="74">
        <v>30920674.32</v>
      </c>
      <c r="M13" s="74">
        <v>31059525.309999999</v>
      </c>
      <c r="N13" s="78">
        <f t="shared" si="0"/>
        <v>342667397.29000002</v>
      </c>
    </row>
    <row r="14" spans="1:14" ht="20.100000000000001" customHeight="1" x14ac:dyDescent="0.25">
      <c r="A14" s="117" t="s">
        <v>26</v>
      </c>
      <c r="B14" s="74">
        <v>15824943.180000002</v>
      </c>
      <c r="C14" s="74">
        <v>26953432.999999911</v>
      </c>
      <c r="D14" s="74">
        <v>41935746.310000002</v>
      </c>
      <c r="E14" s="74">
        <v>51360317.719999991</v>
      </c>
      <c r="F14" s="74">
        <v>53476498.189999998</v>
      </c>
      <c r="G14" s="74">
        <v>49898746.399999991</v>
      </c>
      <c r="H14" s="74">
        <v>46396442.899999999</v>
      </c>
      <c r="I14" s="74">
        <v>45937061.689999998</v>
      </c>
      <c r="J14" s="74">
        <v>42619699.5</v>
      </c>
      <c r="K14" s="74">
        <v>41315320.600000001</v>
      </c>
      <c r="L14" s="74">
        <v>41112961.319999993</v>
      </c>
      <c r="M14" s="74">
        <v>44363802.930000007</v>
      </c>
      <c r="N14" s="78">
        <f t="shared" si="0"/>
        <v>501194973.73999989</v>
      </c>
    </row>
    <row r="15" spans="1:14" ht="20.100000000000001" customHeight="1" x14ac:dyDescent="0.25">
      <c r="A15" s="117" t="s">
        <v>126</v>
      </c>
      <c r="B15" s="74">
        <v>2434898.41</v>
      </c>
      <c r="C15" s="74">
        <v>3939981.2399999993</v>
      </c>
      <c r="D15" s="74">
        <v>6428911.1200000001</v>
      </c>
      <c r="E15" s="74">
        <v>8700801.8000000007</v>
      </c>
      <c r="F15" s="74">
        <v>8675470.5299999993</v>
      </c>
      <c r="G15" s="74">
        <v>9373048.0700000003</v>
      </c>
      <c r="H15" s="74">
        <v>9141415.0399999991</v>
      </c>
      <c r="I15" s="74">
        <v>9586870.3500000015</v>
      </c>
      <c r="J15" s="74">
        <v>9264694.1500000004</v>
      </c>
      <c r="K15" s="74">
        <v>8421342.2700000014</v>
      </c>
      <c r="L15" s="74">
        <v>7604654.6799999997</v>
      </c>
      <c r="M15" s="74">
        <v>7647689.6299999999</v>
      </c>
      <c r="N15" s="78">
        <f t="shared" si="0"/>
        <v>91219777.289999992</v>
      </c>
    </row>
    <row r="16" spans="1:14" ht="20.100000000000001" customHeight="1" x14ac:dyDescent="0.25">
      <c r="A16" s="117" t="s">
        <v>28</v>
      </c>
      <c r="B16" s="74">
        <v>6219578.6399999997</v>
      </c>
      <c r="C16" s="74">
        <v>11628793.139999999</v>
      </c>
      <c r="D16" s="74">
        <v>17661431.98</v>
      </c>
      <c r="E16" s="74">
        <v>22579574.66</v>
      </c>
      <c r="F16" s="74">
        <v>23847418.390000001</v>
      </c>
      <c r="G16" s="74">
        <v>24329702.520000003</v>
      </c>
      <c r="H16" s="74">
        <v>24304885.770000003</v>
      </c>
      <c r="I16" s="74">
        <v>25433383.350000001</v>
      </c>
      <c r="J16" s="74">
        <v>23829269.909999996</v>
      </c>
      <c r="K16" s="74">
        <v>22316470.890000001</v>
      </c>
      <c r="L16" s="74">
        <v>21979022.260000002</v>
      </c>
      <c r="M16" s="74">
        <v>21773792.25</v>
      </c>
      <c r="N16" s="78">
        <f t="shared" si="0"/>
        <v>245903323.75999999</v>
      </c>
    </row>
    <row r="17" spans="1:14" ht="20.100000000000001" customHeight="1" x14ac:dyDescent="0.25">
      <c r="A17" s="117" t="s">
        <v>127</v>
      </c>
      <c r="B17" s="74">
        <v>7734810.9799999995</v>
      </c>
      <c r="C17" s="74">
        <v>15006534.160000002</v>
      </c>
      <c r="D17" s="74">
        <v>23396594.02</v>
      </c>
      <c r="E17" s="74">
        <v>30481690.429999996</v>
      </c>
      <c r="F17" s="74">
        <v>29515668.149999999</v>
      </c>
      <c r="G17" s="74">
        <v>30211487.370000001</v>
      </c>
      <c r="H17" s="74">
        <v>30400116.199999999</v>
      </c>
      <c r="I17" s="74">
        <v>31735326.529999997</v>
      </c>
      <c r="J17" s="74">
        <v>31505172.700000003</v>
      </c>
      <c r="K17" s="74">
        <v>28525904.050000001</v>
      </c>
      <c r="L17" s="74">
        <v>27288029.960000005</v>
      </c>
      <c r="M17" s="74">
        <v>26741640.499999993</v>
      </c>
      <c r="N17" s="78">
        <f t="shared" si="0"/>
        <v>312542975.04999995</v>
      </c>
    </row>
    <row r="18" spans="1:14" ht="20.100000000000001" customHeight="1" x14ac:dyDescent="0.25">
      <c r="A18" s="117" t="s">
        <v>30</v>
      </c>
      <c r="B18" s="74">
        <v>24923613.852099739</v>
      </c>
      <c r="C18" s="74">
        <v>62415329.604432821</v>
      </c>
      <c r="D18" s="74">
        <v>81006284.560000002</v>
      </c>
      <c r="E18" s="74">
        <v>119951515.51000001</v>
      </c>
      <c r="F18" s="74">
        <v>112263527.88</v>
      </c>
      <c r="G18" s="74">
        <v>115456764.5</v>
      </c>
      <c r="H18" s="74">
        <v>111994721.61000001</v>
      </c>
      <c r="I18" s="74">
        <v>119941697.65999998</v>
      </c>
      <c r="J18" s="74">
        <v>110575917.92</v>
      </c>
      <c r="K18" s="74">
        <v>102516783.91</v>
      </c>
      <c r="L18" s="74">
        <v>105901767.39000002</v>
      </c>
      <c r="M18" s="74">
        <v>96094278.900000006</v>
      </c>
      <c r="N18" s="78">
        <f t="shared" si="0"/>
        <v>1163042203.2965326</v>
      </c>
    </row>
    <row r="19" spans="1:14" ht="20.100000000000001" customHeight="1" x14ac:dyDescent="0.25">
      <c r="A19" s="117" t="s">
        <v>31</v>
      </c>
      <c r="B19" s="74">
        <v>3865585.96</v>
      </c>
      <c r="C19" s="74">
        <v>5699723.7699999996</v>
      </c>
      <c r="D19" s="74">
        <v>9112544.1300000008</v>
      </c>
      <c r="E19" s="74">
        <v>12526324.570000002</v>
      </c>
      <c r="F19" s="74">
        <v>13153996.189999998</v>
      </c>
      <c r="G19" s="74">
        <v>13171390.630000001</v>
      </c>
      <c r="H19" s="74">
        <v>13847355.09</v>
      </c>
      <c r="I19" s="74">
        <v>13585844.240000004</v>
      </c>
      <c r="J19" s="74">
        <v>12837346.549999999</v>
      </c>
      <c r="K19" s="74">
        <v>12288912.689999998</v>
      </c>
      <c r="L19" s="74">
        <v>12538047.58</v>
      </c>
      <c r="M19" s="74">
        <v>12590166.41</v>
      </c>
      <c r="N19" s="78">
        <f t="shared" si="0"/>
        <v>135217237.81</v>
      </c>
    </row>
    <row r="20" spans="1:14" ht="20.100000000000001" customHeight="1" x14ac:dyDescent="0.25">
      <c r="A20" s="117" t="s">
        <v>32</v>
      </c>
      <c r="B20" s="74">
        <v>4890635.53</v>
      </c>
      <c r="C20" s="74">
        <v>6189949.3700000001</v>
      </c>
      <c r="D20" s="74">
        <v>11155855.380000001</v>
      </c>
      <c r="E20" s="74">
        <v>13059192.869999999</v>
      </c>
      <c r="F20" s="74">
        <v>12741701.58</v>
      </c>
      <c r="G20" s="74">
        <v>13311753.670000002</v>
      </c>
      <c r="H20" s="74">
        <v>13162010.789999997</v>
      </c>
      <c r="I20" s="74">
        <v>13689759.460000001</v>
      </c>
      <c r="J20" s="74">
        <v>12699207.749999998</v>
      </c>
      <c r="K20" s="74">
        <v>11987176.77</v>
      </c>
      <c r="L20" s="74">
        <v>11188048.209999999</v>
      </c>
      <c r="M20" s="74">
        <v>10618572.079999998</v>
      </c>
      <c r="N20" s="78">
        <f t="shared" si="0"/>
        <v>134693863.45999998</v>
      </c>
    </row>
    <row r="21" spans="1:14" ht="20.100000000000001" customHeight="1" x14ac:dyDescent="0.25">
      <c r="A21" s="117" t="s">
        <v>33</v>
      </c>
      <c r="B21" s="74">
        <v>867433.93999999983</v>
      </c>
      <c r="C21" s="74">
        <v>1407214.8299999998</v>
      </c>
      <c r="D21" s="74">
        <v>2145269.19</v>
      </c>
      <c r="E21" s="74">
        <v>2387762.5600000322</v>
      </c>
      <c r="F21" s="74">
        <v>2316082.9800000181</v>
      </c>
      <c r="G21" s="74">
        <v>2188023.3700000099</v>
      </c>
      <c r="H21" s="74">
        <v>2227724.6900000111</v>
      </c>
      <c r="I21" s="74">
        <v>2325364.7900000163</v>
      </c>
      <c r="J21" s="74">
        <v>2170751.7099999753</v>
      </c>
      <c r="K21" s="74">
        <v>2220153.6799999885</v>
      </c>
      <c r="L21" s="74">
        <v>2119785.7599999798</v>
      </c>
      <c r="M21" s="74">
        <v>2235028.4699999816</v>
      </c>
      <c r="N21" s="78">
        <f t="shared" si="0"/>
        <v>24610595.97000001</v>
      </c>
    </row>
    <row r="22" spans="1:14" ht="20.100000000000001" customHeight="1" x14ac:dyDescent="0.25">
      <c r="A22" s="117" t="s">
        <v>34</v>
      </c>
      <c r="B22" s="74">
        <v>23716614.5</v>
      </c>
      <c r="C22" s="74">
        <v>37052284.909999982</v>
      </c>
      <c r="D22" s="74">
        <v>62482769.242119983</v>
      </c>
      <c r="E22" s="74">
        <v>75191823.649999976</v>
      </c>
      <c r="F22" s="74">
        <v>72346914.759999812</v>
      </c>
      <c r="G22" s="74">
        <v>69257356.149999902</v>
      </c>
      <c r="H22" s="74">
        <v>68975556.299999937</v>
      </c>
      <c r="I22" s="74">
        <v>69782263.470000058</v>
      </c>
      <c r="J22" s="74">
        <v>64647005.135266036</v>
      </c>
      <c r="K22" s="74">
        <v>62546940.279999897</v>
      </c>
      <c r="L22" s="74">
        <v>63951821.569999859</v>
      </c>
      <c r="M22" s="74">
        <v>66090191.089999922</v>
      </c>
      <c r="N22" s="78">
        <f t="shared" si="0"/>
        <v>736041541.05738533</v>
      </c>
    </row>
    <row r="23" spans="1:14" ht="20.100000000000001" customHeight="1" x14ac:dyDescent="0.25">
      <c r="A23" s="117" t="s">
        <v>35</v>
      </c>
      <c r="B23" s="74">
        <v>11235794.978892719</v>
      </c>
      <c r="C23" s="74">
        <v>22962579.349743858</v>
      </c>
      <c r="D23" s="74">
        <v>39257814.151047878</v>
      </c>
      <c r="E23" s="74">
        <v>42877647.476381391</v>
      </c>
      <c r="F23" s="74">
        <v>45844076.43736659</v>
      </c>
      <c r="G23" s="74">
        <v>43284541.262949653</v>
      </c>
      <c r="H23" s="74">
        <v>44513902.404957287</v>
      </c>
      <c r="I23" s="74">
        <v>43749361.096776016</v>
      </c>
      <c r="J23" s="74">
        <v>40605401.863585621</v>
      </c>
      <c r="K23" s="74">
        <v>36873429.960185982</v>
      </c>
      <c r="L23" s="74">
        <v>37960885.870439053</v>
      </c>
      <c r="M23" s="74">
        <v>35144996.96976921</v>
      </c>
      <c r="N23" s="78">
        <f t="shared" si="0"/>
        <v>444310431.82209527</v>
      </c>
    </row>
    <row r="24" spans="1:14" ht="20.100000000000001" customHeight="1" x14ac:dyDescent="0.25">
      <c r="A24" s="117" t="s">
        <v>36</v>
      </c>
      <c r="B24" s="74">
        <v>25882317.630000003</v>
      </c>
      <c r="C24" s="74">
        <v>61250807.989999995</v>
      </c>
      <c r="D24" s="74">
        <v>83850949.00999999</v>
      </c>
      <c r="E24" s="74">
        <v>112452048.86000001</v>
      </c>
      <c r="F24" s="74">
        <v>105507050.14999999</v>
      </c>
      <c r="G24" s="74">
        <v>105266872.95</v>
      </c>
      <c r="H24" s="74">
        <v>105246139.42999998</v>
      </c>
      <c r="I24" s="74">
        <v>106965273.8</v>
      </c>
      <c r="J24" s="74">
        <v>97049046.099999994</v>
      </c>
      <c r="K24" s="74">
        <v>89823935.070000008</v>
      </c>
      <c r="L24" s="74">
        <v>89557581.769999996</v>
      </c>
      <c r="M24" s="74">
        <v>88881448.890000001</v>
      </c>
      <c r="N24" s="78">
        <f t="shared" si="0"/>
        <v>1071733471.65</v>
      </c>
    </row>
    <row r="25" spans="1:14" ht="20.100000000000001" customHeight="1" x14ac:dyDescent="0.25">
      <c r="A25" s="117" t="s">
        <v>37</v>
      </c>
      <c r="B25" s="74">
        <v>6184151.7400000002</v>
      </c>
      <c r="C25" s="74">
        <v>10622666.12999999</v>
      </c>
      <c r="D25" s="74">
        <v>16171691.039999997</v>
      </c>
      <c r="E25" s="74">
        <v>20277310.849999998</v>
      </c>
      <c r="F25" s="74">
        <v>21405241.189999998</v>
      </c>
      <c r="G25" s="74">
        <v>20897459.440000001</v>
      </c>
      <c r="H25" s="74">
        <v>19379422.720000003</v>
      </c>
      <c r="I25" s="74">
        <v>19476887.149999999</v>
      </c>
      <c r="J25" s="74">
        <v>18204573.859999999</v>
      </c>
      <c r="K25" s="74">
        <v>17060575.129999999</v>
      </c>
      <c r="L25" s="74">
        <v>17565614.670000002</v>
      </c>
      <c r="M25" s="74">
        <v>17795934.120000001</v>
      </c>
      <c r="N25" s="78">
        <f t="shared" si="0"/>
        <v>205041528.04000002</v>
      </c>
    </row>
    <row r="26" spans="1:14" ht="20.100000000000001" customHeight="1" x14ac:dyDescent="0.25">
      <c r="A26" s="117" t="s">
        <v>38</v>
      </c>
      <c r="B26" s="74">
        <v>681907.12</v>
      </c>
      <c r="C26" s="74">
        <v>1307831.9000000001</v>
      </c>
      <c r="D26" s="74">
        <v>1921008.6799999997</v>
      </c>
      <c r="E26" s="74">
        <v>2342091.59</v>
      </c>
      <c r="F26" s="74">
        <v>2134075.5100000002</v>
      </c>
      <c r="G26" s="74">
        <v>2152877.98</v>
      </c>
      <c r="H26" s="74">
        <v>2100088.8600000003</v>
      </c>
      <c r="I26" s="74">
        <v>2220281.59</v>
      </c>
      <c r="J26" s="74">
        <v>1957668.04</v>
      </c>
      <c r="K26" s="74">
        <v>1949157.09</v>
      </c>
      <c r="L26" s="74">
        <v>1899353.4799999997</v>
      </c>
      <c r="M26" s="74">
        <v>1798624.0400000003</v>
      </c>
      <c r="N26" s="78">
        <f t="shared" si="0"/>
        <v>22464965.879999999</v>
      </c>
    </row>
    <row r="27" spans="1:14" ht="20.100000000000001" customHeight="1" x14ac:dyDescent="0.25">
      <c r="A27" s="117" t="s">
        <v>39</v>
      </c>
      <c r="B27" s="74">
        <v>350084.20000000007</v>
      </c>
      <c r="C27" s="74">
        <v>640847.17000000004</v>
      </c>
      <c r="D27" s="74">
        <v>911316.32000000007</v>
      </c>
      <c r="E27" s="74">
        <v>1200638.6000000001</v>
      </c>
      <c r="F27" s="74">
        <v>1222762.52</v>
      </c>
      <c r="G27" s="74">
        <v>1252012.75</v>
      </c>
      <c r="H27" s="74">
        <v>1300272.7</v>
      </c>
      <c r="I27" s="74">
        <v>1449484.2099999997</v>
      </c>
      <c r="J27" s="74">
        <v>1267918.79</v>
      </c>
      <c r="K27" s="74">
        <v>1166723.1399999999</v>
      </c>
      <c r="L27" s="74">
        <v>1087246.96</v>
      </c>
      <c r="M27" s="74">
        <v>986299.6399999999</v>
      </c>
      <c r="N27" s="78">
        <f t="shared" si="0"/>
        <v>12835607.000000004</v>
      </c>
    </row>
    <row r="28" spans="1:14" ht="20.100000000000001" customHeight="1" x14ac:dyDescent="0.25">
      <c r="A28" s="117" t="s">
        <v>40</v>
      </c>
      <c r="B28" s="74">
        <v>267174.57</v>
      </c>
      <c r="C28" s="74">
        <v>492638.89</v>
      </c>
      <c r="D28" s="74">
        <v>732811.15</v>
      </c>
      <c r="E28" s="74">
        <v>903157.34</v>
      </c>
      <c r="F28" s="74">
        <v>863611.17999999993</v>
      </c>
      <c r="G28" s="74">
        <v>858439.25999999989</v>
      </c>
      <c r="H28" s="74">
        <v>880260.17999999993</v>
      </c>
      <c r="I28" s="74">
        <v>952792.54</v>
      </c>
      <c r="J28" s="74">
        <v>839992.95999999985</v>
      </c>
      <c r="K28" s="74">
        <v>828901.74</v>
      </c>
      <c r="L28" s="74">
        <v>792223.28</v>
      </c>
      <c r="M28" s="74">
        <v>721490.97</v>
      </c>
      <c r="N28" s="78">
        <f t="shared" si="0"/>
        <v>9133494.0600000005</v>
      </c>
    </row>
    <row r="29" spans="1:14" ht="20.100000000000001" customHeight="1" x14ac:dyDescent="0.25">
      <c r="A29" s="117" t="s">
        <v>41</v>
      </c>
      <c r="B29" s="74">
        <v>36787491.170000002</v>
      </c>
      <c r="C29" s="74">
        <v>56543125.100000001</v>
      </c>
      <c r="D29" s="74">
        <v>77394623.160000011</v>
      </c>
      <c r="E29" s="74">
        <v>101012995.2</v>
      </c>
      <c r="F29" s="74">
        <v>94715773.609999985</v>
      </c>
      <c r="G29" s="74">
        <v>92218634.270000011</v>
      </c>
      <c r="H29" s="74">
        <v>90781750.299999997</v>
      </c>
      <c r="I29" s="74">
        <v>95900200.5</v>
      </c>
      <c r="J29" s="74">
        <v>87881398.959999993</v>
      </c>
      <c r="K29" s="74">
        <v>87634737.709999993</v>
      </c>
      <c r="L29" s="74">
        <v>86429914.829999998</v>
      </c>
      <c r="M29" s="74">
        <v>83067179.189999998</v>
      </c>
      <c r="N29" s="78">
        <f t="shared" si="0"/>
        <v>990367824</v>
      </c>
    </row>
    <row r="30" spans="1:14" ht="20.100000000000001" customHeight="1" x14ac:dyDescent="0.25">
      <c r="A30" s="117" t="s">
        <v>42</v>
      </c>
      <c r="B30" s="74">
        <v>12826374.110000001</v>
      </c>
      <c r="C30" s="74">
        <v>24838218.170000002</v>
      </c>
      <c r="D30" s="74">
        <v>33881873.549999997</v>
      </c>
      <c r="E30" s="74">
        <v>42709394.779999994</v>
      </c>
      <c r="F30" s="74">
        <v>39252365.539999999</v>
      </c>
      <c r="G30" s="74">
        <v>39517795.229999997</v>
      </c>
      <c r="H30" s="74">
        <v>38593015.719999999</v>
      </c>
      <c r="I30" s="74">
        <v>39730972.369999997</v>
      </c>
      <c r="J30" s="74">
        <v>35636461.759999998</v>
      </c>
      <c r="K30" s="74">
        <v>34010652.43</v>
      </c>
      <c r="L30" s="74">
        <v>34148642.189999998</v>
      </c>
      <c r="M30" s="74">
        <v>33902680.990000002</v>
      </c>
      <c r="N30" s="78">
        <f t="shared" si="0"/>
        <v>409048446.83999997</v>
      </c>
    </row>
    <row r="31" spans="1:14" ht="20.100000000000001" customHeight="1" x14ac:dyDescent="0.25">
      <c r="A31" s="117" t="s">
        <v>43</v>
      </c>
      <c r="B31" s="74">
        <v>1276245.3999999999</v>
      </c>
      <c r="C31" s="74">
        <v>2309640.2399999998</v>
      </c>
      <c r="D31" s="74">
        <v>3378426.0500000003</v>
      </c>
      <c r="E31" s="74">
        <v>4254393.1099999994</v>
      </c>
      <c r="F31" s="74">
        <v>4049228.1000000006</v>
      </c>
      <c r="G31" s="74">
        <v>3990776.43</v>
      </c>
      <c r="H31" s="74">
        <v>3933642.9099999997</v>
      </c>
      <c r="I31" s="74">
        <v>4174375.8500000006</v>
      </c>
      <c r="J31" s="74">
        <v>3737536.1599999997</v>
      </c>
      <c r="K31" s="74">
        <v>3536815.5700000003</v>
      </c>
      <c r="L31" s="74">
        <v>3476783.3299999991</v>
      </c>
      <c r="M31" s="74">
        <v>3332341.3200000008</v>
      </c>
      <c r="N31" s="78">
        <f t="shared" si="0"/>
        <v>41450204.469999999</v>
      </c>
    </row>
    <row r="32" spans="1:14" ht="20.100000000000001" customHeight="1" x14ac:dyDescent="0.25">
      <c r="A32" s="117" t="s">
        <v>44</v>
      </c>
      <c r="B32" s="74">
        <v>571588.53</v>
      </c>
      <c r="C32" s="74">
        <v>960023.8</v>
      </c>
      <c r="D32" s="74">
        <v>1431425.95</v>
      </c>
      <c r="E32" s="74">
        <v>1767984.37</v>
      </c>
      <c r="F32" s="74">
        <v>1705869.65</v>
      </c>
      <c r="G32" s="74">
        <v>1735532.48</v>
      </c>
      <c r="H32" s="74">
        <v>1698448.97</v>
      </c>
      <c r="I32" s="74">
        <v>1776708.5799999998</v>
      </c>
      <c r="J32" s="74">
        <v>1582378.81</v>
      </c>
      <c r="K32" s="74">
        <v>1485282.5899999999</v>
      </c>
      <c r="L32" s="74">
        <v>1460681.87</v>
      </c>
      <c r="M32" s="74">
        <v>1438921.35</v>
      </c>
      <c r="N32" s="78">
        <f t="shared" si="0"/>
        <v>17614846.950000003</v>
      </c>
    </row>
    <row r="33" spans="1:14" ht="20.100000000000001" customHeight="1" x14ac:dyDescent="0.25">
      <c r="A33" s="117" t="s">
        <v>45</v>
      </c>
      <c r="B33" s="74">
        <v>589853</v>
      </c>
      <c r="C33" s="74">
        <v>980871.83000000007</v>
      </c>
      <c r="D33" s="74">
        <v>1441322.99</v>
      </c>
      <c r="E33" s="74">
        <v>1818688.3100000003</v>
      </c>
      <c r="F33" s="74">
        <v>1785356.0300000003</v>
      </c>
      <c r="G33" s="74">
        <v>1770472.5599999998</v>
      </c>
      <c r="H33" s="74">
        <v>1753354.25</v>
      </c>
      <c r="I33" s="74">
        <v>1867038.15</v>
      </c>
      <c r="J33" s="74">
        <v>1645678.81</v>
      </c>
      <c r="K33" s="74">
        <v>1745323.17</v>
      </c>
      <c r="L33" s="74">
        <v>1375539.4300000002</v>
      </c>
      <c r="M33" s="74">
        <v>1437559.65</v>
      </c>
      <c r="N33" s="78">
        <f t="shared" si="0"/>
        <v>18211058.18</v>
      </c>
    </row>
    <row r="34" spans="1:14" ht="20.100000000000001" customHeight="1" x14ac:dyDescent="0.25">
      <c r="A34" s="117" t="s">
        <v>46</v>
      </c>
      <c r="B34" s="74">
        <v>1153646.51</v>
      </c>
      <c r="C34" s="74">
        <v>1698297.27</v>
      </c>
      <c r="D34" s="74">
        <v>2822561.4499999997</v>
      </c>
      <c r="E34" s="74">
        <v>3248592.0700000459</v>
      </c>
      <c r="F34" s="74">
        <v>3163846.0800000364</v>
      </c>
      <c r="G34" s="74">
        <v>3269136.9000000264</v>
      </c>
      <c r="H34" s="74">
        <v>3285327.3000000636</v>
      </c>
      <c r="I34" s="74">
        <v>3217218.330000055</v>
      </c>
      <c r="J34" s="74">
        <v>2828015.7600000002</v>
      </c>
      <c r="K34" s="74">
        <v>2712552.5299999691</v>
      </c>
      <c r="L34" s="74">
        <v>2610758.709999965</v>
      </c>
      <c r="M34" s="74">
        <v>2586629.959999966</v>
      </c>
      <c r="N34" s="78">
        <f t="shared" si="0"/>
        <v>32596582.870000124</v>
      </c>
    </row>
    <row r="35" spans="1:14" ht="20.100000000000001" customHeight="1" x14ac:dyDescent="0.25">
      <c r="A35" s="117" t="s">
        <v>47</v>
      </c>
      <c r="B35" s="74">
        <v>12486837.959999999</v>
      </c>
      <c r="C35" s="74">
        <v>32510654.309999999</v>
      </c>
      <c r="D35" s="74">
        <v>41610864.380000003</v>
      </c>
      <c r="E35" s="74">
        <v>57900871.879999995</v>
      </c>
      <c r="F35" s="74">
        <v>56150961.139999993</v>
      </c>
      <c r="G35" s="74">
        <v>54044337.670000002</v>
      </c>
      <c r="H35" s="74">
        <v>53572279.939999998</v>
      </c>
      <c r="I35" s="74">
        <v>53886291.909999989</v>
      </c>
      <c r="J35" s="74">
        <v>51388937.240000002</v>
      </c>
      <c r="K35" s="74">
        <v>47232852.239999995</v>
      </c>
      <c r="L35" s="74">
        <v>48780854.419999994</v>
      </c>
      <c r="M35" s="74">
        <v>47434888.960000001</v>
      </c>
      <c r="N35" s="78">
        <f t="shared" si="0"/>
        <v>557000632.04999995</v>
      </c>
    </row>
    <row r="36" spans="1:14" ht="20.100000000000001" customHeight="1" x14ac:dyDescent="0.25">
      <c r="A36" s="117" t="s">
        <v>48</v>
      </c>
      <c r="B36" s="74">
        <v>1513777.4600000002</v>
      </c>
      <c r="C36" s="74">
        <v>1928267.4899999998</v>
      </c>
      <c r="D36" s="74">
        <v>3425068.27</v>
      </c>
      <c r="E36" s="74">
        <v>4054618.55</v>
      </c>
      <c r="F36" s="74">
        <v>3976005</v>
      </c>
      <c r="G36" s="74">
        <v>4151064.9400000004</v>
      </c>
      <c r="H36" s="74">
        <v>4193700.93</v>
      </c>
      <c r="I36" s="74">
        <v>4404044.7200000007</v>
      </c>
      <c r="J36" s="74">
        <v>3979077.4600000004</v>
      </c>
      <c r="K36" s="74">
        <v>3738371.46</v>
      </c>
      <c r="L36" s="74">
        <v>3774676.24</v>
      </c>
      <c r="M36" s="74">
        <v>3861017.22</v>
      </c>
      <c r="N36" s="78">
        <f t="shared" si="0"/>
        <v>42999689.740000002</v>
      </c>
    </row>
    <row r="37" spans="1:14" ht="20.100000000000001" customHeight="1" x14ac:dyDescent="0.25">
      <c r="A37" s="117" t="s">
        <v>49</v>
      </c>
      <c r="B37" s="74">
        <v>43819785.719999999</v>
      </c>
      <c r="C37" s="74">
        <v>91743846.75</v>
      </c>
      <c r="D37" s="74">
        <v>122691207.43000001</v>
      </c>
      <c r="E37" s="74">
        <v>170547827.21000004</v>
      </c>
      <c r="F37" s="74">
        <v>165610660.81999999</v>
      </c>
      <c r="G37" s="74">
        <v>153506486.88999999</v>
      </c>
      <c r="H37" s="74">
        <v>159983325.26999998</v>
      </c>
      <c r="I37" s="74">
        <v>162306724.82999998</v>
      </c>
      <c r="J37" s="74">
        <v>145333481.68000001</v>
      </c>
      <c r="K37" s="74">
        <v>137117736.66999999</v>
      </c>
      <c r="L37" s="74">
        <v>135037874.81999999</v>
      </c>
      <c r="M37" s="74">
        <v>137050958.04000002</v>
      </c>
      <c r="N37" s="78">
        <f t="shared" si="0"/>
        <v>1624749916.1300001</v>
      </c>
    </row>
    <row r="38" spans="1:14" ht="20.100000000000001" customHeight="1" x14ac:dyDescent="0.25">
      <c r="A38" s="117" t="s">
        <v>50</v>
      </c>
      <c r="B38" s="74">
        <v>1114246.4600000002</v>
      </c>
      <c r="C38" s="74">
        <v>1679025.43</v>
      </c>
      <c r="D38" s="74">
        <v>2763299.8199999994</v>
      </c>
      <c r="E38" s="74">
        <v>3155805.5800000038</v>
      </c>
      <c r="F38" s="74">
        <v>3173091.1799999997</v>
      </c>
      <c r="G38" s="74">
        <v>2883394.3500000006</v>
      </c>
      <c r="H38" s="74">
        <v>2900484.17</v>
      </c>
      <c r="I38" s="74">
        <v>2620016.54</v>
      </c>
      <c r="J38" s="74">
        <v>2376859.5400000005</v>
      </c>
      <c r="K38" s="74">
        <v>2206283.15</v>
      </c>
      <c r="L38" s="74">
        <v>2255131.79</v>
      </c>
      <c r="M38" s="74">
        <v>2189737.5</v>
      </c>
      <c r="N38" s="78">
        <f t="shared" si="0"/>
        <v>29317375.509999998</v>
      </c>
    </row>
    <row r="39" spans="1:14" ht="20.100000000000001" customHeight="1" x14ac:dyDescent="0.25">
      <c r="A39" s="117" t="s">
        <v>51</v>
      </c>
      <c r="B39" s="74">
        <v>1819877.37</v>
      </c>
      <c r="C39" s="74">
        <v>2860879.77</v>
      </c>
      <c r="D39" s="74">
        <v>4645153.71</v>
      </c>
      <c r="E39" s="74">
        <v>5400009.3400002774</v>
      </c>
      <c r="F39" s="74">
        <v>5062844.25</v>
      </c>
      <c r="G39" s="74">
        <v>5214428.49</v>
      </c>
      <c r="H39" s="74">
        <v>5223324.9400000004</v>
      </c>
      <c r="I39" s="74">
        <v>5218291.2499999991</v>
      </c>
      <c r="J39" s="74">
        <v>4657269.13</v>
      </c>
      <c r="K39" s="74">
        <v>4504762.6500000004</v>
      </c>
      <c r="L39" s="74">
        <v>4529151.79</v>
      </c>
      <c r="M39" s="74">
        <v>4427799.8000000007</v>
      </c>
      <c r="N39" s="78">
        <f t="shared" si="0"/>
        <v>53563792.490000278</v>
      </c>
    </row>
    <row r="40" spans="1:14" ht="20.100000000000001" customHeight="1" x14ac:dyDescent="0.25">
      <c r="A40" s="117" t="s">
        <v>52</v>
      </c>
      <c r="B40" s="74">
        <v>4924098.3199999994</v>
      </c>
      <c r="C40" s="74">
        <v>8750183.8199999984</v>
      </c>
      <c r="D40" s="74">
        <v>14202987.940000001</v>
      </c>
      <c r="E40" s="74">
        <v>16540957.819999</v>
      </c>
      <c r="F40" s="74">
        <v>16910277.669999998</v>
      </c>
      <c r="G40" s="74">
        <v>16269297.76</v>
      </c>
      <c r="H40" s="74">
        <v>15060511.549999999</v>
      </c>
      <c r="I40" s="74">
        <v>15402764.869999999</v>
      </c>
      <c r="J40" s="74">
        <v>15062618.01</v>
      </c>
      <c r="K40" s="74">
        <v>13423930.85</v>
      </c>
      <c r="L40" s="74">
        <v>13423427.330000002</v>
      </c>
      <c r="M40" s="74">
        <v>13576965.560000001</v>
      </c>
      <c r="N40" s="78">
        <f t="shared" si="0"/>
        <v>163548021.49999902</v>
      </c>
    </row>
    <row r="41" spans="1:14" ht="20.100000000000001" customHeight="1" x14ac:dyDescent="0.25">
      <c r="A41" s="117" t="s">
        <v>53</v>
      </c>
      <c r="B41" s="74">
        <v>3634435.4099999997</v>
      </c>
      <c r="C41" s="74">
        <v>5926310.2899999991</v>
      </c>
      <c r="D41" s="74">
        <v>9646068.3800000008</v>
      </c>
      <c r="E41" s="74">
        <v>11761854.570000814</v>
      </c>
      <c r="F41" s="74">
        <v>10996175.609999999</v>
      </c>
      <c r="G41" s="74">
        <v>10207508.479999999</v>
      </c>
      <c r="H41" s="74">
        <v>9811682.4199999981</v>
      </c>
      <c r="I41" s="74">
        <v>9699701</v>
      </c>
      <c r="J41" s="74">
        <v>8996233.1900000013</v>
      </c>
      <c r="K41" s="74">
        <v>8679513.6099999994</v>
      </c>
      <c r="L41" s="74">
        <v>8830368.8599999994</v>
      </c>
      <c r="M41" s="74">
        <v>8992148.709999999</v>
      </c>
      <c r="N41" s="78">
        <f t="shared" si="0"/>
        <v>107182000.53000079</v>
      </c>
    </row>
    <row r="42" spans="1:14" ht="20.100000000000001" customHeight="1" x14ac:dyDescent="0.25">
      <c r="A42" s="117" t="s">
        <v>128</v>
      </c>
      <c r="B42" s="74">
        <v>4443690.4200000009</v>
      </c>
      <c r="C42" s="74">
        <v>11239805.179997964</v>
      </c>
      <c r="D42" s="74">
        <v>15089271.01</v>
      </c>
      <c r="E42" s="74">
        <v>21102475.920003083</v>
      </c>
      <c r="F42" s="74">
        <v>19163954.190000001</v>
      </c>
      <c r="G42" s="74">
        <v>18102599.86000191</v>
      </c>
      <c r="H42" s="74">
        <v>17584315.680001736</v>
      </c>
      <c r="I42" s="74">
        <v>18368475.400000975</v>
      </c>
      <c r="J42" s="74">
        <v>18747837.439999338</v>
      </c>
      <c r="K42" s="74">
        <v>17029134.799998164</v>
      </c>
      <c r="L42" s="74">
        <v>17563826.729997721</v>
      </c>
      <c r="M42" s="74">
        <v>16427524.849998876</v>
      </c>
      <c r="N42" s="78">
        <f t="shared" si="0"/>
        <v>194862911.47999978</v>
      </c>
    </row>
    <row r="43" spans="1:14" ht="20.100000000000001" customHeight="1" x14ac:dyDescent="0.25">
      <c r="A43" s="117" t="s">
        <v>55</v>
      </c>
      <c r="B43" s="74">
        <v>9994279.9999999981</v>
      </c>
      <c r="C43" s="74">
        <v>15738172.15</v>
      </c>
      <c r="D43" s="74">
        <v>25678946.34</v>
      </c>
      <c r="E43" s="74">
        <v>29344095.329999998</v>
      </c>
      <c r="F43" s="74">
        <v>27454276.379999995</v>
      </c>
      <c r="G43" s="74">
        <v>26720319.480000004</v>
      </c>
      <c r="H43" s="74">
        <v>25615889.66</v>
      </c>
      <c r="I43" s="74">
        <v>26031271.420000002</v>
      </c>
      <c r="J43" s="74">
        <v>23551110.059999999</v>
      </c>
      <c r="K43" s="74">
        <v>24191016.819999997</v>
      </c>
      <c r="L43" s="74">
        <v>23734355.189999998</v>
      </c>
      <c r="M43" s="74">
        <v>24442575.460000005</v>
      </c>
      <c r="N43" s="78">
        <f t="shared" si="0"/>
        <v>282496308.28999996</v>
      </c>
    </row>
    <row r="44" spans="1:14" ht="20.100000000000001" customHeight="1" x14ac:dyDescent="0.25">
      <c r="A44" s="117" t="s">
        <v>56</v>
      </c>
      <c r="B44" s="74">
        <v>251250.08</v>
      </c>
      <c r="C44" s="74">
        <v>509522.05</v>
      </c>
      <c r="D44" s="74">
        <v>764465.90000000014</v>
      </c>
      <c r="E44" s="74">
        <v>967378.78999999992</v>
      </c>
      <c r="F44" s="74">
        <v>893134.45000000007</v>
      </c>
      <c r="G44" s="74">
        <v>960033.16000000015</v>
      </c>
      <c r="H44" s="74">
        <v>963779.31000000017</v>
      </c>
      <c r="I44" s="74">
        <v>977040.70000000019</v>
      </c>
      <c r="J44" s="74">
        <v>852200.58</v>
      </c>
      <c r="K44" s="74">
        <v>780452.32000000007</v>
      </c>
      <c r="L44" s="74">
        <v>777188.56</v>
      </c>
      <c r="M44" s="74">
        <v>778236.99000000011</v>
      </c>
      <c r="N44" s="78">
        <f t="shared" si="0"/>
        <v>9474682.8900000025</v>
      </c>
    </row>
    <row r="45" spans="1:14" ht="20.100000000000001" customHeight="1" x14ac:dyDescent="0.25">
      <c r="A45" s="117" t="s">
        <v>57</v>
      </c>
      <c r="B45" s="74">
        <v>27989254.579999998</v>
      </c>
      <c r="C45" s="74">
        <v>58902612.050000012</v>
      </c>
      <c r="D45" s="74">
        <v>81844161.689999983</v>
      </c>
      <c r="E45" s="74">
        <v>99296640.470000014</v>
      </c>
      <c r="F45" s="74">
        <v>90437574.770000011</v>
      </c>
      <c r="G45" s="74">
        <v>87552197.329999939</v>
      </c>
      <c r="H45" s="74">
        <v>83567763.469999999</v>
      </c>
      <c r="I45" s="74">
        <v>85320100.299999982</v>
      </c>
      <c r="J45" s="74">
        <v>78866750.49000001</v>
      </c>
      <c r="K45" s="74">
        <v>77133786.779999956</v>
      </c>
      <c r="L45" s="74">
        <v>78584271.219999969</v>
      </c>
      <c r="M45" s="74">
        <v>76996504.109999999</v>
      </c>
      <c r="N45" s="78">
        <f t="shared" si="0"/>
        <v>926491617.25999987</v>
      </c>
    </row>
    <row r="46" spans="1:14" ht="20.100000000000001" customHeight="1" x14ac:dyDescent="0.25">
      <c r="A46" s="117" t="s">
        <v>58</v>
      </c>
      <c r="B46" s="74">
        <v>1584384.97</v>
      </c>
      <c r="C46" s="74">
        <v>2034972.47</v>
      </c>
      <c r="D46" s="74">
        <v>3598007.24</v>
      </c>
      <c r="E46" s="74">
        <v>3805526.4799999991</v>
      </c>
      <c r="F46" s="74">
        <v>3513881.7500000126</v>
      </c>
      <c r="G46" s="74">
        <v>3426053.869999988</v>
      </c>
      <c r="H46" s="74">
        <v>3484690.9199999808</v>
      </c>
      <c r="I46" s="74">
        <v>3532973.3800000837</v>
      </c>
      <c r="J46" s="74">
        <v>3271718.1899999459</v>
      </c>
      <c r="K46" s="74">
        <v>3193387.6499998956</v>
      </c>
      <c r="L46" s="74">
        <v>3032866.1999998596</v>
      </c>
      <c r="M46" s="74">
        <v>3109987.5799999032</v>
      </c>
      <c r="N46" s="78">
        <f t="shared" si="0"/>
        <v>37588450.699999668</v>
      </c>
    </row>
    <row r="47" spans="1:14" ht="20.100000000000001" customHeight="1" x14ac:dyDescent="0.25">
      <c r="A47" s="117" t="s">
        <v>59</v>
      </c>
      <c r="B47" s="74">
        <v>8138843.5899999989</v>
      </c>
      <c r="C47" s="74">
        <v>17266864.890000001</v>
      </c>
      <c r="D47" s="74">
        <v>25375988.970000006</v>
      </c>
      <c r="E47" s="74">
        <v>31678044.43999999</v>
      </c>
      <c r="F47" s="74">
        <v>29074256.139999997</v>
      </c>
      <c r="G47" s="74">
        <v>29488799.789999995</v>
      </c>
      <c r="H47" s="74">
        <v>30125300.969999991</v>
      </c>
      <c r="I47" s="74">
        <v>29911183.539999999</v>
      </c>
      <c r="J47" s="74">
        <v>26180472.790000003</v>
      </c>
      <c r="K47" s="74">
        <v>24964521.280000001</v>
      </c>
      <c r="L47" s="74">
        <v>24541619.929999996</v>
      </c>
      <c r="M47" s="74">
        <v>24283878.300000004</v>
      </c>
      <c r="N47" s="78">
        <f t="shared" si="0"/>
        <v>301029774.63</v>
      </c>
    </row>
    <row r="48" spans="1:14" ht="20.100000000000001" customHeight="1" x14ac:dyDescent="0.25">
      <c r="A48" s="117" t="s">
        <v>60</v>
      </c>
      <c r="B48" s="74">
        <v>427198.98000000004</v>
      </c>
      <c r="C48" s="74">
        <v>726818.64</v>
      </c>
      <c r="D48" s="74">
        <v>1029901.67</v>
      </c>
      <c r="E48" s="74">
        <v>1272711.6800000002</v>
      </c>
      <c r="F48" s="74">
        <v>1334745.2500000002</v>
      </c>
      <c r="G48" s="74">
        <v>1594945.11</v>
      </c>
      <c r="H48" s="74">
        <v>1596361.2700000003</v>
      </c>
      <c r="I48" s="74">
        <v>1547572.5999999996</v>
      </c>
      <c r="J48" s="74">
        <v>1278671.73</v>
      </c>
      <c r="K48" s="74">
        <v>1161305.83</v>
      </c>
      <c r="L48" s="74">
        <v>1166735.53</v>
      </c>
      <c r="M48" s="74">
        <v>1166735.53</v>
      </c>
      <c r="N48" s="78">
        <f t="shared" si="0"/>
        <v>14303703.82</v>
      </c>
    </row>
    <row r="49" spans="1:14" ht="20.100000000000001" customHeight="1" x14ac:dyDescent="0.25">
      <c r="A49" s="117" t="s">
        <v>62</v>
      </c>
      <c r="B49" s="74">
        <v>92382.64</v>
      </c>
      <c r="C49" s="74">
        <v>273654.47000000003</v>
      </c>
      <c r="D49" s="74">
        <v>324612.01999999996</v>
      </c>
      <c r="E49" s="74">
        <v>511935.00999999995</v>
      </c>
      <c r="F49" s="74">
        <v>496840.42999999993</v>
      </c>
      <c r="G49" s="74">
        <v>455155.50999999995</v>
      </c>
      <c r="H49" s="74">
        <v>488008.5</v>
      </c>
      <c r="I49" s="74">
        <v>519393.64999999991</v>
      </c>
      <c r="J49" s="74">
        <v>524270.84</v>
      </c>
      <c r="K49" s="74">
        <v>465002.91000000003</v>
      </c>
      <c r="L49" s="74">
        <v>476835.16</v>
      </c>
      <c r="M49" s="74">
        <v>426350.19</v>
      </c>
      <c r="N49" s="78">
        <f t="shared" si="0"/>
        <v>5054441.33</v>
      </c>
    </row>
    <row r="50" spans="1:14" ht="20.100000000000001" customHeight="1" x14ac:dyDescent="0.25">
      <c r="A50" s="117" t="s">
        <v>63</v>
      </c>
      <c r="B50" s="74">
        <v>377640.00000000006</v>
      </c>
      <c r="C50" s="74">
        <v>524349.53</v>
      </c>
      <c r="D50" s="74">
        <v>763043.47000000009</v>
      </c>
      <c r="E50" s="74">
        <v>856206.98999999987</v>
      </c>
      <c r="F50" s="74">
        <v>793005.63000000012</v>
      </c>
      <c r="G50" s="74">
        <v>785289.53</v>
      </c>
      <c r="H50" s="74">
        <v>748737.85</v>
      </c>
      <c r="I50" s="74">
        <v>749712.31</v>
      </c>
      <c r="J50" s="74">
        <v>668245.68000000005</v>
      </c>
      <c r="K50" s="74">
        <v>616906.23999999999</v>
      </c>
      <c r="L50" s="74">
        <v>636382.04</v>
      </c>
      <c r="M50" s="74">
        <v>631848.72</v>
      </c>
      <c r="N50" s="78">
        <f t="shared" si="0"/>
        <v>8151367.9900000002</v>
      </c>
    </row>
    <row r="51" spans="1:14" ht="20.100000000000001" customHeight="1" x14ac:dyDescent="0.25">
      <c r="A51" s="117" t="s">
        <v>64</v>
      </c>
      <c r="B51" s="74">
        <v>182437.19000000003</v>
      </c>
      <c r="C51" s="74">
        <v>317886.93</v>
      </c>
      <c r="D51" s="74">
        <v>423547.87</v>
      </c>
      <c r="E51" s="74">
        <v>649486.64</v>
      </c>
      <c r="F51" s="74">
        <v>559998.53</v>
      </c>
      <c r="G51" s="74">
        <v>517699.35</v>
      </c>
      <c r="H51" s="74">
        <v>542373.5</v>
      </c>
      <c r="I51" s="74">
        <v>558111.16</v>
      </c>
      <c r="J51" s="74">
        <v>493382.68000000005</v>
      </c>
      <c r="K51" s="74">
        <v>449021.49999999994</v>
      </c>
      <c r="L51" s="74">
        <v>493406.08</v>
      </c>
      <c r="M51" s="74">
        <v>487795.69999999995</v>
      </c>
      <c r="N51" s="78">
        <f t="shared" si="0"/>
        <v>5675147.1300000008</v>
      </c>
    </row>
    <row r="52" spans="1:14" ht="20.100000000000001" customHeight="1" x14ac:dyDescent="0.25">
      <c r="A52" s="117" t="s">
        <v>65</v>
      </c>
      <c r="B52" s="74">
        <v>0</v>
      </c>
      <c r="C52" s="74">
        <v>44279.219999999965</v>
      </c>
      <c r="D52" s="74">
        <v>41607.369999999959</v>
      </c>
      <c r="E52" s="74">
        <v>113074.38000000015</v>
      </c>
      <c r="F52" s="74">
        <v>72996.780000000101</v>
      </c>
      <c r="G52" s="74">
        <v>33298.710000000094</v>
      </c>
      <c r="H52" s="74">
        <v>77756.930000000066</v>
      </c>
      <c r="I52" s="74">
        <v>71769.000000000015</v>
      </c>
      <c r="J52" s="74">
        <v>79282.209999999992</v>
      </c>
      <c r="K52" s="74">
        <v>62080.94</v>
      </c>
      <c r="L52" s="74">
        <v>59136.82</v>
      </c>
      <c r="M52" s="74">
        <v>62436.34</v>
      </c>
      <c r="N52" s="78">
        <f t="shared" si="0"/>
        <v>717718.70000000019</v>
      </c>
    </row>
    <row r="53" spans="1:14" ht="20.100000000000001" customHeight="1" x14ac:dyDescent="0.25">
      <c r="A53" s="117" t="s">
        <v>66</v>
      </c>
      <c r="B53" s="74">
        <v>11753.56999999998</v>
      </c>
      <c r="C53" s="74">
        <v>224013.54000000012</v>
      </c>
      <c r="D53" s="74">
        <v>213064.86999999997</v>
      </c>
      <c r="E53" s="74">
        <v>402841.21999999991</v>
      </c>
      <c r="F53" s="74">
        <v>376856.51999999996</v>
      </c>
      <c r="G53" s="74">
        <v>361993.88000000006</v>
      </c>
      <c r="H53" s="74">
        <v>320731.11000000004</v>
      </c>
      <c r="I53" s="74">
        <v>320842.08</v>
      </c>
      <c r="J53" s="74">
        <v>304313.53999999998</v>
      </c>
      <c r="K53" s="74">
        <v>248636.16000000003</v>
      </c>
      <c r="L53" s="74">
        <v>272441.05</v>
      </c>
      <c r="M53" s="74">
        <v>240255.25999999998</v>
      </c>
      <c r="N53" s="78">
        <f t="shared" si="0"/>
        <v>3297742.8</v>
      </c>
    </row>
    <row r="54" spans="1:14" ht="20.100000000000001" customHeight="1" x14ac:dyDescent="0.25">
      <c r="A54" s="117" t="s">
        <v>67</v>
      </c>
      <c r="B54" s="74">
        <v>269306.23000000004</v>
      </c>
      <c r="C54" s="74">
        <v>427022.52000000008</v>
      </c>
      <c r="D54" s="74">
        <v>739207.36700000009</v>
      </c>
      <c r="E54" s="74">
        <v>803346.87999999989</v>
      </c>
      <c r="F54" s="74">
        <v>767203.91100000008</v>
      </c>
      <c r="G54" s="74">
        <v>779822.69</v>
      </c>
      <c r="H54" s="74">
        <v>793770.26</v>
      </c>
      <c r="I54" s="74">
        <v>782767.48</v>
      </c>
      <c r="J54" s="74">
        <v>656385.98</v>
      </c>
      <c r="K54" s="74">
        <v>604601.58000000007</v>
      </c>
      <c r="L54" s="74">
        <v>633459.52</v>
      </c>
      <c r="M54" s="74">
        <v>624806.42999999993</v>
      </c>
      <c r="N54" s="78">
        <f t="shared" si="0"/>
        <v>7881700.8479999993</v>
      </c>
    </row>
    <row r="55" spans="1:14" ht="20.100000000000001" customHeight="1" x14ac:dyDescent="0.25">
      <c r="A55" s="117" t="s">
        <v>68</v>
      </c>
      <c r="B55" s="74">
        <v>747610.27999999991</v>
      </c>
      <c r="C55" s="74">
        <v>1281925.6399999999</v>
      </c>
      <c r="D55" s="74">
        <v>1973410.4700000002</v>
      </c>
      <c r="E55" s="74">
        <v>2528359.6500000004</v>
      </c>
      <c r="F55" s="74">
        <v>2536535.5300000003</v>
      </c>
      <c r="G55" s="74">
        <v>2275956.1899999995</v>
      </c>
      <c r="H55" s="74">
        <v>2168342.64</v>
      </c>
      <c r="I55" s="74">
        <v>2294527.83</v>
      </c>
      <c r="J55" s="74">
        <v>2225128.62</v>
      </c>
      <c r="K55" s="74">
        <v>2338894.5900000003</v>
      </c>
      <c r="L55" s="74">
        <v>2122325.9500000002</v>
      </c>
      <c r="M55" s="74">
        <v>2021546.59</v>
      </c>
      <c r="N55" s="78">
        <f t="shared" si="0"/>
        <v>24514563.98</v>
      </c>
    </row>
    <row r="56" spans="1:14" ht="20.100000000000001" customHeight="1" x14ac:dyDescent="0.25">
      <c r="A56" s="117" t="s">
        <v>69</v>
      </c>
      <c r="B56" s="74">
        <v>524917.77999999991</v>
      </c>
      <c r="C56" s="74">
        <v>798202.98</v>
      </c>
      <c r="D56" s="74">
        <v>1333833.2400000002</v>
      </c>
      <c r="E56" s="74">
        <v>1487154.5799999912</v>
      </c>
      <c r="F56" s="74">
        <v>1461370.31</v>
      </c>
      <c r="G56" s="74">
        <v>1475992.1199999999</v>
      </c>
      <c r="H56" s="74">
        <v>1490768.39</v>
      </c>
      <c r="I56" s="74">
        <v>1460871.3000000003</v>
      </c>
      <c r="J56" s="74">
        <v>1291555.23</v>
      </c>
      <c r="K56" s="74">
        <v>1216648.7100000002</v>
      </c>
      <c r="L56" s="74">
        <v>1175829.8799999999</v>
      </c>
      <c r="M56" s="74">
        <v>1192358.3799999999</v>
      </c>
      <c r="N56" s="78">
        <f t="shared" si="0"/>
        <v>14909502.899999991</v>
      </c>
    </row>
    <row r="57" spans="1:14" ht="20.100000000000001" customHeight="1" x14ac:dyDescent="0.25">
      <c r="A57" s="117" t="s">
        <v>70</v>
      </c>
      <c r="B57" s="74">
        <v>116707.77</v>
      </c>
      <c r="C57" s="74">
        <v>134818.10999999999</v>
      </c>
      <c r="D57" s="74">
        <v>255718.37</v>
      </c>
      <c r="E57" s="74">
        <v>251555.48</v>
      </c>
      <c r="F57" s="74">
        <v>245589.80000000002</v>
      </c>
      <c r="G57" s="74">
        <v>249183.63</v>
      </c>
      <c r="H57" s="74">
        <v>248785.72999999998</v>
      </c>
      <c r="I57" s="74">
        <v>252820.49999999997</v>
      </c>
      <c r="J57" s="74">
        <v>202108.68</v>
      </c>
      <c r="K57" s="74">
        <v>196674.68</v>
      </c>
      <c r="L57" s="74">
        <v>202393.14</v>
      </c>
      <c r="M57" s="74">
        <v>205972.38</v>
      </c>
      <c r="N57" s="78">
        <f t="shared" si="0"/>
        <v>2562328.27</v>
      </c>
    </row>
    <row r="58" spans="1:14" ht="20.100000000000001" customHeight="1" x14ac:dyDescent="0.25">
      <c r="A58" s="117" t="s">
        <v>71</v>
      </c>
      <c r="B58" s="74">
        <v>176640.36000000002</v>
      </c>
      <c r="C58" s="74">
        <v>287256.67</v>
      </c>
      <c r="D58" s="74">
        <v>478284.51999999996</v>
      </c>
      <c r="E58" s="74">
        <v>492263.56000000006</v>
      </c>
      <c r="F58" s="74">
        <v>477734.65</v>
      </c>
      <c r="G58" s="74">
        <v>478293.62000000005</v>
      </c>
      <c r="H58" s="74">
        <v>490069.9</v>
      </c>
      <c r="I58" s="74">
        <v>458668.37</v>
      </c>
      <c r="J58" s="74">
        <v>392643.62000000005</v>
      </c>
      <c r="K58" s="74">
        <v>387207.61</v>
      </c>
      <c r="L58" s="74">
        <v>382482.53</v>
      </c>
      <c r="M58" s="74">
        <v>370139.06</v>
      </c>
      <c r="N58" s="78">
        <f t="shared" si="0"/>
        <v>4871684.47</v>
      </c>
    </row>
    <row r="59" spans="1:14" ht="20.100000000000001" customHeight="1" x14ac:dyDescent="0.25">
      <c r="A59" s="117" t="s">
        <v>72</v>
      </c>
      <c r="B59" s="74">
        <v>127595.34999999999</v>
      </c>
      <c r="C59" s="74">
        <v>158112.76</v>
      </c>
      <c r="D59" s="74">
        <v>256680.04</v>
      </c>
      <c r="E59" s="74">
        <v>271199.01</v>
      </c>
      <c r="F59" s="74">
        <v>256273.22999999995</v>
      </c>
      <c r="G59" s="74">
        <v>276144.78999999998</v>
      </c>
      <c r="H59" s="74">
        <v>274729.38</v>
      </c>
      <c r="I59" s="74">
        <v>279181.64</v>
      </c>
      <c r="J59" s="74">
        <v>240913.91</v>
      </c>
      <c r="K59" s="74">
        <v>237989.43</v>
      </c>
      <c r="L59" s="74">
        <v>242807.36</v>
      </c>
      <c r="M59" s="74">
        <v>235049.55000000002</v>
      </c>
      <c r="N59" s="78">
        <f t="shared" si="0"/>
        <v>2856676.45</v>
      </c>
    </row>
    <row r="60" spans="1:14" ht="20.100000000000001" customHeight="1" x14ac:dyDescent="0.25">
      <c r="A60" s="117" t="s">
        <v>73</v>
      </c>
      <c r="B60" s="74">
        <v>564932.55999999994</v>
      </c>
      <c r="C60" s="74">
        <v>814087.05</v>
      </c>
      <c r="D60" s="74">
        <v>1268772.5199999998</v>
      </c>
      <c r="E60" s="74">
        <v>1492796.59</v>
      </c>
      <c r="F60" s="74">
        <v>1503447.0400000003</v>
      </c>
      <c r="G60" s="74">
        <v>1350844.9700000002</v>
      </c>
      <c r="H60" s="74">
        <v>1366085.3399999999</v>
      </c>
      <c r="I60" s="74">
        <v>1356746.3299999998</v>
      </c>
      <c r="J60" s="74">
        <v>1271432.8499999999</v>
      </c>
      <c r="K60" s="74">
        <v>1162433.76</v>
      </c>
      <c r="L60" s="74">
        <v>1252373.33</v>
      </c>
      <c r="M60" s="74">
        <v>1306599.1800000002</v>
      </c>
      <c r="N60" s="78">
        <f t="shared" si="0"/>
        <v>14710551.52</v>
      </c>
    </row>
    <row r="61" spans="1:14" ht="20.100000000000001" customHeight="1" x14ac:dyDescent="0.25">
      <c r="A61" s="117" t="s">
        <v>74</v>
      </c>
      <c r="B61" s="74">
        <v>93894.81</v>
      </c>
      <c r="C61" s="74">
        <v>156498.19</v>
      </c>
      <c r="D61" s="74">
        <v>273677.60000000003</v>
      </c>
      <c r="E61" s="74">
        <v>341990.01</v>
      </c>
      <c r="F61" s="74">
        <v>268136.43</v>
      </c>
      <c r="G61" s="74">
        <v>267495.85000000003</v>
      </c>
      <c r="H61" s="74">
        <v>255954.35</v>
      </c>
      <c r="I61" s="74">
        <v>251806.68</v>
      </c>
      <c r="J61" s="74">
        <v>236904.97999999998</v>
      </c>
      <c r="K61" s="74">
        <v>210010.90999999997</v>
      </c>
      <c r="L61" s="74">
        <v>217909.71</v>
      </c>
      <c r="M61" s="74">
        <v>219272.08999999997</v>
      </c>
      <c r="N61" s="78">
        <f t="shared" si="0"/>
        <v>2793551.6100000003</v>
      </c>
    </row>
    <row r="62" spans="1:14" ht="20.100000000000001" customHeight="1" x14ac:dyDescent="0.25">
      <c r="A62" s="117" t="s">
        <v>75</v>
      </c>
      <c r="B62" s="74">
        <v>485538.52</v>
      </c>
      <c r="C62" s="74">
        <v>676931.15999999992</v>
      </c>
      <c r="D62" s="74">
        <v>1209472.7799999998</v>
      </c>
      <c r="E62" s="74">
        <v>1309683.2800000005</v>
      </c>
      <c r="F62" s="74">
        <v>1260355.5900000047</v>
      </c>
      <c r="G62" s="74">
        <v>1309577.4000000025</v>
      </c>
      <c r="H62" s="74">
        <v>1304323.5200000037</v>
      </c>
      <c r="I62" s="74">
        <v>1277559.2199999972</v>
      </c>
      <c r="J62" s="74">
        <v>1099411.0200000023</v>
      </c>
      <c r="K62" s="74">
        <v>1050816.0199999996</v>
      </c>
      <c r="L62" s="74">
        <v>969989.68000000541</v>
      </c>
      <c r="M62" s="74">
        <v>1037920.6000000023</v>
      </c>
      <c r="N62" s="78">
        <f t="shared" si="0"/>
        <v>12991578.790000016</v>
      </c>
    </row>
    <row r="63" spans="1:14" ht="20.100000000000001" customHeight="1" x14ac:dyDescent="0.25">
      <c r="A63" s="117" t="s">
        <v>76</v>
      </c>
      <c r="B63" s="74"/>
      <c r="C63" s="74"/>
      <c r="D63" s="74"/>
      <c r="E63" s="74"/>
      <c r="F63" s="74"/>
      <c r="G63" s="74"/>
      <c r="H63" s="74">
        <v>108399.79999999999</v>
      </c>
      <c r="I63" s="74">
        <v>195129.04</v>
      </c>
      <c r="J63" s="74">
        <v>137269.84</v>
      </c>
      <c r="K63" s="74">
        <v>125765.44</v>
      </c>
      <c r="L63" s="74">
        <v>127985.84</v>
      </c>
      <c r="M63" s="74">
        <v>107957.68000000001</v>
      </c>
      <c r="N63" s="78">
        <f t="shared" si="0"/>
        <v>802507.6399999999</v>
      </c>
    </row>
    <row r="64" spans="1:14" ht="20.100000000000001" customHeight="1" x14ac:dyDescent="0.25">
      <c r="A64" s="117" t="s">
        <v>77</v>
      </c>
      <c r="B64" s="74"/>
      <c r="C64" s="74"/>
      <c r="D64" s="74"/>
      <c r="E64" s="74"/>
      <c r="F64" s="74"/>
      <c r="G64" s="74"/>
      <c r="H64" s="74">
        <v>24732.6</v>
      </c>
      <c r="I64" s="74">
        <v>76958.61</v>
      </c>
      <c r="J64" s="74">
        <v>52601.27</v>
      </c>
      <c r="K64" s="74">
        <v>64197.600000000006</v>
      </c>
      <c r="L64" s="74">
        <v>62238.880000000005</v>
      </c>
      <c r="M64" s="74">
        <v>64051.479999999996</v>
      </c>
      <c r="N64" s="78">
        <f t="shared" si="0"/>
        <v>344780.43999999994</v>
      </c>
    </row>
    <row r="65" spans="1:14" ht="20.100000000000001" customHeight="1" x14ac:dyDescent="0.25">
      <c r="A65" s="117" t="s">
        <v>78</v>
      </c>
      <c r="B65" s="74"/>
      <c r="C65" s="74"/>
      <c r="D65" s="74"/>
      <c r="E65" s="74"/>
      <c r="F65" s="74"/>
      <c r="G65" s="74"/>
      <c r="H65" s="74">
        <v>22428.13</v>
      </c>
      <c r="I65" s="74">
        <v>144175.41999999998</v>
      </c>
      <c r="J65" s="74">
        <v>144842.85</v>
      </c>
      <c r="K65" s="74">
        <v>117618.57</v>
      </c>
      <c r="L65" s="74">
        <v>139619.51</v>
      </c>
      <c r="M65" s="74">
        <v>119282.35999999999</v>
      </c>
      <c r="N65" s="78">
        <f t="shared" si="0"/>
        <v>687966.84</v>
      </c>
    </row>
    <row r="66" spans="1:14" ht="20.100000000000001" customHeight="1" x14ac:dyDescent="0.25">
      <c r="A66" s="117" t="s">
        <v>80</v>
      </c>
      <c r="B66" s="74"/>
      <c r="C66" s="74"/>
      <c r="D66" s="74"/>
      <c r="E66" s="74"/>
      <c r="F66" s="74"/>
      <c r="G66" s="74"/>
      <c r="H66" s="74">
        <v>256059.2</v>
      </c>
      <c r="I66" s="74">
        <v>750203.39999999991</v>
      </c>
      <c r="J66" s="74">
        <v>518561.32999999996</v>
      </c>
      <c r="K66" s="74">
        <v>422389.51999999996</v>
      </c>
      <c r="L66" s="74">
        <v>305778.44000000006</v>
      </c>
      <c r="M66" s="74">
        <v>271589.12999999995</v>
      </c>
      <c r="N66" s="78">
        <f t="shared" si="0"/>
        <v>2524581.0199999996</v>
      </c>
    </row>
    <row r="67" spans="1:14" ht="20.100000000000001" customHeight="1" x14ac:dyDescent="0.25">
      <c r="A67" s="117" t="s">
        <v>81</v>
      </c>
      <c r="B67" s="74"/>
      <c r="C67" s="74"/>
      <c r="D67" s="74"/>
      <c r="E67" s="74"/>
      <c r="F67" s="74"/>
      <c r="G67" s="74"/>
      <c r="H67" s="74">
        <v>34599.579999999994</v>
      </c>
      <c r="I67" s="74">
        <v>72310.319999999992</v>
      </c>
      <c r="J67" s="74">
        <v>66259.700000000012</v>
      </c>
      <c r="K67" s="74">
        <v>61468.94</v>
      </c>
      <c r="L67" s="74">
        <v>60173.67</v>
      </c>
      <c r="M67" s="74">
        <v>59009.02</v>
      </c>
      <c r="N67" s="78">
        <f t="shared" ref="N67:N100" si="1">SUM(B67:M67)</f>
        <v>353821.23000000004</v>
      </c>
    </row>
    <row r="68" spans="1:14" ht="20.100000000000001" customHeight="1" x14ac:dyDescent="0.25">
      <c r="A68" s="117" t="s">
        <v>82</v>
      </c>
      <c r="B68" s="74"/>
      <c r="C68" s="74"/>
      <c r="D68" s="74"/>
      <c r="E68" s="74"/>
      <c r="F68" s="74"/>
      <c r="G68" s="74"/>
      <c r="H68" s="74">
        <v>8153.6900000000032</v>
      </c>
      <c r="I68" s="74">
        <v>98743.579999999987</v>
      </c>
      <c r="J68" s="74">
        <v>96527.089999999982</v>
      </c>
      <c r="K68" s="74">
        <v>76939.580000000031</v>
      </c>
      <c r="L68" s="74">
        <v>83336.820000000007</v>
      </c>
      <c r="M68" s="74">
        <v>76189.239999999962</v>
      </c>
      <c r="N68" s="78">
        <f t="shared" si="1"/>
        <v>439890</v>
      </c>
    </row>
    <row r="69" spans="1:14" ht="20.100000000000001" customHeight="1" x14ac:dyDescent="0.25">
      <c r="A69" s="117" t="s">
        <v>83</v>
      </c>
      <c r="B69" s="74"/>
      <c r="C69" s="74"/>
      <c r="D69" s="74"/>
      <c r="E69" s="74"/>
      <c r="F69" s="74"/>
      <c r="G69" s="74"/>
      <c r="H69" s="74">
        <v>7054.52</v>
      </c>
      <c r="I69" s="74">
        <v>53328.56</v>
      </c>
      <c r="J69" s="74">
        <v>64979.39</v>
      </c>
      <c r="K69" s="74">
        <v>47194.26</v>
      </c>
      <c r="L69" s="74">
        <v>55875.38</v>
      </c>
      <c r="M69" s="74">
        <v>41075.72</v>
      </c>
      <c r="N69" s="78">
        <f t="shared" si="1"/>
        <v>269507.83</v>
      </c>
    </row>
    <row r="70" spans="1:14" ht="20.100000000000001" customHeight="1" x14ac:dyDescent="0.25">
      <c r="A70" s="117" t="s">
        <v>84</v>
      </c>
      <c r="B70" s="74"/>
      <c r="C70" s="74"/>
      <c r="D70" s="74"/>
      <c r="E70" s="74"/>
      <c r="F70" s="74"/>
      <c r="G70" s="74"/>
      <c r="H70" s="74">
        <v>0</v>
      </c>
      <c r="I70" s="74">
        <v>85098.98</v>
      </c>
      <c r="J70" s="74">
        <v>85110.81</v>
      </c>
      <c r="K70" s="74">
        <v>70790.28</v>
      </c>
      <c r="L70" s="74">
        <v>77332.14</v>
      </c>
      <c r="M70" s="74">
        <v>74627.92</v>
      </c>
      <c r="N70" s="78">
        <f t="shared" si="1"/>
        <v>392960.12999999995</v>
      </c>
    </row>
    <row r="71" spans="1:14" ht="20.100000000000001" customHeight="1" x14ac:dyDescent="0.25">
      <c r="A71" s="117" t="s">
        <v>85</v>
      </c>
      <c r="B71" s="74"/>
      <c r="C71" s="74"/>
      <c r="D71" s="74"/>
      <c r="E71" s="74"/>
      <c r="F71" s="74"/>
      <c r="G71" s="74"/>
      <c r="H71" s="74">
        <v>145160.44000000003</v>
      </c>
      <c r="I71" s="74">
        <v>212792.09999999998</v>
      </c>
      <c r="J71" s="74">
        <v>202432.50999999998</v>
      </c>
      <c r="K71" s="74">
        <v>190061.65000000002</v>
      </c>
      <c r="L71" s="74">
        <v>192033.25000000003</v>
      </c>
      <c r="M71" s="74">
        <v>181415.85</v>
      </c>
      <c r="N71" s="78">
        <f t="shared" si="1"/>
        <v>1123895.8</v>
      </c>
    </row>
    <row r="72" spans="1:14" ht="20.100000000000001" customHeight="1" x14ac:dyDescent="0.25">
      <c r="A72" s="117" t="s">
        <v>86</v>
      </c>
      <c r="B72" s="74"/>
      <c r="C72" s="74"/>
      <c r="D72" s="74"/>
      <c r="E72" s="74"/>
      <c r="F72" s="74"/>
      <c r="G72" s="74"/>
      <c r="H72" s="74">
        <v>137139.88999999998</v>
      </c>
      <c r="I72" s="74">
        <v>318018.81</v>
      </c>
      <c r="J72" s="74">
        <v>281456.01</v>
      </c>
      <c r="K72" s="74">
        <v>260232.25</v>
      </c>
      <c r="L72" s="74">
        <v>255344.72</v>
      </c>
      <c r="M72" s="74">
        <v>248382.24000000002</v>
      </c>
      <c r="N72" s="78">
        <f t="shared" si="1"/>
        <v>1500573.92</v>
      </c>
    </row>
    <row r="73" spans="1:14" ht="20.100000000000001" customHeight="1" x14ac:dyDescent="0.25">
      <c r="A73" s="117" t="s">
        <v>87</v>
      </c>
      <c r="B73" s="74"/>
      <c r="C73" s="74"/>
      <c r="D73" s="74"/>
      <c r="E73" s="74"/>
      <c r="F73" s="74"/>
      <c r="G73" s="74"/>
      <c r="H73" s="74">
        <v>74300.490000000005</v>
      </c>
      <c r="I73" s="74">
        <v>118512.22000000002</v>
      </c>
      <c r="J73" s="74">
        <v>127341.58</v>
      </c>
      <c r="K73" s="74">
        <v>105084.04000000001</v>
      </c>
      <c r="L73" s="74">
        <v>109683.84000000003</v>
      </c>
      <c r="M73" s="74">
        <v>112864.81</v>
      </c>
      <c r="N73" s="78">
        <f t="shared" si="1"/>
        <v>647786.98000000021</v>
      </c>
    </row>
    <row r="74" spans="1:14" ht="20.100000000000001" customHeight="1" x14ac:dyDescent="0.25">
      <c r="A74" s="117" t="s">
        <v>89</v>
      </c>
      <c r="B74" s="74"/>
      <c r="C74" s="74"/>
      <c r="D74" s="74"/>
      <c r="E74" s="74"/>
      <c r="F74" s="74"/>
      <c r="G74" s="74"/>
      <c r="H74" s="74">
        <v>120284.66999999998</v>
      </c>
      <c r="I74" s="74">
        <v>160825.41999999998</v>
      </c>
      <c r="J74" s="74">
        <v>184795.68</v>
      </c>
      <c r="K74" s="74">
        <v>103378.9</v>
      </c>
      <c r="L74" s="74">
        <v>154672.89000000001</v>
      </c>
      <c r="M74" s="74">
        <v>145972.91</v>
      </c>
      <c r="N74" s="78">
        <f t="shared" si="1"/>
        <v>869930.47</v>
      </c>
    </row>
    <row r="75" spans="1:14" ht="20.100000000000001" customHeight="1" x14ac:dyDescent="0.25">
      <c r="A75" s="117" t="s">
        <v>90</v>
      </c>
      <c r="B75" s="74"/>
      <c r="C75" s="74"/>
      <c r="D75" s="74"/>
      <c r="E75" s="74"/>
      <c r="F75" s="74"/>
      <c r="G75" s="74"/>
      <c r="H75" s="74">
        <v>205596.14</v>
      </c>
      <c r="I75" s="74">
        <v>324359.8</v>
      </c>
      <c r="J75" s="74">
        <v>290019.95</v>
      </c>
      <c r="K75" s="74">
        <v>275344.25</v>
      </c>
      <c r="L75" s="74">
        <v>277840.67</v>
      </c>
      <c r="M75" s="74">
        <v>269501.73</v>
      </c>
      <c r="N75" s="78">
        <f t="shared" si="1"/>
        <v>1642662.5399999998</v>
      </c>
    </row>
    <row r="76" spans="1:14" ht="20.100000000000001" customHeight="1" x14ac:dyDescent="0.25">
      <c r="A76" s="117" t="s">
        <v>91</v>
      </c>
      <c r="B76" s="74"/>
      <c r="C76" s="74"/>
      <c r="D76" s="74"/>
      <c r="E76" s="74"/>
      <c r="F76" s="74"/>
      <c r="G76" s="74"/>
      <c r="H76" s="74">
        <v>30844.16</v>
      </c>
      <c r="I76" s="74">
        <v>41139.96</v>
      </c>
      <c r="J76" s="74">
        <v>33201.31</v>
      </c>
      <c r="K76" s="74">
        <v>31717.67</v>
      </c>
      <c r="L76" s="74">
        <v>33136.149999999994</v>
      </c>
      <c r="M76" s="74">
        <v>31821.67</v>
      </c>
      <c r="N76" s="78">
        <f t="shared" si="1"/>
        <v>201860.91999999998</v>
      </c>
    </row>
    <row r="77" spans="1:14" ht="20.100000000000001" customHeight="1" x14ac:dyDescent="0.25">
      <c r="A77" s="117" t="s">
        <v>92</v>
      </c>
      <c r="B77" s="74"/>
      <c r="C77" s="74"/>
      <c r="D77" s="74"/>
      <c r="E77" s="74"/>
      <c r="F77" s="74"/>
      <c r="G77" s="74"/>
      <c r="H77" s="74">
        <v>376281.98</v>
      </c>
      <c r="I77" s="74">
        <v>498351.80000000005</v>
      </c>
      <c r="J77" s="74">
        <v>449984.76999999996</v>
      </c>
      <c r="K77" s="74">
        <v>414580.23</v>
      </c>
      <c r="L77" s="74">
        <v>425053.83</v>
      </c>
      <c r="M77" s="74">
        <v>443604.61000000004</v>
      </c>
      <c r="N77" s="78">
        <f t="shared" si="1"/>
        <v>2607857.2199999997</v>
      </c>
    </row>
    <row r="78" spans="1:14" ht="20.100000000000001" customHeight="1" x14ac:dyDescent="0.25">
      <c r="A78" s="117" t="s">
        <v>93</v>
      </c>
      <c r="B78" s="74"/>
      <c r="C78" s="74"/>
      <c r="D78" s="74"/>
      <c r="E78" s="74"/>
      <c r="F78" s="74"/>
      <c r="G78" s="74"/>
      <c r="H78" s="74">
        <v>103317.87999999999</v>
      </c>
      <c r="I78" s="74">
        <v>153722.37999999998</v>
      </c>
      <c r="J78" s="74">
        <v>131058.23</v>
      </c>
      <c r="K78" s="74">
        <v>132386.56</v>
      </c>
      <c r="L78" s="74">
        <v>137852.23000000001</v>
      </c>
      <c r="M78" s="74">
        <v>141358.28599999999</v>
      </c>
      <c r="N78" s="78">
        <f t="shared" si="1"/>
        <v>799695.56599999988</v>
      </c>
    </row>
    <row r="79" spans="1:14" ht="20.100000000000001" customHeight="1" x14ac:dyDescent="0.25">
      <c r="A79" s="117" t="s">
        <v>94</v>
      </c>
      <c r="B79" s="74"/>
      <c r="C79" s="74"/>
      <c r="D79" s="74"/>
      <c r="E79" s="74"/>
      <c r="F79" s="74"/>
      <c r="G79" s="74"/>
      <c r="H79" s="74">
        <v>47990.75</v>
      </c>
      <c r="I79" s="74">
        <v>277963.7</v>
      </c>
      <c r="J79" s="74">
        <v>255184.93</v>
      </c>
      <c r="K79" s="74">
        <v>228051.21000000002</v>
      </c>
      <c r="L79" s="74">
        <v>234488.68999999997</v>
      </c>
      <c r="M79" s="74">
        <v>220052.7</v>
      </c>
      <c r="N79" s="78">
        <f t="shared" si="1"/>
        <v>1263731.98</v>
      </c>
    </row>
    <row r="80" spans="1:14" ht="20.100000000000001" customHeight="1" x14ac:dyDescent="0.25">
      <c r="A80" s="117" t="s">
        <v>95</v>
      </c>
      <c r="B80" s="74"/>
      <c r="C80" s="74"/>
      <c r="D80" s="74"/>
      <c r="E80" s="74"/>
      <c r="F80" s="74"/>
      <c r="G80" s="74"/>
      <c r="H80" s="74">
        <v>102948.52999999998</v>
      </c>
      <c r="I80" s="74">
        <v>106804.72999999998</v>
      </c>
      <c r="J80" s="74">
        <v>91515.77</v>
      </c>
      <c r="K80" s="74">
        <v>102822.31999999999</v>
      </c>
      <c r="L80" s="74">
        <v>114562.81</v>
      </c>
      <c r="M80" s="74">
        <v>109815.54999999999</v>
      </c>
      <c r="N80" s="78">
        <f t="shared" si="1"/>
        <v>628469.71</v>
      </c>
    </row>
    <row r="81" spans="1:14" ht="20.100000000000001" customHeight="1" x14ac:dyDescent="0.25">
      <c r="A81" s="117" t="s">
        <v>96</v>
      </c>
      <c r="B81" s="74"/>
      <c r="C81" s="74"/>
      <c r="D81" s="74"/>
      <c r="E81" s="74"/>
      <c r="F81" s="74"/>
      <c r="G81" s="74"/>
      <c r="H81" s="74">
        <v>89994.09</v>
      </c>
      <c r="I81" s="74">
        <v>94858.85</v>
      </c>
      <c r="J81" s="74">
        <v>88121.349999999991</v>
      </c>
      <c r="K81" s="74">
        <v>75705.260000000009</v>
      </c>
      <c r="L81" s="74">
        <v>84904.419999999984</v>
      </c>
      <c r="M81" s="74">
        <v>92309.62999999999</v>
      </c>
      <c r="N81" s="78">
        <f t="shared" si="1"/>
        <v>525893.6</v>
      </c>
    </row>
    <row r="82" spans="1:14" ht="20.100000000000001" customHeight="1" x14ac:dyDescent="0.25">
      <c r="A82" s="117" t="s">
        <v>97</v>
      </c>
      <c r="B82" s="74"/>
      <c r="C82" s="74"/>
      <c r="D82" s="74"/>
      <c r="E82" s="74"/>
      <c r="F82" s="74"/>
      <c r="G82" s="74"/>
      <c r="H82" s="74">
        <v>475513.82999999996</v>
      </c>
      <c r="I82" s="74">
        <v>515267.69000000006</v>
      </c>
      <c r="J82" s="74">
        <v>447286.82999999996</v>
      </c>
      <c r="K82" s="74">
        <v>402352.2</v>
      </c>
      <c r="L82" s="74">
        <v>417929.23000000004</v>
      </c>
      <c r="M82" s="74">
        <v>383855.91000000003</v>
      </c>
      <c r="N82" s="78">
        <f t="shared" si="1"/>
        <v>2642205.6900000004</v>
      </c>
    </row>
    <row r="83" spans="1:14" ht="20.100000000000001" customHeight="1" x14ac:dyDescent="0.25">
      <c r="A83" s="117" t="s">
        <v>98</v>
      </c>
      <c r="B83" s="74"/>
      <c r="C83" s="74"/>
      <c r="D83" s="74"/>
      <c r="E83" s="74"/>
      <c r="F83" s="74"/>
      <c r="G83" s="74"/>
      <c r="H83" s="74">
        <v>174518.39999999999</v>
      </c>
      <c r="I83" s="74">
        <v>221248.65999999997</v>
      </c>
      <c r="J83" s="74">
        <v>56467.049999999974</v>
      </c>
      <c r="K83" s="74">
        <v>145305.55000000002</v>
      </c>
      <c r="L83" s="74">
        <v>147458.44</v>
      </c>
      <c r="M83" s="74">
        <v>148426.5</v>
      </c>
      <c r="N83" s="78">
        <f t="shared" si="1"/>
        <v>893424.59999999986</v>
      </c>
    </row>
    <row r="84" spans="1:14" ht="20.100000000000001" customHeight="1" x14ac:dyDescent="0.25">
      <c r="A84" s="117" t="s">
        <v>99</v>
      </c>
      <c r="B84" s="74"/>
      <c r="C84" s="74"/>
      <c r="D84" s="74"/>
      <c r="E84" s="74"/>
      <c r="F84" s="74"/>
      <c r="G84" s="74"/>
      <c r="H84" s="74">
        <v>389685.52999999997</v>
      </c>
      <c r="I84" s="74">
        <v>618370.25000000012</v>
      </c>
      <c r="J84" s="74">
        <v>538909.81000000006</v>
      </c>
      <c r="K84" s="74">
        <v>496113.98000000004</v>
      </c>
      <c r="L84" s="74">
        <v>546539.84000000008</v>
      </c>
      <c r="M84" s="74">
        <v>498754.05999999994</v>
      </c>
      <c r="N84" s="78">
        <f t="shared" si="1"/>
        <v>3088373.47</v>
      </c>
    </row>
    <row r="85" spans="1:14" ht="20.100000000000001" customHeight="1" x14ac:dyDescent="0.25">
      <c r="A85" s="117" t="s">
        <v>101</v>
      </c>
      <c r="B85" s="74"/>
      <c r="C85" s="74"/>
      <c r="D85" s="74"/>
      <c r="E85" s="74"/>
      <c r="F85" s="74"/>
      <c r="G85" s="74"/>
      <c r="H85" s="74">
        <v>232889.40000000002</v>
      </c>
      <c r="I85" s="74">
        <v>261883.02000000002</v>
      </c>
      <c r="J85" s="74">
        <v>54478.499999999985</v>
      </c>
      <c r="K85" s="74">
        <v>157536.03000000003</v>
      </c>
      <c r="L85" s="74">
        <v>167346.53999999998</v>
      </c>
      <c r="M85" s="74">
        <v>152982.51999999999</v>
      </c>
      <c r="N85" s="78">
        <f t="shared" si="1"/>
        <v>1027116.01</v>
      </c>
    </row>
    <row r="86" spans="1:14" ht="20.100000000000001" customHeight="1" x14ac:dyDescent="0.25">
      <c r="A86" s="117" t="s">
        <v>102</v>
      </c>
      <c r="B86" s="74"/>
      <c r="C86" s="74"/>
      <c r="D86" s="74"/>
      <c r="E86" s="74"/>
      <c r="F86" s="74"/>
      <c r="G86" s="74"/>
      <c r="H86" s="74">
        <v>957814.36999999988</v>
      </c>
      <c r="I86" s="74">
        <v>1203442.47</v>
      </c>
      <c r="J86" s="74">
        <v>1030996.45</v>
      </c>
      <c r="K86" s="74">
        <v>996190.6</v>
      </c>
      <c r="L86" s="74">
        <v>1047420.7200000001</v>
      </c>
      <c r="M86" s="74">
        <v>995629.77999999991</v>
      </c>
      <c r="N86" s="78">
        <f t="shared" si="1"/>
        <v>6231494.3900000006</v>
      </c>
    </row>
    <row r="87" spans="1:14" ht="20.100000000000001" customHeight="1" x14ac:dyDescent="0.25">
      <c r="A87" s="117" t="s">
        <v>103</v>
      </c>
      <c r="B87" s="74"/>
      <c r="C87" s="74"/>
      <c r="D87" s="74"/>
      <c r="E87" s="74"/>
      <c r="F87" s="74"/>
      <c r="G87" s="74"/>
      <c r="H87" s="74">
        <v>218334.68999999997</v>
      </c>
      <c r="I87" s="74">
        <v>317418.78000000003</v>
      </c>
      <c r="J87" s="74">
        <v>269764.18</v>
      </c>
      <c r="K87" s="74">
        <v>244045.18000000002</v>
      </c>
      <c r="L87" s="74">
        <v>256617.48</v>
      </c>
      <c r="M87" s="74">
        <v>257145.57</v>
      </c>
      <c r="N87" s="78">
        <f t="shared" si="1"/>
        <v>1563325.88</v>
      </c>
    </row>
    <row r="88" spans="1:14" ht="20.100000000000001" customHeight="1" x14ac:dyDescent="0.25">
      <c r="A88" s="117" t="s">
        <v>104</v>
      </c>
      <c r="B88" s="74"/>
      <c r="C88" s="74"/>
      <c r="D88" s="74"/>
      <c r="E88" s="74"/>
      <c r="F88" s="74"/>
      <c r="G88" s="74"/>
      <c r="H88" s="74">
        <v>56037.440000000002</v>
      </c>
      <c r="I88" s="74">
        <v>54206.780000000006</v>
      </c>
      <c r="J88" s="74">
        <v>45918.39</v>
      </c>
      <c r="K88" s="74">
        <v>46140.950000000004</v>
      </c>
      <c r="L88" s="74">
        <v>49720.270000000004</v>
      </c>
      <c r="M88" s="74">
        <v>46117.35</v>
      </c>
      <c r="N88" s="78">
        <f t="shared" si="1"/>
        <v>298141.18</v>
      </c>
    </row>
    <row r="89" spans="1:14" ht="20.100000000000001" customHeight="1" x14ac:dyDescent="0.25">
      <c r="A89" s="117" t="s">
        <v>105</v>
      </c>
      <c r="B89" s="74"/>
      <c r="C89" s="74"/>
      <c r="D89" s="74"/>
      <c r="E89" s="74"/>
      <c r="F89" s="74"/>
      <c r="G89" s="74"/>
      <c r="H89" s="74">
        <v>126757.71</v>
      </c>
      <c r="I89" s="74">
        <v>163109.76999999999</v>
      </c>
      <c r="J89" s="74">
        <v>138603.54</v>
      </c>
      <c r="K89" s="74">
        <v>158870.34999999998</v>
      </c>
      <c r="L89" s="74">
        <v>167617.75999999998</v>
      </c>
      <c r="M89" s="74">
        <v>135650.4</v>
      </c>
      <c r="N89" s="78">
        <f t="shared" si="1"/>
        <v>890609.53</v>
      </c>
    </row>
    <row r="90" spans="1:14" ht="20.100000000000001" customHeight="1" x14ac:dyDescent="0.25">
      <c r="A90" s="117" t="s">
        <v>106</v>
      </c>
      <c r="B90" s="74"/>
      <c r="C90" s="74"/>
      <c r="D90" s="74"/>
      <c r="E90" s="74"/>
      <c r="F90" s="74"/>
      <c r="G90" s="74"/>
      <c r="H90" s="74">
        <v>322728.06</v>
      </c>
      <c r="I90" s="74">
        <v>522617.07</v>
      </c>
      <c r="J90" s="74">
        <v>476969.51</v>
      </c>
      <c r="K90" s="74">
        <v>392594.36000000004</v>
      </c>
      <c r="L90" s="74">
        <v>433897.76000000007</v>
      </c>
      <c r="M90" s="74">
        <v>419890.5</v>
      </c>
      <c r="N90" s="78">
        <f t="shared" si="1"/>
        <v>2568697.2600000002</v>
      </c>
    </row>
    <row r="91" spans="1:14" ht="20.100000000000001" customHeight="1" x14ac:dyDescent="0.25">
      <c r="A91" s="117" t="s">
        <v>107</v>
      </c>
      <c r="B91" s="74"/>
      <c r="C91" s="74"/>
      <c r="D91" s="74"/>
      <c r="E91" s="74"/>
      <c r="F91" s="74"/>
      <c r="G91" s="74"/>
      <c r="H91" s="74">
        <v>168488.59</v>
      </c>
      <c r="I91" s="74">
        <v>389501.42999999993</v>
      </c>
      <c r="J91" s="74">
        <v>367632.18</v>
      </c>
      <c r="K91" s="74">
        <v>344992.23000000004</v>
      </c>
      <c r="L91" s="74">
        <v>380721.93</v>
      </c>
      <c r="M91" s="74">
        <v>364376.99</v>
      </c>
      <c r="N91" s="78">
        <f t="shared" si="1"/>
        <v>2015713.3499999999</v>
      </c>
    </row>
    <row r="92" spans="1:14" ht="20.100000000000001" customHeight="1" x14ac:dyDescent="0.25">
      <c r="A92" s="117" t="s">
        <v>108</v>
      </c>
      <c r="B92" s="74"/>
      <c r="C92" s="74"/>
      <c r="D92" s="74"/>
      <c r="E92" s="74"/>
      <c r="F92" s="74"/>
      <c r="G92" s="74"/>
      <c r="H92" s="74">
        <v>220321.24</v>
      </c>
      <c r="I92" s="74">
        <v>411042.42000000004</v>
      </c>
      <c r="J92" s="74">
        <v>359391.54000000004</v>
      </c>
      <c r="K92" s="74">
        <v>328443.23</v>
      </c>
      <c r="L92" s="74">
        <v>353137.10874738998</v>
      </c>
      <c r="M92" s="74">
        <v>372284.44000000006</v>
      </c>
      <c r="N92" s="78">
        <f t="shared" si="1"/>
        <v>2044619.9787473902</v>
      </c>
    </row>
    <row r="93" spans="1:14" ht="20.100000000000001" customHeight="1" x14ac:dyDescent="0.25">
      <c r="A93" s="117" t="s">
        <v>109</v>
      </c>
      <c r="B93" s="74"/>
      <c r="C93" s="74"/>
      <c r="D93" s="74"/>
      <c r="E93" s="74"/>
      <c r="F93" s="74"/>
      <c r="G93" s="74"/>
      <c r="H93" s="74">
        <v>1091776.1300000001</v>
      </c>
      <c r="I93" s="74">
        <v>1620612.5100000002</v>
      </c>
      <c r="J93" s="74">
        <v>1402073.26</v>
      </c>
      <c r="K93" s="74">
        <v>1285591.02</v>
      </c>
      <c r="L93" s="74">
        <v>1303601.0199999998</v>
      </c>
      <c r="M93" s="74">
        <v>1331751.8799999999</v>
      </c>
      <c r="N93" s="78">
        <f t="shared" si="1"/>
        <v>8035405.8199999994</v>
      </c>
    </row>
    <row r="94" spans="1:14" ht="20.100000000000001" customHeight="1" x14ac:dyDescent="0.25">
      <c r="A94" s="117" t="s">
        <v>110</v>
      </c>
      <c r="B94" s="74"/>
      <c r="C94" s="74"/>
      <c r="D94" s="74"/>
      <c r="E94" s="74"/>
      <c r="F94" s="74"/>
      <c r="G94" s="74"/>
      <c r="H94" s="74">
        <v>115391.98999999999</v>
      </c>
      <c r="I94" s="74">
        <v>226685.35000000003</v>
      </c>
      <c r="J94" s="74">
        <v>180986.5</v>
      </c>
      <c r="K94" s="74">
        <v>197221.51</v>
      </c>
      <c r="L94" s="74">
        <v>208184.34</v>
      </c>
      <c r="M94" s="74">
        <v>196529.87</v>
      </c>
      <c r="N94" s="78">
        <f t="shared" si="1"/>
        <v>1124999.56</v>
      </c>
    </row>
    <row r="95" spans="1:14" ht="20.100000000000001" customHeight="1" x14ac:dyDescent="0.25">
      <c r="A95" s="117" t="s">
        <v>111</v>
      </c>
      <c r="B95" s="74"/>
      <c r="C95" s="74"/>
      <c r="D95" s="74"/>
      <c r="E95" s="74"/>
      <c r="F95" s="74"/>
      <c r="G95" s="74"/>
      <c r="H95" s="74">
        <v>240155.59</v>
      </c>
      <c r="I95" s="74">
        <v>1631711.6400000001</v>
      </c>
      <c r="J95" s="74">
        <v>1555569.8800000001</v>
      </c>
      <c r="K95" s="74">
        <v>1313552.21</v>
      </c>
      <c r="L95" s="74">
        <v>1375532.4</v>
      </c>
      <c r="M95" s="74">
        <v>1355850.3</v>
      </c>
      <c r="N95" s="78">
        <f t="shared" si="1"/>
        <v>7472372.0200000005</v>
      </c>
    </row>
    <row r="96" spans="1:14" ht="20.100000000000001" customHeight="1" x14ac:dyDescent="0.25">
      <c r="A96" s="117" t="s">
        <v>112</v>
      </c>
      <c r="B96" s="74"/>
      <c r="C96" s="74"/>
      <c r="D96" s="74"/>
      <c r="E96" s="74"/>
      <c r="F96" s="74"/>
      <c r="G96" s="74"/>
      <c r="H96" s="74">
        <v>136690.97</v>
      </c>
      <c r="I96" s="74">
        <v>339111.62</v>
      </c>
      <c r="J96" s="74">
        <v>352139.35</v>
      </c>
      <c r="K96" s="74">
        <v>314934.93000000005</v>
      </c>
      <c r="L96" s="74">
        <v>307354.3</v>
      </c>
      <c r="M96" s="74">
        <v>313272.96999999997</v>
      </c>
      <c r="N96" s="78">
        <f t="shared" si="1"/>
        <v>1763504.1400000001</v>
      </c>
    </row>
    <row r="97" spans="1:14" ht="20.100000000000001" customHeight="1" x14ac:dyDescent="0.25">
      <c r="A97" s="117" t="s">
        <v>113</v>
      </c>
      <c r="B97" s="74"/>
      <c r="C97" s="74"/>
      <c r="D97" s="74"/>
      <c r="E97" s="74"/>
      <c r="F97" s="74"/>
      <c r="G97" s="74"/>
      <c r="H97" s="74">
        <v>139431.00000000003</v>
      </c>
      <c r="I97" s="74">
        <v>250949.62999999995</v>
      </c>
      <c r="J97" s="74">
        <v>217365.67</v>
      </c>
      <c r="K97" s="74">
        <v>191343.90999999997</v>
      </c>
      <c r="L97" s="74">
        <v>202715.33</v>
      </c>
      <c r="M97" s="74">
        <v>199601.83000000002</v>
      </c>
      <c r="N97" s="78">
        <f t="shared" si="1"/>
        <v>1201407.3699999999</v>
      </c>
    </row>
    <row r="98" spans="1:14" ht="20.100000000000001" customHeight="1" x14ac:dyDescent="0.25">
      <c r="A98" s="117" t="s">
        <v>114</v>
      </c>
      <c r="B98" s="74"/>
      <c r="C98" s="74"/>
      <c r="D98" s="74"/>
      <c r="E98" s="74"/>
      <c r="F98" s="74"/>
      <c r="G98" s="74"/>
      <c r="H98" s="74">
        <v>85787.49</v>
      </c>
      <c r="I98" s="74">
        <v>85890.77</v>
      </c>
      <c r="J98" s="74">
        <v>92343.750000000015</v>
      </c>
      <c r="K98" s="74">
        <v>91788.160000000003</v>
      </c>
      <c r="L98" s="74">
        <v>79261.399999999994</v>
      </c>
      <c r="M98" s="74">
        <v>74707.38</v>
      </c>
      <c r="N98" s="78">
        <f t="shared" si="1"/>
        <v>509778.95000000007</v>
      </c>
    </row>
    <row r="99" spans="1:14" ht="20.100000000000001" customHeight="1" x14ac:dyDescent="0.25">
      <c r="A99" s="117" t="s">
        <v>115</v>
      </c>
      <c r="B99" s="74"/>
      <c r="C99" s="74"/>
      <c r="D99" s="74"/>
      <c r="E99" s="74"/>
      <c r="F99" s="74"/>
      <c r="G99" s="74"/>
      <c r="H99" s="74">
        <v>49603.32</v>
      </c>
      <c r="I99" s="74">
        <v>78166.599999999991</v>
      </c>
      <c r="J99" s="74">
        <v>73076.53</v>
      </c>
      <c r="K99" s="74">
        <v>71872.549999999988</v>
      </c>
      <c r="L99" s="74">
        <v>75438.829999999987</v>
      </c>
      <c r="M99" s="74">
        <v>71534.559999999983</v>
      </c>
      <c r="N99" s="78">
        <f t="shared" si="1"/>
        <v>419692.38999999996</v>
      </c>
    </row>
    <row r="100" spans="1:14" ht="20.100000000000001" customHeight="1" x14ac:dyDescent="0.25">
      <c r="A100" s="117" t="s">
        <v>117</v>
      </c>
      <c r="B100" s="74"/>
      <c r="C100" s="74"/>
      <c r="D100" s="74"/>
      <c r="E100" s="74"/>
      <c r="F100" s="74"/>
      <c r="G100" s="74"/>
      <c r="H100" s="74">
        <v>19043.54</v>
      </c>
      <c r="I100" s="74">
        <v>36278.199999999997</v>
      </c>
      <c r="J100" s="74">
        <v>33445.589999999997</v>
      </c>
      <c r="K100" s="74">
        <v>30015.370000000003</v>
      </c>
      <c r="L100" s="74">
        <v>33301.54</v>
      </c>
      <c r="M100" s="74">
        <v>34016.33</v>
      </c>
      <c r="N100" s="78">
        <f t="shared" si="1"/>
        <v>186100.57</v>
      </c>
    </row>
    <row r="101" spans="1:14" ht="37.5" customHeight="1" x14ac:dyDescent="0.2">
      <c r="A101" s="117" t="s">
        <v>129</v>
      </c>
      <c r="B101" s="121">
        <f t="shared" ref="B101:G101" si="2">SUM(B2:B62)</f>
        <v>413902126.24910325</v>
      </c>
      <c r="C101" s="121">
        <f t="shared" si="2"/>
        <v>823146230.06814229</v>
      </c>
      <c r="D101" s="121">
        <f t="shared" si="2"/>
        <v>1159998798.49999</v>
      </c>
      <c r="E101" s="121">
        <f t="shared" si="2"/>
        <v>1509935010.1530259</v>
      </c>
      <c r="F101" s="121">
        <f t="shared" si="2"/>
        <v>1459669902.2534547</v>
      </c>
      <c r="G101" s="121">
        <f t="shared" si="2"/>
        <v>1432128585.8735862</v>
      </c>
      <c r="H101" s="121">
        <f t="shared" ref="H101:N101" si="3">SUM(H2:H100)</f>
        <v>1403105846.5576096</v>
      </c>
      <c r="I101" s="121">
        <f t="shared" si="3"/>
        <v>1432546068.1435828</v>
      </c>
      <c r="J101" s="121">
        <f t="shared" si="3"/>
        <v>1333975886.1887724</v>
      </c>
      <c r="K101" s="121">
        <f t="shared" si="3"/>
        <v>1245266635.1921797</v>
      </c>
      <c r="L101" s="121">
        <f t="shared" si="3"/>
        <v>1256631569.5343349</v>
      </c>
      <c r="M101" s="121">
        <f t="shared" si="3"/>
        <v>1242348406.2621462</v>
      </c>
      <c r="N101" s="121">
        <f t="shared" si="3"/>
        <v>14712655064.975924</v>
      </c>
    </row>
    <row r="102" spans="1:14" x14ac:dyDescent="0.2">
      <c r="N102" s="31"/>
    </row>
    <row r="104" spans="1:14" x14ac:dyDescent="0.2">
      <c r="N104" s="31"/>
    </row>
    <row r="110" spans="1:14" x14ac:dyDescent="0.2">
      <c r="N110" s="31"/>
    </row>
    <row r="114" spans="14:14" x14ac:dyDescent="0.2">
      <c r="N114" s="31"/>
    </row>
  </sheetData>
  <autoFilter ref="A1:N102" xr:uid="{00000000-0009-0000-0000-000000000000}"/>
  <pageMargins left="0.511811024" right="0.511811024" top="0.78740157499999996" bottom="0.78740157499999996" header="0.31496062000000002" footer="0.31496062000000002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0"/>
  <dimension ref="B1:DR149"/>
  <sheetViews>
    <sheetView showGridLines="0" zoomScale="85" zoomScaleNormal="85" workbookViewId="0">
      <selection activeCell="C3" sqref="C3:BS115"/>
    </sheetView>
  </sheetViews>
  <sheetFormatPr defaultColWidth="9.140625" defaultRowHeight="12.75" x14ac:dyDescent="0.2"/>
  <cols>
    <col min="1" max="1" width="2.7109375" style="1" customWidth="1"/>
    <col min="2" max="5" width="22.28515625" style="1" customWidth="1"/>
    <col min="6" max="6" width="1.7109375" style="1" customWidth="1"/>
    <col min="7" max="7" width="2.140625" style="1" customWidth="1"/>
    <col min="8" max="11" width="18.7109375" style="1" customWidth="1"/>
    <col min="12" max="13" width="1.7109375" style="1" customWidth="1"/>
    <col min="14" max="14" width="19.42578125" style="1" customWidth="1"/>
    <col min="15" max="15" width="12.85546875" style="1" bestFit="1" customWidth="1"/>
    <col min="16" max="16" width="19.42578125" style="1" bestFit="1" customWidth="1"/>
    <col min="17" max="17" width="16" style="1" customWidth="1"/>
    <col min="18" max="19" width="1.7109375" style="1" customWidth="1"/>
    <col min="20" max="20" width="19.42578125" style="1" customWidth="1"/>
    <col min="21" max="21" width="16" style="1" customWidth="1"/>
    <col min="22" max="22" width="19.42578125" style="1" customWidth="1"/>
    <col min="23" max="23" width="17.140625" style="1" customWidth="1"/>
    <col min="24" max="25" width="1.7109375" style="1" customWidth="1"/>
    <col min="26" max="29" width="19.42578125" style="1" customWidth="1"/>
    <col min="30" max="31" width="1.7109375" style="1" customWidth="1"/>
    <col min="32" max="35" width="19.42578125" style="1" customWidth="1"/>
    <col min="36" max="37" width="1.7109375" style="1" customWidth="1"/>
    <col min="38" max="38" width="19.42578125" style="1" customWidth="1"/>
    <col min="39" max="39" width="17.28515625" style="1" customWidth="1"/>
    <col min="40" max="40" width="20.85546875" style="1" customWidth="1"/>
    <col min="41" max="41" width="17.28515625" style="1" customWidth="1"/>
    <col min="42" max="43" width="1.7109375" style="1" customWidth="1"/>
    <col min="44" max="44" width="19.42578125" style="1" customWidth="1"/>
    <col min="45" max="45" width="17.28515625" style="1" customWidth="1"/>
    <col min="46" max="46" width="20.85546875" style="1" customWidth="1"/>
    <col min="47" max="47" width="17.28515625" style="1" customWidth="1"/>
    <col min="48" max="48" width="1.7109375" style="1" customWidth="1"/>
    <col min="49" max="49" width="1.85546875" style="1" customWidth="1"/>
    <col min="50" max="53" width="19.42578125" style="1" customWidth="1"/>
    <col min="54" max="55" width="1.7109375" style="1" customWidth="1"/>
    <col min="56" max="59" width="18.7109375" style="1" customWidth="1"/>
    <col min="60" max="61" width="1.7109375" style="1" customWidth="1"/>
    <col min="62" max="65" width="18.7109375" style="1" customWidth="1"/>
    <col min="66" max="67" width="1.7109375" style="1" customWidth="1"/>
    <col min="68" max="68" width="18.85546875" style="1" customWidth="1"/>
    <col min="69" max="69" width="16.5703125" style="1" customWidth="1"/>
    <col min="70" max="70" width="18.85546875" style="1" customWidth="1"/>
    <col min="71" max="71" width="16.5703125" style="1" customWidth="1"/>
    <col min="72" max="73" width="1.7109375" style="1" customWidth="1"/>
    <col min="74" max="74" width="29.28515625" style="1" bestFit="1" customWidth="1"/>
    <col min="75" max="76" width="25.28515625" style="1" bestFit="1" customWidth="1"/>
    <col min="77" max="16384" width="9.140625" style="1"/>
  </cols>
  <sheetData>
    <row r="1" spans="2:76" s="122" customFormat="1" ht="44.25" customHeight="1" x14ac:dyDescent="0.25">
      <c r="B1" s="156" t="s">
        <v>289</v>
      </c>
      <c r="C1" s="156"/>
      <c r="D1" s="156"/>
      <c r="E1" s="156"/>
      <c r="H1" s="156" t="s">
        <v>290</v>
      </c>
      <c r="I1" s="156"/>
      <c r="J1" s="156"/>
      <c r="K1" s="156"/>
      <c r="N1" s="156" t="s">
        <v>291</v>
      </c>
      <c r="O1" s="156"/>
      <c r="P1" s="156"/>
      <c r="Q1" s="156"/>
      <c r="T1" s="156" t="s">
        <v>292</v>
      </c>
      <c r="U1" s="156"/>
      <c r="V1" s="156"/>
      <c r="W1" s="156"/>
      <c r="Z1" s="156" t="s">
        <v>293</v>
      </c>
      <c r="AA1" s="156"/>
      <c r="AB1" s="156"/>
      <c r="AC1" s="156"/>
      <c r="AF1" s="156" t="s">
        <v>294</v>
      </c>
      <c r="AG1" s="156"/>
      <c r="AH1" s="156"/>
      <c r="AI1" s="156"/>
      <c r="AL1" s="156" t="s">
        <v>295</v>
      </c>
      <c r="AM1" s="156"/>
      <c r="AN1" s="156"/>
      <c r="AO1" s="156"/>
      <c r="AR1" s="156" t="s">
        <v>296</v>
      </c>
      <c r="AS1" s="156"/>
      <c r="AT1" s="156"/>
      <c r="AU1" s="156"/>
      <c r="AX1" s="156" t="s">
        <v>297</v>
      </c>
      <c r="AY1" s="156"/>
      <c r="AZ1" s="156"/>
      <c r="BA1" s="156"/>
      <c r="BD1" s="156" t="s">
        <v>298</v>
      </c>
      <c r="BE1" s="156"/>
      <c r="BF1" s="156"/>
      <c r="BG1" s="156"/>
      <c r="BJ1" s="156" t="s">
        <v>299</v>
      </c>
      <c r="BK1" s="156"/>
      <c r="BL1" s="156"/>
      <c r="BM1" s="156"/>
      <c r="BP1" s="156" t="s">
        <v>300</v>
      </c>
      <c r="BQ1" s="156"/>
      <c r="BR1" s="156"/>
      <c r="BS1" s="156"/>
      <c r="BV1" s="154" t="s">
        <v>301</v>
      </c>
      <c r="BW1" s="155"/>
    </row>
    <row r="2" spans="2:76" s="59" customFormat="1" ht="41.25" customHeight="1" x14ac:dyDescent="0.25">
      <c r="B2" s="105" t="s">
        <v>10</v>
      </c>
      <c r="C2" s="105" t="s">
        <v>161</v>
      </c>
      <c r="D2" s="105" t="s">
        <v>12</v>
      </c>
      <c r="E2" s="105" t="s">
        <v>161</v>
      </c>
      <c r="H2" s="105" t="s">
        <v>10</v>
      </c>
      <c r="I2" s="105" t="s">
        <v>161</v>
      </c>
      <c r="J2" s="105" t="s">
        <v>12</v>
      </c>
      <c r="K2" s="105" t="s">
        <v>161</v>
      </c>
      <c r="N2" s="105" t="s">
        <v>10</v>
      </c>
      <c r="O2" s="105" t="s">
        <v>161</v>
      </c>
      <c r="P2" s="105" t="s">
        <v>12</v>
      </c>
      <c r="Q2" s="105" t="s">
        <v>161</v>
      </c>
      <c r="T2" s="105" t="s">
        <v>10</v>
      </c>
      <c r="U2" s="105" t="s">
        <v>161</v>
      </c>
      <c r="V2" s="105" t="s">
        <v>12</v>
      </c>
      <c r="W2" s="105" t="s">
        <v>161</v>
      </c>
      <c r="Z2" s="105" t="s">
        <v>10</v>
      </c>
      <c r="AA2" s="105" t="s">
        <v>161</v>
      </c>
      <c r="AB2" s="105" t="s">
        <v>12</v>
      </c>
      <c r="AC2" s="105" t="s">
        <v>161</v>
      </c>
      <c r="AF2" s="105" t="s">
        <v>10</v>
      </c>
      <c r="AG2" s="105" t="s">
        <v>161</v>
      </c>
      <c r="AH2" s="105" t="s">
        <v>12</v>
      </c>
      <c r="AI2" s="105" t="s">
        <v>161</v>
      </c>
      <c r="AL2" s="105" t="s">
        <v>10</v>
      </c>
      <c r="AM2" s="105" t="s">
        <v>161</v>
      </c>
      <c r="AN2" s="105" t="s">
        <v>12</v>
      </c>
      <c r="AO2" s="105" t="s">
        <v>161</v>
      </c>
      <c r="AR2" s="105" t="s">
        <v>10</v>
      </c>
      <c r="AS2" s="105" t="s">
        <v>161</v>
      </c>
      <c r="AT2" s="105" t="s">
        <v>12</v>
      </c>
      <c r="AU2" s="105" t="s">
        <v>161</v>
      </c>
      <c r="AX2" s="105" t="s">
        <v>10</v>
      </c>
      <c r="AY2" s="105" t="s">
        <v>161</v>
      </c>
      <c r="AZ2" s="105" t="s">
        <v>12</v>
      </c>
      <c r="BA2" s="105" t="s">
        <v>161</v>
      </c>
      <c r="BD2" s="105" t="s">
        <v>10</v>
      </c>
      <c r="BE2" s="105" t="s">
        <v>161</v>
      </c>
      <c r="BF2" s="105" t="s">
        <v>12</v>
      </c>
      <c r="BG2" s="105" t="s">
        <v>161</v>
      </c>
      <c r="BJ2" s="105" t="s">
        <v>10</v>
      </c>
      <c r="BK2" s="105" t="s">
        <v>161</v>
      </c>
      <c r="BL2" s="105" t="s">
        <v>12</v>
      </c>
      <c r="BM2" s="105" t="s">
        <v>161</v>
      </c>
      <c r="BP2" s="105" t="s">
        <v>10</v>
      </c>
      <c r="BQ2" s="105" t="s">
        <v>161</v>
      </c>
      <c r="BR2" s="105" t="s">
        <v>12</v>
      </c>
      <c r="BS2" s="105" t="s">
        <v>161</v>
      </c>
      <c r="BV2" s="105" t="s">
        <v>149</v>
      </c>
      <c r="BW2" s="105" t="s">
        <v>150</v>
      </c>
    </row>
    <row r="3" spans="2:76" s="5" customFormat="1" ht="15.95" customHeight="1" x14ac:dyDescent="0.25">
      <c r="B3" s="106" t="s">
        <v>13</v>
      </c>
      <c r="C3" s="107">
        <v>0</v>
      </c>
      <c r="D3" s="106" t="s">
        <v>13</v>
      </c>
      <c r="E3" s="107">
        <v>1385144.8787255208</v>
      </c>
      <c r="H3" s="106" t="s">
        <v>13</v>
      </c>
      <c r="I3" s="107">
        <v>0</v>
      </c>
      <c r="J3" s="106" t="s">
        <v>13</v>
      </c>
      <c r="K3" s="107">
        <v>2244773.7248626216</v>
      </c>
      <c r="N3" s="106" t="s">
        <v>13</v>
      </c>
      <c r="O3" s="107">
        <v>0</v>
      </c>
      <c r="P3" s="106" t="s">
        <v>13</v>
      </c>
      <c r="Q3" s="107">
        <v>1055302.0685373701</v>
      </c>
      <c r="T3" s="106" t="s">
        <v>13</v>
      </c>
      <c r="U3" s="107">
        <v>0</v>
      </c>
      <c r="V3" s="106" t="s">
        <v>13</v>
      </c>
      <c r="W3" s="107">
        <v>1415949.9843812368</v>
      </c>
      <c r="Z3" s="106" t="s">
        <v>13</v>
      </c>
      <c r="AA3" s="107">
        <v>0</v>
      </c>
      <c r="AB3" s="106" t="s">
        <v>13</v>
      </c>
      <c r="AC3" s="107">
        <v>7903292.6864964087</v>
      </c>
      <c r="AF3" s="106" t="s">
        <v>13</v>
      </c>
      <c r="AG3" s="107">
        <v>0</v>
      </c>
      <c r="AH3" s="106" t="s">
        <v>13</v>
      </c>
      <c r="AI3" s="107">
        <v>14403503.400776802</v>
      </c>
      <c r="AL3" s="106" t="s">
        <v>13</v>
      </c>
      <c r="AM3" s="107">
        <v>0</v>
      </c>
      <c r="AN3" s="106" t="s">
        <v>13</v>
      </c>
      <c r="AO3" s="107">
        <v>24381771.631969396</v>
      </c>
      <c r="AR3" s="106" t="s">
        <v>13</v>
      </c>
      <c r="AS3" s="107">
        <v>0</v>
      </c>
      <c r="AT3" s="106" t="s">
        <v>13</v>
      </c>
      <c r="AU3" s="107">
        <v>48377911.280000001</v>
      </c>
      <c r="AX3" s="106" t="s">
        <v>13</v>
      </c>
      <c r="AY3" s="107">
        <v>0</v>
      </c>
      <c r="AZ3" s="106" t="s">
        <v>13</v>
      </c>
      <c r="BA3" s="107">
        <v>1578354.3615722861</v>
      </c>
      <c r="BD3" s="106" t="s">
        <v>13</v>
      </c>
      <c r="BE3" s="107">
        <v>0</v>
      </c>
      <c r="BF3" s="106" t="s">
        <v>13</v>
      </c>
      <c r="BG3" s="107">
        <v>1445644.2603071788</v>
      </c>
      <c r="BJ3" s="106" t="s">
        <v>13</v>
      </c>
      <c r="BK3" s="107">
        <v>0</v>
      </c>
      <c r="BL3" s="106" t="s">
        <v>13</v>
      </c>
      <c r="BM3" s="107">
        <v>4485583.62</v>
      </c>
      <c r="BP3" s="106" t="s">
        <v>13</v>
      </c>
      <c r="BQ3" s="107">
        <v>0</v>
      </c>
      <c r="BR3" s="106" t="s">
        <v>13</v>
      </c>
      <c r="BS3" s="107">
        <v>1996966.5</v>
      </c>
      <c r="BV3" s="100">
        <f>C3+I3+O3+U3+AA3+AG3+AM3+AS3+AY3+BE3+BK3+BQ3</f>
        <v>0</v>
      </c>
      <c r="BW3" s="108">
        <f>E3+K3+Q3+W3+AC3+AI3+AO3+AU3+BA3+BG3+BM3+BS3</f>
        <v>110674198.39762881</v>
      </c>
    </row>
    <row r="4" spans="2:76" s="5" customFormat="1" ht="15" x14ac:dyDescent="0.25">
      <c r="B4" s="106" t="s">
        <v>310</v>
      </c>
      <c r="C4" s="107">
        <v>8401.3802661699756</v>
      </c>
      <c r="D4" s="106" t="s">
        <v>310</v>
      </c>
      <c r="E4" s="107">
        <v>0</v>
      </c>
      <c r="H4" s="106" t="s">
        <v>310</v>
      </c>
      <c r="I4" s="107">
        <v>0</v>
      </c>
      <c r="J4" s="106" t="s">
        <v>310</v>
      </c>
      <c r="K4" s="107">
        <v>735934.63088115945</v>
      </c>
      <c r="N4" s="106" t="s">
        <v>310</v>
      </c>
      <c r="O4" s="107">
        <v>0</v>
      </c>
      <c r="P4" s="106" t="s">
        <v>310</v>
      </c>
      <c r="Q4" s="107">
        <v>400375.81101076229</v>
      </c>
      <c r="T4" s="106" t="s">
        <v>310</v>
      </c>
      <c r="U4" s="107">
        <v>0</v>
      </c>
      <c r="V4" s="106" t="s">
        <v>310</v>
      </c>
      <c r="W4" s="107">
        <v>558768.02992098418</v>
      </c>
      <c r="Z4" s="106" t="s">
        <v>310</v>
      </c>
      <c r="AA4" s="107">
        <v>0</v>
      </c>
      <c r="AB4" s="106" t="s">
        <v>310</v>
      </c>
      <c r="AC4" s="107">
        <v>682607.18029525154</v>
      </c>
      <c r="AF4" s="106" t="s">
        <v>310</v>
      </c>
      <c r="AG4" s="107">
        <v>1300202.48</v>
      </c>
      <c r="AH4" s="106" t="s">
        <v>310</v>
      </c>
      <c r="AI4" s="107">
        <v>0</v>
      </c>
      <c r="AL4" s="106" t="s">
        <v>310</v>
      </c>
      <c r="AM4" s="107">
        <v>0</v>
      </c>
      <c r="AN4" s="106" t="s">
        <v>310</v>
      </c>
      <c r="AO4" s="107">
        <v>1031822.2989663312</v>
      </c>
      <c r="AR4" s="106" t="s">
        <v>310</v>
      </c>
      <c r="AS4" s="107">
        <v>0</v>
      </c>
      <c r="AT4" s="106" t="s">
        <v>310</v>
      </c>
      <c r="AU4" s="107">
        <v>2145014.21</v>
      </c>
      <c r="AX4" s="106" t="s">
        <v>310</v>
      </c>
      <c r="AY4" s="107">
        <v>0</v>
      </c>
      <c r="AZ4" s="106" t="s">
        <v>310</v>
      </c>
      <c r="BA4" s="107">
        <v>410867.80865090311</v>
      </c>
      <c r="BD4" s="106" t="s">
        <v>310</v>
      </c>
      <c r="BE4" s="107">
        <v>0</v>
      </c>
      <c r="BF4" s="106" t="s">
        <v>310</v>
      </c>
      <c r="BG4" s="107">
        <v>395524.89056126628</v>
      </c>
      <c r="BJ4" s="106" t="s">
        <v>310</v>
      </c>
      <c r="BK4" s="107">
        <v>0</v>
      </c>
      <c r="BL4" s="106" t="s">
        <v>310</v>
      </c>
      <c r="BM4" s="107">
        <v>2335103.9700000002</v>
      </c>
      <c r="BP4" s="106" t="s">
        <v>310</v>
      </c>
      <c r="BQ4" s="107">
        <v>0</v>
      </c>
      <c r="BR4" s="106" t="s">
        <v>310</v>
      </c>
      <c r="BS4" s="107">
        <v>409443.1</v>
      </c>
      <c r="BV4" s="100">
        <f>C4+I4+O4+U4+AA4+AG4+AM4+AS4+AY4+BE4+BK4+BQ4</f>
        <v>1308603.86026617</v>
      </c>
      <c r="BW4" s="108">
        <f>E4+K4+Q4+W4+AC4+AI4+AO4+AU4+BA4+BG4+BM4+BS4</f>
        <v>9105461.9302866571</v>
      </c>
    </row>
    <row r="5" spans="2:76" s="5" customFormat="1" ht="15.95" customHeight="1" x14ac:dyDescent="0.25">
      <c r="B5" s="106" t="s">
        <v>15</v>
      </c>
      <c r="C5" s="107">
        <v>0</v>
      </c>
      <c r="D5" s="106" t="s">
        <v>15</v>
      </c>
      <c r="E5" s="107">
        <v>0</v>
      </c>
      <c r="H5" s="106" t="s">
        <v>15</v>
      </c>
      <c r="I5" s="107">
        <v>0</v>
      </c>
      <c r="J5" s="106" t="s">
        <v>15</v>
      </c>
      <c r="K5" s="107">
        <v>0</v>
      </c>
      <c r="N5" s="106" t="s">
        <v>15</v>
      </c>
      <c r="O5" s="107">
        <v>0</v>
      </c>
      <c r="P5" s="106" t="s">
        <v>15</v>
      </c>
      <c r="Q5" s="107">
        <v>0</v>
      </c>
      <c r="T5" s="106" t="s">
        <v>15</v>
      </c>
      <c r="U5" s="107">
        <v>0</v>
      </c>
      <c r="V5" s="106" t="s">
        <v>15</v>
      </c>
      <c r="W5" s="107">
        <v>0</v>
      </c>
      <c r="Z5" s="106" t="s">
        <v>15</v>
      </c>
      <c r="AA5" s="107">
        <v>0</v>
      </c>
      <c r="AB5" s="106" t="s">
        <v>15</v>
      </c>
      <c r="AC5" s="107">
        <v>0</v>
      </c>
      <c r="AF5" s="106" t="s">
        <v>15</v>
      </c>
      <c r="AG5" s="107">
        <v>0</v>
      </c>
      <c r="AH5" s="106" t="s">
        <v>15</v>
      </c>
      <c r="AI5" s="107">
        <v>0</v>
      </c>
      <c r="AL5" s="106" t="s">
        <v>15</v>
      </c>
      <c r="AM5" s="107">
        <v>0</v>
      </c>
      <c r="AN5" s="106" t="s">
        <v>15</v>
      </c>
      <c r="AO5" s="107">
        <v>0</v>
      </c>
      <c r="AR5" s="106" t="s">
        <v>15</v>
      </c>
      <c r="AS5" s="107">
        <v>0</v>
      </c>
      <c r="AT5" s="106" t="s">
        <v>15</v>
      </c>
      <c r="AU5" s="107">
        <v>0</v>
      </c>
      <c r="AX5" s="106" t="s">
        <v>15</v>
      </c>
      <c r="AY5" s="107">
        <v>0</v>
      </c>
      <c r="AZ5" s="106" t="s">
        <v>15</v>
      </c>
      <c r="BA5" s="107">
        <v>0</v>
      </c>
      <c r="BD5" s="106" t="s">
        <v>15</v>
      </c>
      <c r="BE5" s="107">
        <v>0</v>
      </c>
      <c r="BF5" s="106" t="s">
        <v>15</v>
      </c>
      <c r="BG5" s="107">
        <v>734308.54872131522</v>
      </c>
      <c r="BJ5" s="106" t="s">
        <v>15</v>
      </c>
      <c r="BK5" s="107">
        <v>1922945.62</v>
      </c>
      <c r="BL5" s="106" t="s">
        <v>15</v>
      </c>
      <c r="BM5" s="107">
        <v>0</v>
      </c>
      <c r="BP5" s="106" t="s">
        <v>15</v>
      </c>
      <c r="BQ5" s="107">
        <v>0</v>
      </c>
      <c r="BR5" s="106" t="s">
        <v>15</v>
      </c>
      <c r="BS5" s="107">
        <v>795934.19</v>
      </c>
      <c r="BV5" s="100">
        <f t="shared" ref="BV5:BV68" si="0">C5+I5+O5+U5+AA5+AG5+AM5+AS5+AY5+BE5+BK5+BQ5</f>
        <v>1922945.62</v>
      </c>
      <c r="BW5" s="108">
        <f t="shared" ref="BW5:BW68" si="1">E5+K5+Q5+W5+AC5+AI5+AO5+AU5+BA5+BG5+BM5+BS5</f>
        <v>1530242.7387213153</v>
      </c>
      <c r="BX5" s="11"/>
    </row>
    <row r="6" spans="2:76" s="5" customFormat="1" ht="15.95" customHeight="1" x14ac:dyDescent="0.25">
      <c r="B6" s="106" t="s">
        <v>16</v>
      </c>
      <c r="C6" s="107">
        <v>7792.8042798146889</v>
      </c>
      <c r="D6" s="106" t="s">
        <v>16</v>
      </c>
      <c r="E6" s="107">
        <v>0</v>
      </c>
      <c r="H6" s="106" t="s">
        <v>16</v>
      </c>
      <c r="I6" s="107">
        <v>0</v>
      </c>
      <c r="J6" s="106" t="s">
        <v>16</v>
      </c>
      <c r="K6" s="107">
        <v>2948616.9227325828</v>
      </c>
      <c r="N6" s="106" t="s">
        <v>16</v>
      </c>
      <c r="O6" s="107">
        <v>0</v>
      </c>
      <c r="P6" s="106" t="s">
        <v>16</v>
      </c>
      <c r="Q6" s="107">
        <v>1623398.1671711653</v>
      </c>
      <c r="T6" s="106" t="s">
        <v>16</v>
      </c>
      <c r="U6" s="107">
        <v>0</v>
      </c>
      <c r="V6" s="106" t="s">
        <v>16</v>
      </c>
      <c r="W6" s="107">
        <v>1382988.6090618873</v>
      </c>
      <c r="Z6" s="106" t="s">
        <v>16</v>
      </c>
      <c r="AA6" s="107">
        <v>0</v>
      </c>
      <c r="AB6" s="106" t="s">
        <v>16</v>
      </c>
      <c r="AC6" s="107">
        <v>4903100.3992004711</v>
      </c>
      <c r="AF6" s="106" t="s">
        <v>16</v>
      </c>
      <c r="AG6" s="107">
        <v>0</v>
      </c>
      <c r="AH6" s="106" t="s">
        <v>16</v>
      </c>
      <c r="AI6" s="107">
        <v>8410848.7486362401</v>
      </c>
      <c r="AL6" s="106" t="s">
        <v>16</v>
      </c>
      <c r="AM6" s="107">
        <v>0</v>
      </c>
      <c r="AN6" s="106" t="s">
        <v>16</v>
      </c>
      <c r="AO6" s="107">
        <v>11413143.088184249</v>
      </c>
      <c r="AR6" s="106" t="s">
        <v>16</v>
      </c>
      <c r="AS6" s="107">
        <v>0</v>
      </c>
      <c r="AT6" s="106" t="s">
        <v>16</v>
      </c>
      <c r="AU6" s="107">
        <v>16546079.560000001</v>
      </c>
      <c r="AX6" s="106" t="s">
        <v>16</v>
      </c>
      <c r="AY6" s="107">
        <v>0</v>
      </c>
      <c r="AZ6" s="106" t="s">
        <v>16</v>
      </c>
      <c r="BA6" s="107">
        <v>1192700.2224896858</v>
      </c>
      <c r="BD6" s="106" t="s">
        <v>16</v>
      </c>
      <c r="BE6" s="107">
        <v>0</v>
      </c>
      <c r="BF6" s="106" t="s">
        <v>16</v>
      </c>
      <c r="BG6" s="107">
        <v>1109243.3188685712</v>
      </c>
      <c r="BJ6" s="106" t="s">
        <v>16</v>
      </c>
      <c r="BK6" s="107">
        <v>8306300.0300000003</v>
      </c>
      <c r="BL6" s="106" t="s">
        <v>16</v>
      </c>
      <c r="BM6" s="107">
        <v>0</v>
      </c>
      <c r="BP6" s="106" t="s">
        <v>16</v>
      </c>
      <c r="BQ6" s="107">
        <v>0</v>
      </c>
      <c r="BR6" s="106" t="s">
        <v>16</v>
      </c>
      <c r="BS6" s="107">
        <v>1333300.3500000001</v>
      </c>
      <c r="BV6" s="100">
        <f t="shared" si="0"/>
        <v>8314092.8342798147</v>
      </c>
      <c r="BW6" s="108">
        <f t="shared" si="1"/>
        <v>50863419.38634485</v>
      </c>
    </row>
    <row r="7" spans="2:76" s="5" customFormat="1" ht="15.95" customHeight="1" x14ac:dyDescent="0.25">
      <c r="B7" s="106" t="s">
        <v>17</v>
      </c>
      <c r="C7" s="107">
        <v>104795.37075592313</v>
      </c>
      <c r="D7" s="106" t="s">
        <v>17</v>
      </c>
      <c r="E7" s="107">
        <v>0</v>
      </c>
      <c r="H7" s="106" t="s">
        <v>17</v>
      </c>
      <c r="I7" s="107">
        <v>0</v>
      </c>
      <c r="J7" s="106" t="s">
        <v>17</v>
      </c>
      <c r="K7" s="107">
        <v>1913134.9383920108</v>
      </c>
      <c r="N7" s="106" t="s">
        <v>17</v>
      </c>
      <c r="O7" s="107">
        <v>0</v>
      </c>
      <c r="P7" s="106" t="s">
        <v>17</v>
      </c>
      <c r="Q7" s="107">
        <v>1037602.3086004921</v>
      </c>
      <c r="T7" s="106" t="s">
        <v>17</v>
      </c>
      <c r="U7" s="107">
        <v>0</v>
      </c>
      <c r="V7" s="106" t="s">
        <v>17</v>
      </c>
      <c r="W7" s="107">
        <v>1488483.7897827278</v>
      </c>
      <c r="Z7" s="106" t="s">
        <v>17</v>
      </c>
      <c r="AA7" s="107">
        <v>4222532.9000000004</v>
      </c>
      <c r="AB7" s="106" t="s">
        <v>17</v>
      </c>
      <c r="AC7" s="107">
        <v>0</v>
      </c>
      <c r="AF7" s="106" t="s">
        <v>17</v>
      </c>
      <c r="AG7" s="107">
        <v>2901721.52</v>
      </c>
      <c r="AH7" s="106" t="s">
        <v>17</v>
      </c>
      <c r="AI7" s="107">
        <v>0</v>
      </c>
      <c r="AL7" s="106" t="s">
        <v>17</v>
      </c>
      <c r="AM7" s="107">
        <v>6019597.4500000002</v>
      </c>
      <c r="AN7" s="106" t="s">
        <v>17</v>
      </c>
      <c r="AO7" s="107">
        <v>0</v>
      </c>
      <c r="AR7" s="106" t="s">
        <v>17</v>
      </c>
      <c r="AS7" s="107">
        <v>6146474.8799999999</v>
      </c>
      <c r="AT7" s="106" t="s">
        <v>17</v>
      </c>
      <c r="AU7" s="107">
        <v>0</v>
      </c>
      <c r="AX7" s="106" t="s">
        <v>17</v>
      </c>
      <c r="AY7" s="107">
        <v>0</v>
      </c>
      <c r="AZ7" s="106" t="s">
        <v>17</v>
      </c>
      <c r="BA7" s="107">
        <v>997471.77219138155</v>
      </c>
      <c r="BD7" s="106" t="s">
        <v>17</v>
      </c>
      <c r="BE7" s="107">
        <v>0</v>
      </c>
      <c r="BF7" s="106" t="s">
        <v>17</v>
      </c>
      <c r="BG7" s="107">
        <v>2954560.37824421</v>
      </c>
      <c r="BJ7" s="106" t="s">
        <v>17</v>
      </c>
      <c r="BK7" s="107">
        <v>0</v>
      </c>
      <c r="BL7" s="106" t="s">
        <v>17</v>
      </c>
      <c r="BM7" s="107">
        <v>10171517.449999999</v>
      </c>
      <c r="BP7" s="106" t="s">
        <v>17</v>
      </c>
      <c r="BQ7" s="107">
        <v>0</v>
      </c>
      <c r="BR7" s="106" t="s">
        <v>17</v>
      </c>
      <c r="BS7" s="107">
        <v>982526.41</v>
      </c>
      <c r="BV7" s="100">
        <f t="shared" si="0"/>
        <v>19395122.120755922</v>
      </c>
      <c r="BW7" s="108">
        <f t="shared" si="1"/>
        <v>19545297.047210824</v>
      </c>
    </row>
    <row r="8" spans="2:76" s="5" customFormat="1" ht="15.95" customHeight="1" x14ac:dyDescent="0.25">
      <c r="B8" s="106" t="s">
        <v>18</v>
      </c>
      <c r="C8" s="107">
        <v>0</v>
      </c>
      <c r="D8" s="106" t="s">
        <v>18</v>
      </c>
      <c r="E8" s="107">
        <v>0</v>
      </c>
      <c r="H8" s="106" t="s">
        <v>18</v>
      </c>
      <c r="I8" s="107">
        <v>0</v>
      </c>
      <c r="J8" s="106" t="s">
        <v>18</v>
      </c>
      <c r="K8" s="107">
        <v>0</v>
      </c>
      <c r="N8" s="106" t="s">
        <v>18</v>
      </c>
      <c r="O8" s="107">
        <v>0</v>
      </c>
      <c r="P8" s="106" t="s">
        <v>18</v>
      </c>
      <c r="Q8" s="107">
        <v>0</v>
      </c>
      <c r="T8" s="106" t="s">
        <v>18</v>
      </c>
      <c r="U8" s="107">
        <v>0</v>
      </c>
      <c r="V8" s="106" t="s">
        <v>18</v>
      </c>
      <c r="W8" s="107">
        <v>0</v>
      </c>
      <c r="Z8" s="106" t="s">
        <v>18</v>
      </c>
      <c r="AA8" s="107">
        <v>0</v>
      </c>
      <c r="AB8" s="106" t="s">
        <v>18</v>
      </c>
      <c r="AC8" s="107">
        <v>0</v>
      </c>
      <c r="AF8" s="106" t="s">
        <v>18</v>
      </c>
      <c r="AG8" s="107">
        <v>0</v>
      </c>
      <c r="AH8" s="106" t="s">
        <v>18</v>
      </c>
      <c r="AI8" s="107">
        <v>0</v>
      </c>
      <c r="AL8" s="106" t="s">
        <v>18</v>
      </c>
      <c r="AM8" s="107">
        <v>0</v>
      </c>
      <c r="AN8" s="106" t="s">
        <v>18</v>
      </c>
      <c r="AO8" s="107">
        <v>0</v>
      </c>
      <c r="AR8" s="106" t="s">
        <v>18</v>
      </c>
      <c r="AS8" s="107">
        <v>0</v>
      </c>
      <c r="AT8" s="106" t="s">
        <v>18</v>
      </c>
      <c r="AU8" s="107">
        <v>0</v>
      </c>
      <c r="AX8" s="106" t="s">
        <v>18</v>
      </c>
      <c r="AY8" s="107">
        <v>0</v>
      </c>
      <c r="AZ8" s="106" t="s">
        <v>18</v>
      </c>
      <c r="BA8" s="107">
        <v>0</v>
      </c>
      <c r="BD8" s="106" t="s">
        <v>18</v>
      </c>
      <c r="BE8" s="107">
        <v>0</v>
      </c>
      <c r="BF8" s="106" t="s">
        <v>18</v>
      </c>
      <c r="BG8" s="107">
        <v>0</v>
      </c>
      <c r="BJ8" s="106" t="s">
        <v>18</v>
      </c>
      <c r="BK8" s="107">
        <v>0</v>
      </c>
      <c r="BL8" s="106" t="s">
        <v>18</v>
      </c>
      <c r="BM8" s="107">
        <v>0</v>
      </c>
      <c r="BP8" s="106" t="s">
        <v>18</v>
      </c>
      <c r="BQ8" s="107">
        <v>0</v>
      </c>
      <c r="BR8" s="106" t="s">
        <v>18</v>
      </c>
      <c r="BS8" s="107">
        <v>0</v>
      </c>
      <c r="BV8" s="100">
        <f t="shared" si="0"/>
        <v>0</v>
      </c>
      <c r="BW8" s="108">
        <f t="shared" si="1"/>
        <v>0</v>
      </c>
    </row>
    <row r="9" spans="2:76" s="5" customFormat="1" ht="15.95" customHeight="1" x14ac:dyDescent="0.25">
      <c r="B9" s="106" t="s">
        <v>19</v>
      </c>
      <c r="C9" s="107">
        <v>0</v>
      </c>
      <c r="D9" s="106" t="s">
        <v>19</v>
      </c>
      <c r="E9" s="107">
        <v>861297.95855780609</v>
      </c>
      <c r="H9" s="106" t="s">
        <v>19</v>
      </c>
      <c r="I9" s="107">
        <v>0</v>
      </c>
      <c r="J9" s="106" t="s">
        <v>19</v>
      </c>
      <c r="K9" s="107">
        <v>497633.02047814021</v>
      </c>
      <c r="N9" s="106" t="s">
        <v>19</v>
      </c>
      <c r="O9" s="107">
        <v>0</v>
      </c>
      <c r="P9" s="106" t="s">
        <v>19</v>
      </c>
      <c r="Q9" s="107">
        <v>274267.79667622823</v>
      </c>
      <c r="T9" s="106" t="s">
        <v>19</v>
      </c>
      <c r="U9" s="107">
        <v>0</v>
      </c>
      <c r="V9" s="106" t="s">
        <v>19</v>
      </c>
      <c r="W9" s="107">
        <v>397997.57134845905</v>
      </c>
      <c r="Z9" s="106" t="s">
        <v>19</v>
      </c>
      <c r="AA9" s="107">
        <v>0</v>
      </c>
      <c r="AB9" s="106" t="s">
        <v>19</v>
      </c>
      <c r="AC9" s="107">
        <v>2646717.0383984786</v>
      </c>
      <c r="AF9" s="106" t="s">
        <v>19</v>
      </c>
      <c r="AG9" s="107">
        <v>0</v>
      </c>
      <c r="AH9" s="106" t="s">
        <v>19</v>
      </c>
      <c r="AI9" s="107">
        <v>6701144.3631297704</v>
      </c>
      <c r="AL9" s="106" t="s">
        <v>19</v>
      </c>
      <c r="AM9" s="107">
        <v>0</v>
      </c>
      <c r="AN9" s="106" t="s">
        <v>19</v>
      </c>
      <c r="AO9" s="107">
        <v>10389732.381290767</v>
      </c>
      <c r="AR9" s="106" t="s">
        <v>19</v>
      </c>
      <c r="AS9" s="107">
        <v>0</v>
      </c>
      <c r="AT9" s="106" t="s">
        <v>19</v>
      </c>
      <c r="AU9" s="107">
        <v>17775858.34</v>
      </c>
      <c r="AX9" s="106" t="s">
        <v>19</v>
      </c>
      <c r="AY9" s="107">
        <v>0</v>
      </c>
      <c r="AZ9" s="106" t="s">
        <v>19</v>
      </c>
      <c r="BA9" s="107">
        <v>228709.99586940333</v>
      </c>
      <c r="BD9" s="106" t="s">
        <v>19</v>
      </c>
      <c r="BE9" s="107">
        <v>0</v>
      </c>
      <c r="BF9" s="106" t="s">
        <v>19</v>
      </c>
      <c r="BG9" s="107">
        <v>207615.58055384419</v>
      </c>
      <c r="BJ9" s="106" t="s">
        <v>19</v>
      </c>
      <c r="BK9" s="107">
        <v>0</v>
      </c>
      <c r="BL9" s="106" t="s">
        <v>19</v>
      </c>
      <c r="BM9" s="107">
        <v>1687494.43</v>
      </c>
      <c r="BP9" s="106" t="s">
        <v>19</v>
      </c>
      <c r="BQ9" s="107">
        <v>0</v>
      </c>
      <c r="BR9" s="106" t="s">
        <v>19</v>
      </c>
      <c r="BS9" s="107">
        <v>213534.19</v>
      </c>
      <c r="BV9" s="100">
        <f t="shared" si="0"/>
        <v>0</v>
      </c>
      <c r="BW9" s="108">
        <f t="shared" si="1"/>
        <v>41882002.666302897</v>
      </c>
    </row>
    <row r="10" spans="2:76" s="5" customFormat="1" ht="15.95" customHeight="1" x14ac:dyDescent="0.25">
      <c r="B10" s="106" t="s">
        <v>20</v>
      </c>
      <c r="C10" s="107">
        <v>0</v>
      </c>
      <c r="D10" s="106" t="s">
        <v>20</v>
      </c>
      <c r="E10" s="107">
        <v>32621.77380215218</v>
      </c>
      <c r="H10" s="106" t="s">
        <v>20</v>
      </c>
      <c r="I10" s="107">
        <v>0</v>
      </c>
      <c r="J10" s="106" t="s">
        <v>20</v>
      </c>
      <c r="K10" s="107">
        <v>901461.21140659333</v>
      </c>
      <c r="N10" s="106" t="s">
        <v>20</v>
      </c>
      <c r="O10" s="107">
        <v>0</v>
      </c>
      <c r="P10" s="106" t="s">
        <v>20</v>
      </c>
      <c r="Q10" s="107">
        <v>535064.00549234776</v>
      </c>
      <c r="T10" s="106" t="s">
        <v>20</v>
      </c>
      <c r="U10" s="107">
        <v>0</v>
      </c>
      <c r="V10" s="106" t="s">
        <v>20</v>
      </c>
      <c r="W10" s="107">
        <v>548217.69602064462</v>
      </c>
      <c r="Z10" s="106" t="s">
        <v>20</v>
      </c>
      <c r="AA10" s="107">
        <v>0</v>
      </c>
      <c r="AB10" s="106" t="s">
        <v>20</v>
      </c>
      <c r="AC10" s="107">
        <v>3265618.1459179814</v>
      </c>
      <c r="AF10" s="106" t="s">
        <v>20</v>
      </c>
      <c r="AG10" s="107">
        <v>0</v>
      </c>
      <c r="AH10" s="106" t="s">
        <v>20</v>
      </c>
      <c r="AI10" s="107">
        <v>7049008.4851643275</v>
      </c>
      <c r="AL10" s="106" t="s">
        <v>20</v>
      </c>
      <c r="AM10" s="107">
        <v>0</v>
      </c>
      <c r="AN10" s="106" t="s">
        <v>20</v>
      </c>
      <c r="AO10" s="107">
        <v>10260848.73408895</v>
      </c>
      <c r="AR10" s="106" t="s">
        <v>20</v>
      </c>
      <c r="AS10" s="107">
        <v>0</v>
      </c>
      <c r="AT10" s="106" t="s">
        <v>20</v>
      </c>
      <c r="AU10" s="107">
        <v>11132871.67</v>
      </c>
      <c r="AX10" s="106" t="s">
        <v>20</v>
      </c>
      <c r="AY10" s="107">
        <v>0</v>
      </c>
      <c r="AZ10" s="106" t="s">
        <v>20</v>
      </c>
      <c r="BA10" s="107">
        <v>441374.49130643334</v>
      </c>
      <c r="BD10" s="106" t="s">
        <v>20</v>
      </c>
      <c r="BE10" s="107">
        <v>0</v>
      </c>
      <c r="BF10" s="106" t="s">
        <v>20</v>
      </c>
      <c r="BG10" s="107">
        <v>417336.78398577456</v>
      </c>
      <c r="BJ10" s="106" t="s">
        <v>20</v>
      </c>
      <c r="BK10" s="107">
        <v>2317790.7799999998</v>
      </c>
      <c r="BL10" s="106" t="s">
        <v>20</v>
      </c>
      <c r="BM10" s="107">
        <v>0</v>
      </c>
      <c r="BP10" s="106" t="s">
        <v>20</v>
      </c>
      <c r="BQ10" s="107">
        <v>0</v>
      </c>
      <c r="BR10" s="106" t="s">
        <v>20</v>
      </c>
      <c r="BS10" s="107">
        <v>509371.57</v>
      </c>
      <c r="BV10" s="100">
        <f t="shared" si="0"/>
        <v>2317790.7799999998</v>
      </c>
      <c r="BW10" s="108">
        <f t="shared" si="1"/>
        <v>35093794.567185201</v>
      </c>
    </row>
    <row r="11" spans="2:76" s="5" customFormat="1" ht="15.95" customHeight="1" x14ac:dyDescent="0.25">
      <c r="B11" s="106" t="s">
        <v>21</v>
      </c>
      <c r="C11" s="107">
        <v>0</v>
      </c>
      <c r="D11" s="106" t="s">
        <v>21</v>
      </c>
      <c r="E11" s="107">
        <v>15006.069692478788</v>
      </c>
      <c r="H11" s="106" t="s">
        <v>21</v>
      </c>
      <c r="I11" s="107">
        <v>20081.149999999907</v>
      </c>
      <c r="J11" s="106" t="s">
        <v>21</v>
      </c>
      <c r="K11" s="107">
        <v>0</v>
      </c>
      <c r="N11" s="106" t="s">
        <v>21</v>
      </c>
      <c r="O11" s="107">
        <v>0</v>
      </c>
      <c r="P11" s="106" t="s">
        <v>21</v>
      </c>
      <c r="Q11" s="107">
        <v>0</v>
      </c>
      <c r="T11" s="106" t="s">
        <v>21</v>
      </c>
      <c r="U11" s="107">
        <v>0</v>
      </c>
      <c r="V11" s="106" t="s">
        <v>21</v>
      </c>
      <c r="W11" s="107">
        <v>0</v>
      </c>
      <c r="Z11" s="106" t="s">
        <v>21</v>
      </c>
      <c r="AA11" s="107">
        <v>1987067.13</v>
      </c>
      <c r="AB11" s="106" t="s">
        <v>21</v>
      </c>
      <c r="AC11" s="107">
        <v>0</v>
      </c>
      <c r="AF11" s="106" t="s">
        <v>21</v>
      </c>
      <c r="AG11" s="107">
        <v>2652787.14</v>
      </c>
      <c r="AH11" s="106" t="s">
        <v>21</v>
      </c>
      <c r="AI11" s="107">
        <v>0</v>
      </c>
      <c r="AL11" s="106" t="s">
        <v>21</v>
      </c>
      <c r="AM11" s="107">
        <v>2645339.7400000002</v>
      </c>
      <c r="AN11" s="106" t="s">
        <v>21</v>
      </c>
      <c r="AO11" s="107">
        <v>0</v>
      </c>
      <c r="AR11" s="106" t="s">
        <v>21</v>
      </c>
      <c r="AS11" s="107">
        <v>12137891.42</v>
      </c>
      <c r="AT11" s="106" t="s">
        <v>21</v>
      </c>
      <c r="AU11" s="107">
        <v>0</v>
      </c>
      <c r="AX11" s="106" t="s">
        <v>21</v>
      </c>
      <c r="AY11" s="107">
        <v>0</v>
      </c>
      <c r="AZ11" s="106" t="s">
        <v>21</v>
      </c>
      <c r="BA11" s="107">
        <v>761866.09959422436</v>
      </c>
      <c r="BD11" s="106" t="s">
        <v>21</v>
      </c>
      <c r="BE11" s="107">
        <v>0</v>
      </c>
      <c r="BF11" s="106" t="s">
        <v>21</v>
      </c>
      <c r="BG11" s="107">
        <v>648298.57389561017</v>
      </c>
      <c r="BJ11" s="106" t="s">
        <v>21</v>
      </c>
      <c r="BK11" s="107">
        <v>3714981.45</v>
      </c>
      <c r="BL11" s="106" t="s">
        <v>21</v>
      </c>
      <c r="BM11" s="107">
        <v>0</v>
      </c>
      <c r="BP11" s="106" t="s">
        <v>21</v>
      </c>
      <c r="BQ11" s="107">
        <v>0</v>
      </c>
      <c r="BR11" s="106" t="s">
        <v>21</v>
      </c>
      <c r="BS11" s="107">
        <v>683009.6</v>
      </c>
      <c r="BV11" s="100">
        <f t="shared" si="0"/>
        <v>23158148.029999997</v>
      </c>
      <c r="BW11" s="108">
        <f t="shared" si="1"/>
        <v>2108180.3431823133</v>
      </c>
    </row>
    <row r="12" spans="2:76" s="5" customFormat="1" ht="15.95" customHeight="1" x14ac:dyDescent="0.25">
      <c r="B12" s="106" t="s">
        <v>22</v>
      </c>
      <c r="C12" s="107">
        <v>6173.2683680519076</v>
      </c>
      <c r="D12" s="106" t="s">
        <v>22</v>
      </c>
      <c r="E12" s="107">
        <v>0</v>
      </c>
      <c r="H12" s="106" t="s">
        <v>22</v>
      </c>
      <c r="I12" s="107">
        <v>74021.780000000028</v>
      </c>
      <c r="J12" s="106" t="s">
        <v>22</v>
      </c>
      <c r="K12" s="107">
        <v>0</v>
      </c>
      <c r="N12" s="106" t="s">
        <v>22</v>
      </c>
      <c r="O12" s="107">
        <v>0</v>
      </c>
      <c r="P12" s="106" t="s">
        <v>22</v>
      </c>
      <c r="Q12" s="107">
        <v>849457.40683709865</v>
      </c>
      <c r="T12" s="106" t="s">
        <v>22</v>
      </c>
      <c r="U12" s="107">
        <v>0</v>
      </c>
      <c r="V12" s="106" t="s">
        <v>22</v>
      </c>
      <c r="W12" s="107">
        <v>1098464.9940735176</v>
      </c>
      <c r="Z12" s="106" t="s">
        <v>22</v>
      </c>
      <c r="AA12" s="107">
        <v>2558366.8499999996</v>
      </c>
      <c r="AB12" s="106" t="s">
        <v>22</v>
      </c>
      <c r="AC12" s="107">
        <v>0</v>
      </c>
      <c r="AF12" s="106" t="s">
        <v>22</v>
      </c>
      <c r="AG12" s="107">
        <v>2493512.2599999998</v>
      </c>
      <c r="AH12" s="106" t="s">
        <v>22</v>
      </c>
      <c r="AI12" s="107">
        <v>0</v>
      </c>
      <c r="AL12" s="106" t="s">
        <v>22</v>
      </c>
      <c r="AM12" s="107">
        <v>0</v>
      </c>
      <c r="AN12" s="106" t="s">
        <v>22</v>
      </c>
      <c r="AO12" s="107">
        <v>2152760.3811191213</v>
      </c>
      <c r="AR12" s="106" t="s">
        <v>22</v>
      </c>
      <c r="AS12" s="107">
        <v>0</v>
      </c>
      <c r="AT12" s="106" t="s">
        <v>22</v>
      </c>
      <c r="AU12" s="107">
        <v>2670654.77</v>
      </c>
      <c r="AX12" s="106" t="s">
        <v>22</v>
      </c>
      <c r="AY12" s="107">
        <v>0</v>
      </c>
      <c r="AZ12" s="106" t="s">
        <v>22</v>
      </c>
      <c r="BA12" s="107">
        <v>757267.5513022755</v>
      </c>
      <c r="BD12" s="106" t="s">
        <v>22</v>
      </c>
      <c r="BE12" s="107">
        <v>0</v>
      </c>
      <c r="BF12" s="106" t="s">
        <v>22</v>
      </c>
      <c r="BG12" s="107">
        <v>658932.53406867944</v>
      </c>
      <c r="BJ12" s="106" t="s">
        <v>22</v>
      </c>
      <c r="BK12" s="107">
        <v>3511589.69</v>
      </c>
      <c r="BL12" s="106" t="s">
        <v>22</v>
      </c>
      <c r="BM12" s="107">
        <v>0</v>
      </c>
      <c r="BP12" s="106" t="s">
        <v>22</v>
      </c>
      <c r="BQ12" s="107">
        <v>0</v>
      </c>
      <c r="BR12" s="106" t="s">
        <v>22</v>
      </c>
      <c r="BS12" s="107">
        <v>1006387.52</v>
      </c>
      <c r="BV12" s="100">
        <f t="shared" si="0"/>
        <v>8643663.8483680505</v>
      </c>
      <c r="BW12" s="108">
        <f t="shared" si="1"/>
        <v>9193925.1574006937</v>
      </c>
    </row>
    <row r="13" spans="2:76" s="5" customFormat="1" ht="15.95" customHeight="1" x14ac:dyDescent="0.25">
      <c r="B13" s="106" t="s">
        <v>23</v>
      </c>
      <c r="C13" s="107">
        <v>0</v>
      </c>
      <c r="D13" s="106" t="s">
        <v>23</v>
      </c>
      <c r="E13" s="107">
        <v>2809425.0506059262</v>
      </c>
      <c r="H13" s="106" t="s">
        <v>23</v>
      </c>
      <c r="I13" s="107">
        <v>0</v>
      </c>
      <c r="J13" s="106" t="s">
        <v>23</v>
      </c>
      <c r="K13" s="107">
        <v>4149003.3632857748</v>
      </c>
      <c r="N13" s="106" t="s">
        <v>23</v>
      </c>
      <c r="O13" s="107">
        <v>0</v>
      </c>
      <c r="P13" s="106" t="s">
        <v>23</v>
      </c>
      <c r="Q13" s="107">
        <v>2208776.6700334786</v>
      </c>
      <c r="T13" s="106" t="s">
        <v>23</v>
      </c>
      <c r="U13" s="107">
        <v>0</v>
      </c>
      <c r="V13" s="106" t="s">
        <v>23</v>
      </c>
      <c r="W13" s="107">
        <v>2753460.9731952115</v>
      </c>
      <c r="Z13" s="106" t="s">
        <v>23</v>
      </c>
      <c r="AA13" s="107">
        <v>0</v>
      </c>
      <c r="AB13" s="106" t="s">
        <v>23</v>
      </c>
      <c r="AC13" s="107">
        <v>4450980.0844768416</v>
      </c>
      <c r="AF13" s="106" t="s">
        <v>23</v>
      </c>
      <c r="AG13" s="107">
        <v>0</v>
      </c>
      <c r="AH13" s="106" t="s">
        <v>23</v>
      </c>
      <c r="AI13" s="107">
        <v>3170882.4572834261</v>
      </c>
      <c r="AL13" s="106" t="s">
        <v>23</v>
      </c>
      <c r="AM13" s="107">
        <v>6738614.5099999988</v>
      </c>
      <c r="AN13" s="106" t="s">
        <v>23</v>
      </c>
      <c r="AO13" s="107">
        <v>0</v>
      </c>
      <c r="AR13" s="106" t="s">
        <v>23</v>
      </c>
      <c r="AS13" s="107">
        <v>0</v>
      </c>
      <c r="AT13" s="106" t="s">
        <v>23</v>
      </c>
      <c r="AU13" s="107">
        <v>4874185.32</v>
      </c>
      <c r="AX13" s="106" t="s">
        <v>23</v>
      </c>
      <c r="AY13" s="107">
        <v>0</v>
      </c>
      <c r="AZ13" s="106" t="s">
        <v>23</v>
      </c>
      <c r="BA13" s="107">
        <v>1833799.6168550199</v>
      </c>
      <c r="BD13" s="106" t="s">
        <v>23</v>
      </c>
      <c r="BE13" s="107">
        <v>0</v>
      </c>
      <c r="BF13" s="106" t="s">
        <v>23</v>
      </c>
      <c r="BG13" s="107">
        <v>1757548.813825218</v>
      </c>
      <c r="BJ13" s="106" t="s">
        <v>23</v>
      </c>
      <c r="BK13" s="107">
        <v>0</v>
      </c>
      <c r="BL13" s="106" t="s">
        <v>23</v>
      </c>
      <c r="BM13" s="107">
        <v>21261918.379999999</v>
      </c>
      <c r="BP13" s="106" t="s">
        <v>23</v>
      </c>
      <c r="BQ13" s="107">
        <v>0</v>
      </c>
      <c r="BR13" s="106" t="s">
        <v>23</v>
      </c>
      <c r="BS13" s="107">
        <v>2047603.39</v>
      </c>
      <c r="BV13" s="100">
        <f t="shared" si="0"/>
        <v>6738614.5099999988</v>
      </c>
      <c r="BW13" s="108">
        <f t="shared" si="1"/>
        <v>51317584.119560897</v>
      </c>
    </row>
    <row r="14" spans="2:76" s="5" customFormat="1" ht="15.95" customHeight="1" x14ac:dyDescent="0.25">
      <c r="B14" s="106" t="s">
        <v>24</v>
      </c>
      <c r="C14" s="107">
        <v>10049.138528276178</v>
      </c>
      <c r="D14" s="106" t="s">
        <v>24</v>
      </c>
      <c r="E14" s="107">
        <v>0</v>
      </c>
      <c r="H14" s="106" t="s">
        <v>24</v>
      </c>
      <c r="I14" s="107">
        <v>0</v>
      </c>
      <c r="J14" s="106" t="s">
        <v>24</v>
      </c>
      <c r="K14" s="107">
        <v>0</v>
      </c>
      <c r="N14" s="106" t="s">
        <v>24</v>
      </c>
      <c r="O14" s="107">
        <v>0</v>
      </c>
      <c r="P14" s="106" t="s">
        <v>24</v>
      </c>
      <c r="Q14" s="107">
        <v>0</v>
      </c>
      <c r="T14" s="106" t="s">
        <v>24</v>
      </c>
      <c r="U14" s="107">
        <v>0</v>
      </c>
      <c r="V14" s="106" t="s">
        <v>24</v>
      </c>
      <c r="W14" s="107">
        <v>0</v>
      </c>
      <c r="Z14" s="106" t="s">
        <v>24</v>
      </c>
      <c r="AA14" s="107">
        <v>4976851.2</v>
      </c>
      <c r="AB14" s="106" t="s">
        <v>24</v>
      </c>
      <c r="AC14" s="107">
        <v>0</v>
      </c>
      <c r="AF14" s="106" t="s">
        <v>24</v>
      </c>
      <c r="AG14" s="107">
        <v>4507969.91</v>
      </c>
      <c r="AH14" s="106" t="s">
        <v>24</v>
      </c>
      <c r="AI14" s="107">
        <v>0</v>
      </c>
      <c r="AL14" s="106" t="s">
        <v>24</v>
      </c>
      <c r="AM14" s="107">
        <v>6939402.0899999999</v>
      </c>
      <c r="AN14" s="106" t="s">
        <v>24</v>
      </c>
      <c r="AO14" s="107">
        <v>0</v>
      </c>
      <c r="AR14" s="106" t="s">
        <v>24</v>
      </c>
      <c r="AS14" s="107">
        <v>14638961.359999999</v>
      </c>
      <c r="AT14" s="106" t="s">
        <v>24</v>
      </c>
      <c r="AU14" s="107">
        <v>0</v>
      </c>
      <c r="AX14" s="106" t="s">
        <v>24</v>
      </c>
      <c r="AY14" s="107">
        <v>0</v>
      </c>
      <c r="AZ14" s="106" t="s">
        <v>24</v>
      </c>
      <c r="BA14" s="107">
        <v>1592793.5112840827</v>
      </c>
      <c r="BD14" s="106" t="s">
        <v>24</v>
      </c>
      <c r="BE14" s="107">
        <v>0</v>
      </c>
      <c r="BF14" s="106" t="s">
        <v>24</v>
      </c>
      <c r="BG14" s="107">
        <v>1333625.7584685283</v>
      </c>
      <c r="BJ14" s="106" t="s">
        <v>24</v>
      </c>
      <c r="BK14" s="107">
        <v>5231844.88</v>
      </c>
      <c r="BL14" s="106" t="s">
        <v>24</v>
      </c>
      <c r="BM14" s="107">
        <v>0</v>
      </c>
      <c r="BP14" s="106" t="s">
        <v>24</v>
      </c>
      <c r="BQ14" s="107">
        <v>0</v>
      </c>
      <c r="BR14" s="106" t="s">
        <v>24</v>
      </c>
      <c r="BS14" s="107">
        <v>1310722.6399999999</v>
      </c>
      <c r="BV14" s="100">
        <f t="shared" si="0"/>
        <v>36305078.578528278</v>
      </c>
      <c r="BW14" s="108">
        <f t="shared" si="1"/>
        <v>4237141.9097526111</v>
      </c>
    </row>
    <row r="15" spans="2:76" s="5" customFormat="1" ht="15.95" customHeight="1" x14ac:dyDescent="0.25">
      <c r="B15" s="106" t="s">
        <v>25</v>
      </c>
      <c r="C15" s="107">
        <v>0</v>
      </c>
      <c r="D15" s="106" t="s">
        <v>25</v>
      </c>
      <c r="E15" s="107">
        <v>80363.566628438144</v>
      </c>
      <c r="H15" s="106" t="s">
        <v>25</v>
      </c>
      <c r="I15" s="107">
        <v>0</v>
      </c>
      <c r="J15" s="106" t="s">
        <v>25</v>
      </c>
      <c r="K15" s="107">
        <v>2249602.8156317635</v>
      </c>
      <c r="N15" s="106" t="s">
        <v>25</v>
      </c>
      <c r="O15" s="107">
        <v>0</v>
      </c>
      <c r="P15" s="106" t="s">
        <v>25</v>
      </c>
      <c r="Q15" s="107">
        <v>1289377.3033600468</v>
      </c>
      <c r="T15" s="106" t="s">
        <v>25</v>
      </c>
      <c r="U15" s="107">
        <v>0</v>
      </c>
      <c r="V15" s="106" t="s">
        <v>25</v>
      </c>
      <c r="W15" s="107">
        <v>1242622.427673128</v>
      </c>
      <c r="Z15" s="106" t="s">
        <v>25</v>
      </c>
      <c r="AA15" s="107">
        <v>0</v>
      </c>
      <c r="AB15" s="106" t="s">
        <v>25</v>
      </c>
      <c r="AC15" s="107">
        <v>8114297.3481883211</v>
      </c>
      <c r="AF15" s="106" t="s">
        <v>25</v>
      </c>
      <c r="AG15" s="107">
        <v>0</v>
      </c>
      <c r="AH15" s="106" t="s">
        <v>25</v>
      </c>
      <c r="AI15" s="107">
        <v>16483878.869201478</v>
      </c>
      <c r="AL15" s="106" t="s">
        <v>25</v>
      </c>
      <c r="AM15" s="107">
        <v>4321603.1100000003</v>
      </c>
      <c r="AN15" s="106" t="s">
        <v>25</v>
      </c>
      <c r="AO15" s="107">
        <v>0</v>
      </c>
      <c r="AR15" s="106" t="s">
        <v>25</v>
      </c>
      <c r="AS15" s="107">
        <v>15704786.609999999</v>
      </c>
      <c r="AT15" s="106" t="s">
        <v>25</v>
      </c>
      <c r="AU15" s="107">
        <v>0</v>
      </c>
      <c r="AX15" s="106" t="s">
        <v>25</v>
      </c>
      <c r="AY15" s="107">
        <v>0</v>
      </c>
      <c r="AZ15" s="106" t="s">
        <v>25</v>
      </c>
      <c r="BA15" s="107">
        <v>1233671.3032636566</v>
      </c>
      <c r="BD15" s="106" t="s">
        <v>25</v>
      </c>
      <c r="BE15" s="107">
        <v>0</v>
      </c>
      <c r="BF15" s="106" t="s">
        <v>25</v>
      </c>
      <c r="BG15" s="107">
        <v>1052836.9694042378</v>
      </c>
      <c r="BJ15" s="106" t="s">
        <v>25</v>
      </c>
      <c r="BK15" s="107">
        <v>0</v>
      </c>
      <c r="BL15" s="106" t="s">
        <v>25</v>
      </c>
      <c r="BM15" s="107">
        <v>753579.33</v>
      </c>
      <c r="BP15" s="106" t="s">
        <v>25</v>
      </c>
      <c r="BQ15" s="107">
        <v>0</v>
      </c>
      <c r="BR15" s="106" t="s">
        <v>25</v>
      </c>
      <c r="BS15" s="107">
        <v>1893719.8</v>
      </c>
      <c r="BV15" s="100">
        <f t="shared" si="0"/>
        <v>20026389.719999999</v>
      </c>
      <c r="BW15" s="108">
        <f t="shared" si="1"/>
        <v>34393949.733351067</v>
      </c>
    </row>
    <row r="16" spans="2:76" s="5" customFormat="1" ht="15.95" customHeight="1" x14ac:dyDescent="0.25">
      <c r="B16" s="106" t="s">
        <v>26</v>
      </c>
      <c r="C16" s="107">
        <v>9898.9302624225838</v>
      </c>
      <c r="D16" s="106" t="s">
        <v>26</v>
      </c>
      <c r="E16" s="107">
        <v>0</v>
      </c>
      <c r="H16" s="106" t="s">
        <v>26</v>
      </c>
      <c r="I16" s="107">
        <v>0</v>
      </c>
      <c r="J16" s="106" t="s">
        <v>26</v>
      </c>
      <c r="K16" s="107">
        <v>2788114.5167950611</v>
      </c>
      <c r="N16" s="106" t="s">
        <v>26</v>
      </c>
      <c r="O16" s="107">
        <v>0</v>
      </c>
      <c r="P16" s="106" t="s">
        <v>26</v>
      </c>
      <c r="Q16" s="107">
        <v>1696493.9466989529</v>
      </c>
      <c r="T16" s="106" t="s">
        <v>26</v>
      </c>
      <c r="U16" s="107">
        <v>0</v>
      </c>
      <c r="V16" s="106" t="s">
        <v>26</v>
      </c>
      <c r="W16" s="107">
        <v>1432827.0743963695</v>
      </c>
      <c r="Z16" s="106" t="s">
        <v>26</v>
      </c>
      <c r="AA16" s="107">
        <v>0</v>
      </c>
      <c r="AB16" s="106" t="s">
        <v>26</v>
      </c>
      <c r="AC16" s="107">
        <v>4430638.4597807135</v>
      </c>
      <c r="AF16" s="106" t="s">
        <v>26</v>
      </c>
      <c r="AG16" s="107">
        <v>0</v>
      </c>
      <c r="AH16" s="106" t="s">
        <v>26</v>
      </c>
      <c r="AI16" s="107">
        <v>4976929.257610837</v>
      </c>
      <c r="AL16" s="106" t="s">
        <v>26</v>
      </c>
      <c r="AM16" s="107">
        <v>0</v>
      </c>
      <c r="AN16" s="106" t="s">
        <v>26</v>
      </c>
      <c r="AO16" s="107">
        <v>6844520.7602584995</v>
      </c>
      <c r="AR16" s="106" t="s">
        <v>26</v>
      </c>
      <c r="AS16" s="107">
        <v>0</v>
      </c>
      <c r="AT16" s="106" t="s">
        <v>26</v>
      </c>
      <c r="AU16" s="107">
        <v>2004827.25</v>
      </c>
      <c r="AX16" s="106" t="s">
        <v>26</v>
      </c>
      <c r="AY16" s="107">
        <v>0</v>
      </c>
      <c r="AZ16" s="106" t="s">
        <v>26</v>
      </c>
      <c r="BA16" s="107">
        <v>1410045.0819418577</v>
      </c>
      <c r="BD16" s="106" t="s">
        <v>26</v>
      </c>
      <c r="BE16" s="107">
        <v>0</v>
      </c>
      <c r="BF16" s="106" t="s">
        <v>26</v>
      </c>
      <c r="BG16" s="107">
        <v>1265324.1707520364</v>
      </c>
      <c r="BJ16" s="106" t="s">
        <v>26</v>
      </c>
      <c r="BK16" s="107">
        <v>6987443.0199999996</v>
      </c>
      <c r="BL16" s="106" t="s">
        <v>26</v>
      </c>
      <c r="BM16" s="107">
        <v>0</v>
      </c>
      <c r="BP16" s="106" t="s">
        <v>26</v>
      </c>
      <c r="BQ16" s="107">
        <v>0</v>
      </c>
      <c r="BR16" s="106" t="s">
        <v>26</v>
      </c>
      <c r="BS16" s="107">
        <v>1553223.14</v>
      </c>
      <c r="BV16" s="100">
        <f t="shared" si="0"/>
        <v>6997341.9502624217</v>
      </c>
      <c r="BW16" s="108">
        <f t="shared" si="1"/>
        <v>28402943.658234332</v>
      </c>
    </row>
    <row r="17" spans="2:75" s="5" customFormat="1" ht="15.95" customHeight="1" x14ac:dyDescent="0.25">
      <c r="B17" s="106" t="s">
        <v>27</v>
      </c>
      <c r="C17" s="107">
        <v>1914.0953505173475</v>
      </c>
      <c r="D17" s="106" t="s">
        <v>27</v>
      </c>
      <c r="E17" s="107">
        <v>0</v>
      </c>
      <c r="H17" s="106" t="s">
        <v>27</v>
      </c>
      <c r="I17" s="107">
        <v>0</v>
      </c>
      <c r="J17" s="106" t="s">
        <v>27</v>
      </c>
      <c r="K17" s="107">
        <v>458959.26400435041</v>
      </c>
      <c r="N17" s="106" t="s">
        <v>27</v>
      </c>
      <c r="O17" s="107">
        <v>0</v>
      </c>
      <c r="P17" s="106" t="s">
        <v>27</v>
      </c>
      <c r="Q17" s="107">
        <v>264009.57147219003</v>
      </c>
      <c r="T17" s="106" t="s">
        <v>27</v>
      </c>
      <c r="U17" s="107">
        <v>0</v>
      </c>
      <c r="V17" s="106" t="s">
        <v>27</v>
      </c>
      <c r="W17" s="107">
        <v>237681.61240324352</v>
      </c>
      <c r="Z17" s="106" t="s">
        <v>27</v>
      </c>
      <c r="AA17" s="107">
        <v>0</v>
      </c>
      <c r="AB17" s="106" t="s">
        <v>27</v>
      </c>
      <c r="AC17" s="107">
        <v>734383.136411282</v>
      </c>
      <c r="AF17" s="106" t="s">
        <v>27</v>
      </c>
      <c r="AG17" s="107">
        <v>950451.42999999993</v>
      </c>
      <c r="AH17" s="106" t="s">
        <v>27</v>
      </c>
      <c r="AI17" s="107">
        <v>0</v>
      </c>
      <c r="AL17" s="106" t="s">
        <v>27</v>
      </c>
      <c r="AM17" s="107">
        <v>1466147.2</v>
      </c>
      <c r="AN17" s="106" t="s">
        <v>27</v>
      </c>
      <c r="AO17" s="107">
        <v>0</v>
      </c>
      <c r="AR17" s="106" t="s">
        <v>27</v>
      </c>
      <c r="AS17" s="107">
        <v>3205162.78</v>
      </c>
      <c r="AT17" s="106" t="s">
        <v>27</v>
      </c>
      <c r="AU17" s="107">
        <v>0</v>
      </c>
      <c r="AX17" s="106" t="s">
        <v>27</v>
      </c>
      <c r="AY17" s="107">
        <v>0</v>
      </c>
      <c r="AZ17" s="106" t="s">
        <v>27</v>
      </c>
      <c r="BA17" s="107">
        <v>314874.77840647253</v>
      </c>
      <c r="BD17" s="106" t="s">
        <v>27</v>
      </c>
      <c r="BE17" s="107">
        <v>0</v>
      </c>
      <c r="BF17" s="106" t="s">
        <v>27</v>
      </c>
      <c r="BG17" s="107">
        <v>222047.82344442306</v>
      </c>
      <c r="BJ17" s="106" t="s">
        <v>27</v>
      </c>
      <c r="BK17" s="107">
        <v>1281088.43</v>
      </c>
      <c r="BL17" s="106" t="s">
        <v>27</v>
      </c>
      <c r="BM17" s="107">
        <v>0</v>
      </c>
      <c r="BP17" s="106" t="s">
        <v>27</v>
      </c>
      <c r="BQ17" s="107">
        <v>0</v>
      </c>
      <c r="BR17" s="106" t="s">
        <v>27</v>
      </c>
      <c r="BS17" s="107">
        <v>255525.61</v>
      </c>
      <c r="BV17" s="100">
        <f t="shared" si="0"/>
        <v>6904763.9353505168</v>
      </c>
      <c r="BW17" s="108">
        <f t="shared" si="1"/>
        <v>2487481.7961419616</v>
      </c>
    </row>
    <row r="18" spans="2:75" s="5" customFormat="1" ht="15.95" customHeight="1" x14ac:dyDescent="0.25">
      <c r="B18" s="106" t="s">
        <v>28</v>
      </c>
      <c r="C18" s="107">
        <v>5314.0625271723284</v>
      </c>
      <c r="D18" s="106" t="s">
        <v>28</v>
      </c>
      <c r="E18" s="107">
        <v>0</v>
      </c>
      <c r="H18" s="106" t="s">
        <v>28</v>
      </c>
      <c r="I18" s="107">
        <v>0</v>
      </c>
      <c r="J18" s="106" t="s">
        <v>28</v>
      </c>
      <c r="K18" s="107">
        <v>1381591.8248701396</v>
      </c>
      <c r="N18" s="106" t="s">
        <v>28</v>
      </c>
      <c r="O18" s="107">
        <v>0</v>
      </c>
      <c r="P18" s="106" t="s">
        <v>28</v>
      </c>
      <c r="Q18" s="107">
        <v>791594.10695075884</v>
      </c>
      <c r="T18" s="106" t="s">
        <v>28</v>
      </c>
      <c r="U18" s="107">
        <v>0</v>
      </c>
      <c r="V18" s="106" t="s">
        <v>28</v>
      </c>
      <c r="W18" s="107">
        <v>735864.19395053992</v>
      </c>
      <c r="Z18" s="106" t="s">
        <v>28</v>
      </c>
      <c r="AA18" s="107">
        <v>0</v>
      </c>
      <c r="AB18" s="106" t="s">
        <v>28</v>
      </c>
      <c r="AC18" s="107">
        <v>3161441.6337375292</v>
      </c>
      <c r="AF18" s="106" t="s">
        <v>28</v>
      </c>
      <c r="AG18" s="107">
        <v>0</v>
      </c>
      <c r="AH18" s="106" t="s">
        <v>28</v>
      </c>
      <c r="AI18" s="107">
        <v>4622219.1783395186</v>
      </c>
      <c r="AL18" s="106" t="s">
        <v>28</v>
      </c>
      <c r="AM18" s="107">
        <v>3912848.8099999996</v>
      </c>
      <c r="AN18" s="106" t="s">
        <v>28</v>
      </c>
      <c r="AO18" s="107">
        <v>0</v>
      </c>
      <c r="AR18" s="106" t="s">
        <v>28</v>
      </c>
      <c r="AS18" s="107">
        <v>11592345.09</v>
      </c>
      <c r="AT18" s="106" t="s">
        <v>28</v>
      </c>
      <c r="AU18" s="107">
        <v>0</v>
      </c>
      <c r="AX18" s="106" t="s">
        <v>28</v>
      </c>
      <c r="AY18" s="107">
        <v>0</v>
      </c>
      <c r="AZ18" s="106" t="s">
        <v>28</v>
      </c>
      <c r="BA18" s="107">
        <v>856640.14782223338</v>
      </c>
      <c r="BD18" s="106" t="s">
        <v>28</v>
      </c>
      <c r="BE18" s="107">
        <v>0</v>
      </c>
      <c r="BF18" s="106" t="s">
        <v>28</v>
      </c>
      <c r="BG18" s="107">
        <v>718627.09289126634</v>
      </c>
      <c r="BJ18" s="106" t="s">
        <v>28</v>
      </c>
      <c r="BK18" s="107">
        <v>2559231.21</v>
      </c>
      <c r="BL18" s="106" t="s">
        <v>28</v>
      </c>
      <c r="BM18" s="107">
        <v>0</v>
      </c>
      <c r="BP18" s="106" t="s">
        <v>28</v>
      </c>
      <c r="BQ18" s="107">
        <v>0</v>
      </c>
      <c r="BR18" s="106" t="s">
        <v>28</v>
      </c>
      <c r="BS18" s="107">
        <v>822192.48</v>
      </c>
      <c r="BV18" s="100">
        <f t="shared" si="0"/>
        <v>18069739.172527172</v>
      </c>
      <c r="BW18" s="108">
        <f t="shared" si="1"/>
        <v>13090170.658561986</v>
      </c>
    </row>
    <row r="19" spans="2:75" s="5" customFormat="1" ht="15.95" customHeight="1" x14ac:dyDescent="0.25">
      <c r="B19" s="106" t="s">
        <v>29</v>
      </c>
      <c r="C19" s="107">
        <v>6516.8604776248048</v>
      </c>
      <c r="D19" s="106" t="s">
        <v>29</v>
      </c>
      <c r="E19" s="107">
        <v>0</v>
      </c>
      <c r="H19" s="106" t="s">
        <v>29</v>
      </c>
      <c r="I19" s="107">
        <v>0</v>
      </c>
      <c r="J19" s="106" t="s">
        <v>29</v>
      </c>
      <c r="K19" s="107">
        <v>1562495.7605972241</v>
      </c>
      <c r="N19" s="106" t="s">
        <v>29</v>
      </c>
      <c r="O19" s="107">
        <v>0</v>
      </c>
      <c r="P19" s="106" t="s">
        <v>29</v>
      </c>
      <c r="Q19" s="107">
        <v>819691.31259274785</v>
      </c>
      <c r="T19" s="106" t="s">
        <v>29</v>
      </c>
      <c r="U19" s="107">
        <v>0</v>
      </c>
      <c r="V19" s="106" t="s">
        <v>29</v>
      </c>
      <c r="W19" s="107">
        <v>629253.73043810227</v>
      </c>
      <c r="Z19" s="106" t="s">
        <v>29</v>
      </c>
      <c r="AA19" s="107">
        <v>3059301.66</v>
      </c>
      <c r="AB19" s="106" t="s">
        <v>29</v>
      </c>
      <c r="AC19" s="107">
        <v>0</v>
      </c>
      <c r="AF19" s="106" t="s">
        <v>29</v>
      </c>
      <c r="AG19" s="107">
        <v>3464283.37</v>
      </c>
      <c r="AH19" s="106" t="s">
        <v>29</v>
      </c>
      <c r="AI19" s="107">
        <v>0</v>
      </c>
      <c r="AL19" s="106" t="s">
        <v>29</v>
      </c>
      <c r="AM19" s="107">
        <v>4909090.21</v>
      </c>
      <c r="AN19" s="106" t="s">
        <v>29</v>
      </c>
      <c r="AO19" s="107">
        <v>0</v>
      </c>
      <c r="AR19" s="106" t="s">
        <v>29</v>
      </c>
      <c r="AS19" s="107">
        <v>17708348.260000002</v>
      </c>
      <c r="AT19" s="106" t="s">
        <v>29</v>
      </c>
      <c r="AU19" s="107">
        <v>0</v>
      </c>
      <c r="AX19" s="106" t="s">
        <v>29</v>
      </c>
      <c r="AY19" s="107">
        <v>0</v>
      </c>
      <c r="AZ19" s="106" t="s">
        <v>29</v>
      </c>
      <c r="BA19" s="107">
        <v>1083647.8700624525</v>
      </c>
      <c r="BD19" s="106" t="s">
        <v>29</v>
      </c>
      <c r="BE19" s="107">
        <v>0</v>
      </c>
      <c r="BF19" s="106" t="s">
        <v>29</v>
      </c>
      <c r="BG19" s="107">
        <v>791954.44520048669</v>
      </c>
      <c r="BJ19" s="106" t="s">
        <v>29</v>
      </c>
      <c r="BK19" s="107">
        <v>4696789.09</v>
      </c>
      <c r="BL19" s="106" t="s">
        <v>29</v>
      </c>
      <c r="BM19" s="107">
        <v>0</v>
      </c>
      <c r="BP19" s="106" t="s">
        <v>29</v>
      </c>
      <c r="BQ19" s="107">
        <v>0</v>
      </c>
      <c r="BR19" s="106" t="s">
        <v>29</v>
      </c>
      <c r="BS19" s="107">
        <v>776184.49</v>
      </c>
      <c r="BV19" s="100">
        <f t="shared" si="0"/>
        <v>33844329.45047763</v>
      </c>
      <c r="BW19" s="108">
        <f t="shared" si="1"/>
        <v>5663227.608891014</v>
      </c>
    </row>
    <row r="20" spans="2:75" s="5" customFormat="1" ht="15.95" customHeight="1" x14ac:dyDescent="0.25">
      <c r="B20" s="106" t="s">
        <v>30</v>
      </c>
      <c r="C20" s="107">
        <v>0</v>
      </c>
      <c r="D20" s="106" t="s">
        <v>30</v>
      </c>
      <c r="E20" s="107">
        <v>17305091.637522936</v>
      </c>
      <c r="H20" s="106" t="s">
        <v>30</v>
      </c>
      <c r="I20" s="107">
        <v>0</v>
      </c>
      <c r="J20" s="106" t="s">
        <v>30</v>
      </c>
      <c r="K20" s="107">
        <v>8949430.2108874898</v>
      </c>
      <c r="N20" s="106" t="s">
        <v>30</v>
      </c>
      <c r="O20" s="107">
        <v>0</v>
      </c>
      <c r="P20" s="106" t="s">
        <v>30</v>
      </c>
      <c r="Q20" s="107">
        <v>4578168.95427451</v>
      </c>
      <c r="T20" s="106" t="s">
        <v>30</v>
      </c>
      <c r="U20" s="107">
        <v>0</v>
      </c>
      <c r="V20" s="106" t="s">
        <v>30</v>
      </c>
      <c r="W20" s="107">
        <v>3888920.7593337349</v>
      </c>
      <c r="Z20" s="106" t="s">
        <v>30</v>
      </c>
      <c r="AA20" s="107">
        <v>8598903.5399999991</v>
      </c>
      <c r="AB20" s="106" t="s">
        <v>30</v>
      </c>
      <c r="AC20" s="107">
        <v>0</v>
      </c>
      <c r="AF20" s="106" t="s">
        <v>30</v>
      </c>
      <c r="AG20" s="107">
        <v>11966818.630000001</v>
      </c>
      <c r="AH20" s="106" t="s">
        <v>30</v>
      </c>
      <c r="AI20" s="107">
        <v>0</v>
      </c>
      <c r="AL20" s="106" t="s">
        <v>30</v>
      </c>
      <c r="AM20" s="107">
        <v>11588293.859999999</v>
      </c>
      <c r="AN20" s="106" t="s">
        <v>30</v>
      </c>
      <c r="AO20" s="107">
        <v>0</v>
      </c>
      <c r="AR20" s="106" t="s">
        <v>30</v>
      </c>
      <c r="AS20" s="107">
        <v>22323699.18</v>
      </c>
      <c r="AT20" s="106" t="s">
        <v>30</v>
      </c>
      <c r="AU20" s="107">
        <v>0</v>
      </c>
      <c r="AX20" s="106" t="s">
        <v>30</v>
      </c>
      <c r="AY20" s="107">
        <v>0</v>
      </c>
      <c r="AZ20" s="106" t="s">
        <v>30</v>
      </c>
      <c r="BA20" s="107">
        <v>3587618.4821083294</v>
      </c>
      <c r="BD20" s="106" t="s">
        <v>30</v>
      </c>
      <c r="BE20" s="107">
        <v>0</v>
      </c>
      <c r="BF20" s="106" t="s">
        <v>30</v>
      </c>
      <c r="BG20" s="107">
        <v>3249450.8182437336</v>
      </c>
      <c r="BJ20" s="106" t="s">
        <v>30</v>
      </c>
      <c r="BK20" s="107">
        <v>0</v>
      </c>
      <c r="BL20" s="106" t="s">
        <v>30</v>
      </c>
      <c r="BM20" s="107">
        <v>44260111.460000001</v>
      </c>
      <c r="BP20" s="106" t="s">
        <v>30</v>
      </c>
      <c r="BQ20" s="107">
        <v>0</v>
      </c>
      <c r="BR20" s="106" t="s">
        <v>30</v>
      </c>
      <c r="BS20" s="107">
        <v>3176542.87</v>
      </c>
      <c r="BV20" s="100">
        <f t="shared" si="0"/>
        <v>54477715.210000001</v>
      </c>
      <c r="BW20" s="108">
        <f t="shared" si="1"/>
        <v>88995335.192370743</v>
      </c>
    </row>
    <row r="21" spans="2:75" s="5" customFormat="1" ht="15.95" customHeight="1" x14ac:dyDescent="0.25">
      <c r="B21" s="106" t="s">
        <v>31</v>
      </c>
      <c r="C21" s="107">
        <v>0</v>
      </c>
      <c r="D21" s="106" t="s">
        <v>31</v>
      </c>
      <c r="E21" s="107">
        <v>62675.027920588509</v>
      </c>
      <c r="H21" s="106" t="s">
        <v>31</v>
      </c>
      <c r="I21" s="107">
        <v>65697.479999999981</v>
      </c>
      <c r="J21" s="106" t="s">
        <v>31</v>
      </c>
      <c r="K21" s="107">
        <v>0</v>
      </c>
      <c r="N21" s="106" t="s">
        <v>31</v>
      </c>
      <c r="O21" s="107">
        <v>0</v>
      </c>
      <c r="P21" s="106" t="s">
        <v>31</v>
      </c>
      <c r="Q21" s="107">
        <v>0</v>
      </c>
      <c r="T21" s="106" t="s">
        <v>31</v>
      </c>
      <c r="U21" s="107">
        <v>0</v>
      </c>
      <c r="V21" s="106" t="s">
        <v>31</v>
      </c>
      <c r="W21" s="107">
        <v>0</v>
      </c>
      <c r="Z21" s="106" t="s">
        <v>31</v>
      </c>
      <c r="AA21" s="107">
        <v>1821012.63</v>
      </c>
      <c r="AB21" s="106" t="s">
        <v>31</v>
      </c>
      <c r="AC21" s="107">
        <v>0</v>
      </c>
      <c r="AF21" s="106" t="s">
        <v>31</v>
      </c>
      <c r="AG21" s="107">
        <v>870345.59999999986</v>
      </c>
      <c r="AH21" s="106" t="s">
        <v>31</v>
      </c>
      <c r="AI21" s="107">
        <v>0</v>
      </c>
      <c r="AL21" s="106" t="s">
        <v>31</v>
      </c>
      <c r="AM21" s="107">
        <v>2713481.72</v>
      </c>
      <c r="AN21" s="106" t="s">
        <v>31</v>
      </c>
      <c r="AO21" s="107">
        <v>0</v>
      </c>
      <c r="AR21" s="106" t="s">
        <v>31</v>
      </c>
      <c r="AS21" s="107">
        <v>8743406.5800000001</v>
      </c>
      <c r="AT21" s="106" t="s">
        <v>31</v>
      </c>
      <c r="AU21" s="107">
        <v>0</v>
      </c>
      <c r="AX21" s="106" t="s">
        <v>31</v>
      </c>
      <c r="AY21" s="107">
        <v>0</v>
      </c>
      <c r="AZ21" s="106" t="s">
        <v>31</v>
      </c>
      <c r="BA21" s="107">
        <v>570373.03444014001</v>
      </c>
      <c r="BD21" s="106" t="s">
        <v>31</v>
      </c>
      <c r="BE21" s="107">
        <v>0</v>
      </c>
      <c r="BF21" s="106" t="s">
        <v>31</v>
      </c>
      <c r="BG21" s="107">
        <v>486590.35412006639</v>
      </c>
      <c r="BJ21" s="106" t="s">
        <v>31</v>
      </c>
      <c r="BK21" s="107">
        <v>2506250.4</v>
      </c>
      <c r="BL21" s="106" t="s">
        <v>31</v>
      </c>
      <c r="BM21" s="107">
        <v>0</v>
      </c>
      <c r="BP21" s="106" t="s">
        <v>31</v>
      </c>
      <c r="BQ21" s="107">
        <v>0</v>
      </c>
      <c r="BR21" s="106" t="s">
        <v>31</v>
      </c>
      <c r="BS21" s="107">
        <v>546252.57999999996</v>
      </c>
      <c r="BV21" s="100">
        <f t="shared" si="0"/>
        <v>16720194.41</v>
      </c>
      <c r="BW21" s="108">
        <f t="shared" si="1"/>
        <v>1665890.9964807951</v>
      </c>
    </row>
    <row r="22" spans="2:75" s="5" customFormat="1" ht="15.95" customHeight="1" x14ac:dyDescent="0.25">
      <c r="B22" s="106" t="s">
        <v>311</v>
      </c>
      <c r="C22" s="107">
        <v>2504.2882015203468</v>
      </c>
      <c r="D22" s="106" t="s">
        <v>311</v>
      </c>
      <c r="E22" s="107">
        <v>0</v>
      </c>
      <c r="H22" s="106" t="s">
        <v>311</v>
      </c>
      <c r="I22" s="107">
        <v>0</v>
      </c>
      <c r="J22" s="106" t="s">
        <v>311</v>
      </c>
      <c r="K22" s="107">
        <v>690744.20813017257</v>
      </c>
      <c r="N22" s="106" t="s">
        <v>311</v>
      </c>
      <c r="O22" s="107">
        <v>0</v>
      </c>
      <c r="P22" s="106" t="s">
        <v>311</v>
      </c>
      <c r="Q22" s="107">
        <v>408640.00827892451</v>
      </c>
      <c r="T22" s="106" t="s">
        <v>311</v>
      </c>
      <c r="U22" s="107">
        <v>0</v>
      </c>
      <c r="V22" s="106" t="s">
        <v>311</v>
      </c>
      <c r="W22" s="107">
        <v>602740.92152301641</v>
      </c>
      <c r="Z22" s="106" t="s">
        <v>311</v>
      </c>
      <c r="AA22" s="107">
        <v>0</v>
      </c>
      <c r="AB22" s="106" t="s">
        <v>311</v>
      </c>
      <c r="AC22" s="107">
        <v>1635881.4626907166</v>
      </c>
      <c r="AF22" s="106" t="s">
        <v>311</v>
      </c>
      <c r="AG22" s="107">
        <v>0</v>
      </c>
      <c r="AH22" s="106" t="s">
        <v>311</v>
      </c>
      <c r="AI22" s="107">
        <v>3121512.0191968502</v>
      </c>
      <c r="AL22" s="106" t="s">
        <v>311</v>
      </c>
      <c r="AM22" s="107">
        <v>0</v>
      </c>
      <c r="AN22" s="106" t="s">
        <v>311</v>
      </c>
      <c r="AO22" s="107">
        <v>4860328.6992548099</v>
      </c>
      <c r="AR22" s="106" t="s">
        <v>311</v>
      </c>
      <c r="AS22" s="107">
        <v>0</v>
      </c>
      <c r="AT22" s="106" t="s">
        <v>311</v>
      </c>
      <c r="AU22" s="107">
        <v>5405494.2699999996</v>
      </c>
      <c r="AX22" s="106" t="s">
        <v>311</v>
      </c>
      <c r="AY22" s="107">
        <v>0</v>
      </c>
      <c r="AZ22" s="106" t="s">
        <v>311</v>
      </c>
      <c r="BA22" s="107">
        <v>470223.30150792887</v>
      </c>
      <c r="BD22" s="106" t="s">
        <v>311</v>
      </c>
      <c r="BE22" s="107">
        <v>0</v>
      </c>
      <c r="BF22" s="106" t="s">
        <v>311</v>
      </c>
      <c r="BG22" s="107">
        <v>345634.939468386</v>
      </c>
      <c r="BJ22" s="106" t="s">
        <v>311</v>
      </c>
      <c r="BK22" s="107">
        <v>1834052.23</v>
      </c>
      <c r="BL22" s="106" t="s">
        <v>311</v>
      </c>
      <c r="BM22" s="107">
        <v>0</v>
      </c>
      <c r="BP22" s="106" t="s">
        <v>311</v>
      </c>
      <c r="BQ22" s="107">
        <v>0</v>
      </c>
      <c r="BR22" s="106" t="s">
        <v>311</v>
      </c>
      <c r="BS22" s="107">
        <v>384231.24</v>
      </c>
      <c r="BV22" s="100">
        <f t="shared" si="0"/>
        <v>1836556.5182015204</v>
      </c>
      <c r="BW22" s="108">
        <f t="shared" si="1"/>
        <v>17925431.070050802</v>
      </c>
    </row>
    <row r="23" spans="2:75" s="5" customFormat="1" ht="15.95" customHeight="1" x14ac:dyDescent="0.25">
      <c r="B23" s="106" t="s">
        <v>33</v>
      </c>
      <c r="C23" s="107">
        <v>0</v>
      </c>
      <c r="D23" s="106" t="s">
        <v>33</v>
      </c>
      <c r="E23" s="107">
        <v>0</v>
      </c>
      <c r="H23" s="106" t="s">
        <v>33</v>
      </c>
      <c r="I23" s="107">
        <v>0</v>
      </c>
      <c r="J23" s="106" t="s">
        <v>33</v>
      </c>
      <c r="K23" s="107">
        <v>0</v>
      </c>
      <c r="N23" s="106" t="s">
        <v>33</v>
      </c>
      <c r="O23" s="107">
        <v>0</v>
      </c>
      <c r="P23" s="106" t="s">
        <v>33</v>
      </c>
      <c r="Q23" s="107">
        <v>0</v>
      </c>
      <c r="T23" s="106" t="s">
        <v>33</v>
      </c>
      <c r="U23" s="107">
        <v>0</v>
      </c>
      <c r="V23" s="106" t="s">
        <v>33</v>
      </c>
      <c r="W23" s="107">
        <v>0</v>
      </c>
      <c r="Z23" s="106" t="s">
        <v>33</v>
      </c>
      <c r="AA23" s="107">
        <v>0</v>
      </c>
      <c r="AB23" s="106" t="s">
        <v>33</v>
      </c>
      <c r="AC23" s="107">
        <v>0</v>
      </c>
      <c r="AF23" s="106" t="s">
        <v>33</v>
      </c>
      <c r="AG23" s="107">
        <v>0</v>
      </c>
      <c r="AH23" s="106" t="s">
        <v>33</v>
      </c>
      <c r="AI23" s="107">
        <v>0</v>
      </c>
      <c r="AL23" s="106" t="s">
        <v>33</v>
      </c>
      <c r="AM23" s="107">
        <v>0</v>
      </c>
      <c r="AN23" s="106" t="s">
        <v>33</v>
      </c>
      <c r="AO23" s="107">
        <v>0</v>
      </c>
      <c r="AR23" s="106" t="s">
        <v>33</v>
      </c>
      <c r="AS23" s="107">
        <v>0</v>
      </c>
      <c r="AT23" s="106" t="s">
        <v>33</v>
      </c>
      <c r="AU23" s="107">
        <v>0</v>
      </c>
      <c r="AX23" s="106" t="s">
        <v>33</v>
      </c>
      <c r="AY23" s="107">
        <v>0</v>
      </c>
      <c r="AZ23" s="106" t="s">
        <v>33</v>
      </c>
      <c r="BA23" s="107">
        <v>0</v>
      </c>
      <c r="BD23" s="106" t="s">
        <v>33</v>
      </c>
      <c r="BE23" s="107">
        <v>0</v>
      </c>
      <c r="BF23" s="106" t="s">
        <v>33</v>
      </c>
      <c r="BG23" s="107">
        <v>0</v>
      </c>
      <c r="BJ23" s="106" t="s">
        <v>33</v>
      </c>
      <c r="BK23" s="107">
        <v>0</v>
      </c>
      <c r="BL23" s="106" t="s">
        <v>33</v>
      </c>
      <c r="BM23" s="107">
        <v>0</v>
      </c>
      <c r="BP23" s="106" t="s">
        <v>33</v>
      </c>
      <c r="BQ23" s="107">
        <v>0</v>
      </c>
      <c r="BR23" s="106" t="s">
        <v>33</v>
      </c>
      <c r="BS23" s="107">
        <v>0</v>
      </c>
      <c r="BV23" s="100">
        <f t="shared" si="0"/>
        <v>0</v>
      </c>
      <c r="BW23" s="108">
        <f t="shared" si="1"/>
        <v>0</v>
      </c>
    </row>
    <row r="24" spans="2:75" s="5" customFormat="1" ht="15.95" customHeight="1" x14ac:dyDescent="0.25">
      <c r="B24" s="106" t="s">
        <v>34</v>
      </c>
      <c r="C24" s="107">
        <v>0</v>
      </c>
      <c r="D24" s="106" t="s">
        <v>34</v>
      </c>
      <c r="E24" s="107">
        <v>2641419.2492903108</v>
      </c>
      <c r="H24" s="106" t="s">
        <v>34</v>
      </c>
      <c r="I24" s="107">
        <v>0</v>
      </c>
      <c r="J24" s="106" t="s">
        <v>34</v>
      </c>
      <c r="K24" s="107">
        <v>4533727.6421589833</v>
      </c>
      <c r="N24" s="106" t="s">
        <v>34</v>
      </c>
      <c r="O24" s="107">
        <v>0</v>
      </c>
      <c r="P24" s="106" t="s">
        <v>34</v>
      </c>
      <c r="Q24" s="107">
        <v>2455503.9762896108</v>
      </c>
      <c r="T24" s="106" t="s">
        <v>34</v>
      </c>
      <c r="U24" s="107">
        <v>0</v>
      </c>
      <c r="V24" s="106" t="s">
        <v>34</v>
      </c>
      <c r="W24" s="107">
        <v>2240733.2309905365</v>
      </c>
      <c r="Z24" s="106" t="s">
        <v>34</v>
      </c>
      <c r="AA24" s="107">
        <v>0</v>
      </c>
      <c r="AB24" s="106" t="s">
        <v>34</v>
      </c>
      <c r="AC24" s="107">
        <v>7565424.2861707993</v>
      </c>
      <c r="AF24" s="106" t="s">
        <v>34</v>
      </c>
      <c r="AG24" s="107">
        <v>0</v>
      </c>
      <c r="AH24" s="106" t="s">
        <v>34</v>
      </c>
      <c r="AI24" s="107">
        <v>11107642.220270636</v>
      </c>
      <c r="AL24" s="106" t="s">
        <v>34</v>
      </c>
      <c r="AM24" s="107">
        <v>0</v>
      </c>
      <c r="AN24" s="106" t="s">
        <v>34</v>
      </c>
      <c r="AO24" s="107">
        <v>16525952.560678933</v>
      </c>
      <c r="AR24" s="106" t="s">
        <v>34</v>
      </c>
      <c r="AS24" s="107">
        <v>0</v>
      </c>
      <c r="AT24" s="106" t="s">
        <v>34</v>
      </c>
      <c r="AU24" s="107">
        <v>20989267.460000001</v>
      </c>
      <c r="AX24" s="106" t="s">
        <v>34</v>
      </c>
      <c r="AY24" s="107">
        <v>0</v>
      </c>
      <c r="AZ24" s="106" t="s">
        <v>34</v>
      </c>
      <c r="BA24" s="107">
        <v>2183557.9426848101</v>
      </c>
      <c r="BD24" s="106" t="s">
        <v>34</v>
      </c>
      <c r="BE24" s="107">
        <v>0</v>
      </c>
      <c r="BF24" s="106" t="s">
        <v>34</v>
      </c>
      <c r="BG24" s="107">
        <v>1943773.6029309179</v>
      </c>
      <c r="BJ24" s="106" t="s">
        <v>34</v>
      </c>
      <c r="BK24" s="107">
        <v>8622309.1600000001</v>
      </c>
      <c r="BL24" s="106" t="s">
        <v>34</v>
      </c>
      <c r="BM24" s="107">
        <v>0</v>
      </c>
      <c r="BP24" s="106" t="s">
        <v>34</v>
      </c>
      <c r="BQ24" s="107">
        <v>0</v>
      </c>
      <c r="BR24" s="106" t="s">
        <v>34</v>
      </c>
      <c r="BS24" s="107">
        <v>2341862.19</v>
      </c>
      <c r="BV24" s="100">
        <f t="shared" si="0"/>
        <v>8622309.1600000001</v>
      </c>
      <c r="BW24" s="108">
        <f t="shared" si="1"/>
        <v>74528864.361465544</v>
      </c>
    </row>
    <row r="25" spans="2:75" s="5" customFormat="1" ht="15.95" customHeight="1" x14ac:dyDescent="0.25">
      <c r="B25" s="106" t="s">
        <v>35</v>
      </c>
      <c r="C25" s="107">
        <v>8911.340387459044</v>
      </c>
      <c r="D25" s="106" t="s">
        <v>35</v>
      </c>
      <c r="E25" s="107">
        <v>0</v>
      </c>
      <c r="H25" s="106" t="s">
        <v>35</v>
      </c>
      <c r="I25" s="107">
        <v>0</v>
      </c>
      <c r="J25" s="106" t="s">
        <v>35</v>
      </c>
      <c r="K25" s="107">
        <v>2293297.6167804021</v>
      </c>
      <c r="N25" s="106" t="s">
        <v>35</v>
      </c>
      <c r="O25" s="107">
        <v>0</v>
      </c>
      <c r="P25" s="106" t="s">
        <v>35</v>
      </c>
      <c r="Q25" s="107">
        <v>1270409.9022727164</v>
      </c>
      <c r="T25" s="106" t="s">
        <v>35</v>
      </c>
      <c r="U25" s="107">
        <v>0</v>
      </c>
      <c r="V25" s="106" t="s">
        <v>35</v>
      </c>
      <c r="W25" s="107">
        <v>1259045.7334754136</v>
      </c>
      <c r="Z25" s="106" t="s">
        <v>35</v>
      </c>
      <c r="AA25" s="107">
        <v>0</v>
      </c>
      <c r="AB25" s="106" t="s">
        <v>35</v>
      </c>
      <c r="AC25" s="107">
        <v>5171603.6398695847</v>
      </c>
      <c r="AF25" s="106" t="s">
        <v>35</v>
      </c>
      <c r="AG25" s="107">
        <v>0</v>
      </c>
      <c r="AH25" s="106" t="s">
        <v>35</v>
      </c>
      <c r="AI25" s="107">
        <v>9272575.0554547608</v>
      </c>
      <c r="AL25" s="106" t="s">
        <v>35</v>
      </c>
      <c r="AM25" s="107">
        <v>0</v>
      </c>
      <c r="AN25" s="106" t="s">
        <v>35</v>
      </c>
      <c r="AO25" s="107">
        <v>12999806.931129044</v>
      </c>
      <c r="AR25" s="106" t="s">
        <v>35</v>
      </c>
      <c r="AS25" s="107">
        <v>0</v>
      </c>
      <c r="AT25" s="106" t="s">
        <v>35</v>
      </c>
      <c r="AU25" s="107">
        <v>19370785.120000001</v>
      </c>
      <c r="AX25" s="106" t="s">
        <v>35</v>
      </c>
      <c r="AY25" s="107">
        <v>0</v>
      </c>
      <c r="AZ25" s="106" t="s">
        <v>35</v>
      </c>
      <c r="BA25" s="107">
        <v>1331178.3353354798</v>
      </c>
      <c r="BD25" s="106" t="s">
        <v>35</v>
      </c>
      <c r="BE25" s="107">
        <v>0</v>
      </c>
      <c r="BF25" s="106" t="s">
        <v>35</v>
      </c>
      <c r="BG25" s="107">
        <v>1156502.4548086505</v>
      </c>
      <c r="BJ25" s="106" t="s">
        <v>35</v>
      </c>
      <c r="BK25" s="107">
        <v>2719999</v>
      </c>
      <c r="BL25" s="106" t="s">
        <v>35</v>
      </c>
      <c r="BM25" s="107">
        <v>0</v>
      </c>
      <c r="BP25" s="106" t="s">
        <v>35</v>
      </c>
      <c r="BQ25" s="107">
        <v>0</v>
      </c>
      <c r="BR25" s="106" t="s">
        <v>35</v>
      </c>
      <c r="BS25" s="107">
        <v>1363634.75</v>
      </c>
      <c r="BV25" s="100">
        <f t="shared" si="0"/>
        <v>2728910.3403874589</v>
      </c>
      <c r="BW25" s="108">
        <f t="shared" si="1"/>
        <v>55488839.539126053</v>
      </c>
    </row>
    <row r="26" spans="2:75" s="5" customFormat="1" ht="15.95" customHeight="1" x14ac:dyDescent="0.25">
      <c r="B26" s="106" t="s">
        <v>36</v>
      </c>
      <c r="C26" s="107">
        <v>0</v>
      </c>
      <c r="D26" s="106" t="s">
        <v>36</v>
      </c>
      <c r="E26" s="107">
        <v>3690003.8639190635</v>
      </c>
      <c r="H26" s="106" t="s">
        <v>36</v>
      </c>
      <c r="I26" s="107">
        <v>0</v>
      </c>
      <c r="J26" s="106" t="s">
        <v>36</v>
      </c>
      <c r="K26" s="107">
        <v>4902469.4115081672</v>
      </c>
      <c r="N26" s="106" t="s">
        <v>36</v>
      </c>
      <c r="O26" s="107">
        <v>0</v>
      </c>
      <c r="P26" s="106" t="s">
        <v>36</v>
      </c>
      <c r="Q26" s="107">
        <v>2583219.8569431342</v>
      </c>
      <c r="T26" s="106" t="s">
        <v>36</v>
      </c>
      <c r="U26" s="107">
        <v>0</v>
      </c>
      <c r="V26" s="106" t="s">
        <v>36</v>
      </c>
      <c r="W26" s="107">
        <v>2949269.0573643632</v>
      </c>
      <c r="Z26" s="106" t="s">
        <v>36</v>
      </c>
      <c r="AA26" s="107">
        <v>7345482.4800000004</v>
      </c>
      <c r="AB26" s="106" t="s">
        <v>36</v>
      </c>
      <c r="AC26" s="107">
        <v>0</v>
      </c>
      <c r="AF26" s="106" t="s">
        <v>36</v>
      </c>
      <c r="AG26" s="107">
        <v>8472660.5500000007</v>
      </c>
      <c r="AH26" s="106" t="s">
        <v>36</v>
      </c>
      <c r="AI26" s="107">
        <v>0</v>
      </c>
      <c r="AL26" s="106" t="s">
        <v>36</v>
      </c>
      <c r="AM26" s="107">
        <v>10639009.689999999</v>
      </c>
      <c r="AN26" s="106" t="s">
        <v>36</v>
      </c>
      <c r="AO26" s="107">
        <v>0</v>
      </c>
      <c r="AR26" s="106" t="s">
        <v>36</v>
      </c>
      <c r="AS26" s="107">
        <v>0</v>
      </c>
      <c r="AT26" s="106" t="s">
        <v>36</v>
      </c>
      <c r="AU26" s="107">
        <v>1044457.66</v>
      </c>
      <c r="AX26" s="106" t="s">
        <v>36</v>
      </c>
      <c r="AY26" s="107">
        <v>0</v>
      </c>
      <c r="AZ26" s="106" t="s">
        <v>36</v>
      </c>
      <c r="BA26" s="107">
        <v>2303352.9159456678</v>
      </c>
      <c r="BD26" s="106" t="s">
        <v>36</v>
      </c>
      <c r="BE26" s="107">
        <v>0</v>
      </c>
      <c r="BF26" s="106" t="s">
        <v>36</v>
      </c>
      <c r="BG26" s="107">
        <v>2147015.6438368424</v>
      </c>
      <c r="BJ26" s="106" t="s">
        <v>36</v>
      </c>
      <c r="BK26" s="107">
        <v>0</v>
      </c>
      <c r="BL26" s="106" t="s">
        <v>36</v>
      </c>
      <c r="BM26" s="107">
        <v>13653089.060000001</v>
      </c>
      <c r="BP26" s="106" t="s">
        <v>36</v>
      </c>
      <c r="BQ26" s="107">
        <v>0</v>
      </c>
      <c r="BR26" s="106" t="s">
        <v>36</v>
      </c>
      <c r="BS26" s="107">
        <v>2291107</v>
      </c>
      <c r="BV26" s="100">
        <f t="shared" si="0"/>
        <v>26457152.719999999</v>
      </c>
      <c r="BW26" s="108">
        <f t="shared" si="1"/>
        <v>35563984.469517238</v>
      </c>
    </row>
    <row r="27" spans="2:75" s="5" customFormat="1" ht="15.95" customHeight="1" x14ac:dyDescent="0.25">
      <c r="B27" s="106" t="s">
        <v>37</v>
      </c>
      <c r="C27" s="107">
        <v>0</v>
      </c>
      <c r="D27" s="106" t="s">
        <v>37</v>
      </c>
      <c r="E27" s="107">
        <v>1016286.3281824212</v>
      </c>
      <c r="H27" s="106" t="s">
        <v>37</v>
      </c>
      <c r="I27" s="107">
        <v>0</v>
      </c>
      <c r="J27" s="106" t="s">
        <v>37</v>
      </c>
      <c r="K27" s="107">
        <v>1192978.4377819241</v>
      </c>
      <c r="N27" s="106" t="s">
        <v>37</v>
      </c>
      <c r="O27" s="107">
        <v>0</v>
      </c>
      <c r="P27" s="106" t="s">
        <v>37</v>
      </c>
      <c r="Q27" s="107">
        <v>607603.94882513187</v>
      </c>
      <c r="T27" s="106" t="s">
        <v>37</v>
      </c>
      <c r="U27" s="107">
        <v>0</v>
      </c>
      <c r="V27" s="106" t="s">
        <v>37</v>
      </c>
      <c r="W27" s="107">
        <v>587589.49821837211</v>
      </c>
      <c r="Z27" s="106" t="s">
        <v>37</v>
      </c>
      <c r="AA27" s="107">
        <v>0</v>
      </c>
      <c r="AB27" s="106" t="s">
        <v>37</v>
      </c>
      <c r="AC27" s="107">
        <v>2175862.3082731445</v>
      </c>
      <c r="AF27" s="106" t="s">
        <v>37</v>
      </c>
      <c r="AG27" s="107">
        <v>0</v>
      </c>
      <c r="AH27" s="106" t="s">
        <v>37</v>
      </c>
      <c r="AI27" s="107">
        <v>2647486.6443357933</v>
      </c>
      <c r="AL27" s="106" t="s">
        <v>37</v>
      </c>
      <c r="AM27" s="107">
        <v>0</v>
      </c>
      <c r="AN27" s="106" t="s">
        <v>37</v>
      </c>
      <c r="AO27" s="107">
        <v>3227212.6285032518</v>
      </c>
      <c r="AR27" s="106" t="s">
        <v>37</v>
      </c>
      <c r="AS27" s="107">
        <v>0</v>
      </c>
      <c r="AT27" s="106" t="s">
        <v>37</v>
      </c>
      <c r="AU27" s="107">
        <v>1676611.99</v>
      </c>
      <c r="AX27" s="106" t="s">
        <v>37</v>
      </c>
      <c r="AY27" s="107">
        <v>0</v>
      </c>
      <c r="AZ27" s="106" t="s">
        <v>37</v>
      </c>
      <c r="BA27" s="107">
        <v>580360.7568796433</v>
      </c>
      <c r="BD27" s="106" t="s">
        <v>37</v>
      </c>
      <c r="BE27" s="107">
        <v>0</v>
      </c>
      <c r="BF27" s="106" t="s">
        <v>37</v>
      </c>
      <c r="BG27" s="107">
        <v>505517.6297391433</v>
      </c>
      <c r="BJ27" s="106" t="s">
        <v>37</v>
      </c>
      <c r="BK27" s="107">
        <v>3023134.75</v>
      </c>
      <c r="BL27" s="106" t="s">
        <v>37</v>
      </c>
      <c r="BM27" s="107">
        <v>0</v>
      </c>
      <c r="BP27" s="106" t="s">
        <v>37</v>
      </c>
      <c r="BQ27" s="107">
        <v>0</v>
      </c>
      <c r="BR27" s="106" t="s">
        <v>37</v>
      </c>
      <c r="BS27" s="107">
        <v>610084.18999999994</v>
      </c>
      <c r="BV27" s="100">
        <f t="shared" si="0"/>
        <v>3023134.75</v>
      </c>
      <c r="BW27" s="108">
        <f t="shared" si="1"/>
        <v>14827594.360738825</v>
      </c>
    </row>
    <row r="28" spans="2:75" s="5" customFormat="1" ht="15.95" customHeight="1" x14ac:dyDescent="0.25">
      <c r="B28" s="106" t="s">
        <v>38</v>
      </c>
      <c r="C28" s="107">
        <v>1924.2607679355854</v>
      </c>
      <c r="D28" s="106" t="s">
        <v>38</v>
      </c>
      <c r="E28" s="107">
        <v>0</v>
      </c>
      <c r="H28" s="106" t="s">
        <v>38</v>
      </c>
      <c r="I28" s="107">
        <v>5342.0200000000186</v>
      </c>
      <c r="J28" s="106" t="s">
        <v>38</v>
      </c>
      <c r="K28" s="107">
        <v>0</v>
      </c>
      <c r="N28" s="106" t="s">
        <v>38</v>
      </c>
      <c r="O28" s="107">
        <v>0</v>
      </c>
      <c r="P28" s="106" t="s">
        <v>38</v>
      </c>
      <c r="Q28" s="107">
        <v>254580.2497157428</v>
      </c>
      <c r="T28" s="106" t="s">
        <v>38</v>
      </c>
      <c r="U28" s="107">
        <v>0</v>
      </c>
      <c r="V28" s="106" t="s">
        <v>38</v>
      </c>
      <c r="W28" s="107">
        <v>255196.50326457611</v>
      </c>
      <c r="Z28" s="106" t="s">
        <v>38</v>
      </c>
      <c r="AA28" s="107">
        <v>951551.1399999999</v>
      </c>
      <c r="AB28" s="106" t="s">
        <v>38</v>
      </c>
      <c r="AC28" s="107">
        <v>0</v>
      </c>
      <c r="AF28" s="106" t="s">
        <v>38</v>
      </c>
      <c r="AG28" s="107">
        <v>795493.05</v>
      </c>
      <c r="AH28" s="106" t="s">
        <v>38</v>
      </c>
      <c r="AI28" s="107">
        <v>0</v>
      </c>
      <c r="AL28" s="106" t="s">
        <v>38</v>
      </c>
      <c r="AM28" s="107">
        <v>1348284.0500000003</v>
      </c>
      <c r="AN28" s="106" t="s">
        <v>38</v>
      </c>
      <c r="AO28" s="107">
        <v>0</v>
      </c>
      <c r="AR28" s="106" t="s">
        <v>38</v>
      </c>
      <c r="AS28" s="107">
        <v>0</v>
      </c>
      <c r="AT28" s="106" t="s">
        <v>38</v>
      </c>
      <c r="AU28" s="107">
        <v>878703.32</v>
      </c>
      <c r="AX28" s="106" t="s">
        <v>38</v>
      </c>
      <c r="AY28" s="107">
        <v>0</v>
      </c>
      <c r="AZ28" s="106" t="s">
        <v>38</v>
      </c>
      <c r="BA28" s="107">
        <v>287782.35798535298</v>
      </c>
      <c r="BD28" s="106" t="s">
        <v>38</v>
      </c>
      <c r="BE28" s="107">
        <v>0</v>
      </c>
      <c r="BF28" s="106" t="s">
        <v>38</v>
      </c>
      <c r="BG28" s="107">
        <v>272640.28423938662</v>
      </c>
      <c r="BJ28" s="106" t="s">
        <v>38</v>
      </c>
      <c r="BK28" s="107">
        <v>585801.79</v>
      </c>
      <c r="BL28" s="106" t="s">
        <v>38</v>
      </c>
      <c r="BM28" s="107">
        <v>0</v>
      </c>
      <c r="BP28" s="106" t="s">
        <v>38</v>
      </c>
      <c r="BQ28" s="107">
        <v>0</v>
      </c>
      <c r="BR28" s="106" t="s">
        <v>38</v>
      </c>
      <c r="BS28" s="107">
        <v>267925.65000000002</v>
      </c>
      <c r="BV28" s="100">
        <f t="shared" si="0"/>
        <v>3688396.3107679356</v>
      </c>
      <c r="BW28" s="108">
        <f t="shared" si="1"/>
        <v>2216828.3652050584</v>
      </c>
    </row>
    <row r="29" spans="2:75" s="5" customFormat="1" ht="15.95" customHeight="1" x14ac:dyDescent="0.25">
      <c r="B29" s="106" t="s">
        <v>39</v>
      </c>
      <c r="C29" s="107">
        <v>0</v>
      </c>
      <c r="D29" s="106" t="s">
        <v>39</v>
      </c>
      <c r="E29" s="107">
        <v>0</v>
      </c>
      <c r="H29" s="106" t="s">
        <v>39</v>
      </c>
      <c r="I29" s="107">
        <v>0</v>
      </c>
      <c r="J29" s="106" t="s">
        <v>39</v>
      </c>
      <c r="K29" s="107">
        <v>0</v>
      </c>
      <c r="N29" s="106" t="s">
        <v>39</v>
      </c>
      <c r="O29" s="107">
        <v>0</v>
      </c>
      <c r="P29" s="106" t="s">
        <v>39</v>
      </c>
      <c r="Q29" s="107">
        <v>0</v>
      </c>
      <c r="T29" s="106" t="s">
        <v>39</v>
      </c>
      <c r="U29" s="107">
        <v>0</v>
      </c>
      <c r="V29" s="106" t="s">
        <v>39</v>
      </c>
      <c r="W29" s="107">
        <v>0</v>
      </c>
      <c r="Z29" s="106" t="s">
        <v>39</v>
      </c>
      <c r="AA29" s="107">
        <v>0</v>
      </c>
      <c r="AB29" s="106" t="s">
        <v>39</v>
      </c>
      <c r="AC29" s="107">
        <v>0</v>
      </c>
      <c r="AF29" s="106" t="s">
        <v>39</v>
      </c>
      <c r="AG29" s="107">
        <v>0</v>
      </c>
      <c r="AH29" s="106" t="s">
        <v>39</v>
      </c>
      <c r="AI29" s="107">
        <v>0</v>
      </c>
      <c r="AL29" s="106" t="s">
        <v>39</v>
      </c>
      <c r="AM29" s="107">
        <v>0</v>
      </c>
      <c r="AN29" s="106" t="s">
        <v>39</v>
      </c>
      <c r="AO29" s="107">
        <v>0</v>
      </c>
      <c r="AR29" s="106" t="s">
        <v>39</v>
      </c>
      <c r="AS29" s="107">
        <v>0</v>
      </c>
      <c r="AT29" s="106" t="s">
        <v>39</v>
      </c>
      <c r="AU29" s="107">
        <v>0</v>
      </c>
      <c r="AX29" s="106" t="s">
        <v>39</v>
      </c>
      <c r="AY29" s="107">
        <v>0</v>
      </c>
      <c r="AZ29" s="106" t="s">
        <v>39</v>
      </c>
      <c r="BA29" s="107">
        <v>0</v>
      </c>
      <c r="BD29" s="106" t="s">
        <v>39</v>
      </c>
      <c r="BE29" s="107">
        <v>0</v>
      </c>
      <c r="BF29" s="106" t="s">
        <v>39</v>
      </c>
      <c r="BG29" s="107">
        <v>0</v>
      </c>
      <c r="BJ29" s="106" t="s">
        <v>39</v>
      </c>
      <c r="BK29" s="107">
        <v>0</v>
      </c>
      <c r="BL29" s="106" t="s">
        <v>39</v>
      </c>
      <c r="BM29" s="107">
        <v>0</v>
      </c>
      <c r="BP29" s="106" t="s">
        <v>39</v>
      </c>
      <c r="BQ29" s="107">
        <v>0</v>
      </c>
      <c r="BR29" s="106" t="s">
        <v>39</v>
      </c>
      <c r="BS29" s="107">
        <v>0</v>
      </c>
      <c r="BV29" s="100">
        <f t="shared" si="0"/>
        <v>0</v>
      </c>
      <c r="BW29" s="108">
        <f t="shared" si="1"/>
        <v>0</v>
      </c>
    </row>
    <row r="30" spans="2:75" s="5" customFormat="1" ht="15.95" customHeight="1" x14ac:dyDescent="0.25">
      <c r="B30" s="106" t="s">
        <v>40</v>
      </c>
      <c r="C30" s="107">
        <v>0</v>
      </c>
      <c r="D30" s="106" t="s">
        <v>40</v>
      </c>
      <c r="E30" s="107">
        <v>0</v>
      </c>
      <c r="H30" s="106" t="s">
        <v>40</v>
      </c>
      <c r="I30" s="107">
        <v>0</v>
      </c>
      <c r="J30" s="106" t="s">
        <v>40</v>
      </c>
      <c r="K30" s="107">
        <v>0</v>
      </c>
      <c r="N30" s="106" t="s">
        <v>40</v>
      </c>
      <c r="O30" s="107">
        <v>0</v>
      </c>
      <c r="P30" s="106" t="s">
        <v>40</v>
      </c>
      <c r="Q30" s="107">
        <v>0</v>
      </c>
      <c r="T30" s="106" t="s">
        <v>40</v>
      </c>
      <c r="U30" s="107">
        <v>0</v>
      </c>
      <c r="V30" s="106" t="s">
        <v>40</v>
      </c>
      <c r="W30" s="107">
        <v>0</v>
      </c>
      <c r="Z30" s="106" t="s">
        <v>40</v>
      </c>
      <c r="AA30" s="107">
        <v>0</v>
      </c>
      <c r="AB30" s="106" t="s">
        <v>40</v>
      </c>
      <c r="AC30" s="107">
        <v>0</v>
      </c>
      <c r="AF30" s="106" t="s">
        <v>40</v>
      </c>
      <c r="AG30" s="107">
        <v>0</v>
      </c>
      <c r="AH30" s="106" t="s">
        <v>40</v>
      </c>
      <c r="AI30" s="107">
        <v>0</v>
      </c>
      <c r="AL30" s="106" t="s">
        <v>40</v>
      </c>
      <c r="AM30" s="107">
        <v>0</v>
      </c>
      <c r="AN30" s="106" t="s">
        <v>40</v>
      </c>
      <c r="AO30" s="107">
        <v>0</v>
      </c>
      <c r="AR30" s="106" t="s">
        <v>40</v>
      </c>
      <c r="AS30" s="107">
        <v>0</v>
      </c>
      <c r="AT30" s="106" t="s">
        <v>40</v>
      </c>
      <c r="AU30" s="107">
        <v>0</v>
      </c>
      <c r="AX30" s="106" t="s">
        <v>40</v>
      </c>
      <c r="AY30" s="107">
        <v>0</v>
      </c>
      <c r="AZ30" s="106" t="s">
        <v>40</v>
      </c>
      <c r="BA30" s="107">
        <v>0</v>
      </c>
      <c r="BD30" s="106" t="s">
        <v>40</v>
      </c>
      <c r="BE30" s="107">
        <v>0</v>
      </c>
      <c r="BF30" s="106" t="s">
        <v>40</v>
      </c>
      <c r="BG30" s="107">
        <v>0</v>
      </c>
      <c r="BJ30" s="106" t="s">
        <v>40</v>
      </c>
      <c r="BK30" s="107">
        <v>0</v>
      </c>
      <c r="BL30" s="106" t="s">
        <v>40</v>
      </c>
      <c r="BM30" s="107">
        <v>0</v>
      </c>
      <c r="BP30" s="106" t="s">
        <v>40</v>
      </c>
      <c r="BQ30" s="107">
        <v>0</v>
      </c>
      <c r="BR30" s="106" t="s">
        <v>40</v>
      </c>
      <c r="BS30" s="107">
        <v>0</v>
      </c>
      <c r="BV30" s="100">
        <f t="shared" si="0"/>
        <v>0</v>
      </c>
      <c r="BW30" s="108">
        <f t="shared" si="1"/>
        <v>0</v>
      </c>
    </row>
    <row r="31" spans="2:75" s="5" customFormat="1" ht="15.95" customHeight="1" x14ac:dyDescent="0.25">
      <c r="B31" s="106" t="s">
        <v>41</v>
      </c>
      <c r="C31" s="107">
        <v>0</v>
      </c>
      <c r="D31" s="106" t="s">
        <v>41</v>
      </c>
      <c r="E31" s="107">
        <v>4098665.7197970129</v>
      </c>
      <c r="H31" s="106" t="s">
        <v>41</v>
      </c>
      <c r="I31" s="107">
        <v>0</v>
      </c>
      <c r="J31" s="106" t="s">
        <v>41</v>
      </c>
      <c r="K31" s="107">
        <v>5017596.6218974646</v>
      </c>
      <c r="N31" s="106" t="s">
        <v>41</v>
      </c>
      <c r="O31" s="107">
        <v>78528.660000000149</v>
      </c>
      <c r="P31" s="106" t="s">
        <v>41</v>
      </c>
      <c r="Q31" s="107">
        <v>0</v>
      </c>
      <c r="T31" s="106" t="s">
        <v>41</v>
      </c>
      <c r="U31" s="107">
        <v>88932.629999999888</v>
      </c>
      <c r="V31" s="106" t="s">
        <v>41</v>
      </c>
      <c r="W31" s="107">
        <v>0</v>
      </c>
      <c r="Z31" s="106" t="s">
        <v>41</v>
      </c>
      <c r="AA31" s="107">
        <v>8651334.2600000016</v>
      </c>
      <c r="AB31" s="106" t="s">
        <v>41</v>
      </c>
      <c r="AC31" s="107">
        <v>0</v>
      </c>
      <c r="AF31" s="106" t="s">
        <v>41</v>
      </c>
      <c r="AG31" s="107">
        <v>8001274.7599999998</v>
      </c>
      <c r="AH31" s="106" t="s">
        <v>41</v>
      </c>
      <c r="AI31" s="107">
        <v>0</v>
      </c>
      <c r="AL31" s="106" t="s">
        <v>41</v>
      </c>
      <c r="AM31" s="107">
        <v>11817744.359999999</v>
      </c>
      <c r="AN31" s="106" t="s">
        <v>41</v>
      </c>
      <c r="AO31" s="107">
        <v>0</v>
      </c>
      <c r="AR31" s="106" t="s">
        <v>41</v>
      </c>
      <c r="AS31" s="107">
        <v>37878699.140000001</v>
      </c>
      <c r="AT31" s="106" t="s">
        <v>41</v>
      </c>
      <c r="AU31" s="107">
        <v>0</v>
      </c>
      <c r="AX31" s="106" t="s">
        <v>41</v>
      </c>
      <c r="AY31" s="107">
        <v>0</v>
      </c>
      <c r="AZ31" s="106" t="s">
        <v>41</v>
      </c>
      <c r="BA31" s="107">
        <v>2731814.696204239</v>
      </c>
      <c r="BD31" s="106" t="s">
        <v>41</v>
      </c>
      <c r="BE31" s="107">
        <v>0</v>
      </c>
      <c r="BF31" s="106" t="s">
        <v>41</v>
      </c>
      <c r="BG31" s="107">
        <v>2582011.6938770204</v>
      </c>
      <c r="BJ31" s="106" t="s">
        <v>41</v>
      </c>
      <c r="BK31" s="107">
        <v>213519.93</v>
      </c>
      <c r="BL31" s="106" t="s">
        <v>41</v>
      </c>
      <c r="BM31" s="107">
        <v>0</v>
      </c>
      <c r="BP31" s="106" t="s">
        <v>41</v>
      </c>
      <c r="BQ31" s="107">
        <v>0</v>
      </c>
      <c r="BR31" s="106" t="s">
        <v>41</v>
      </c>
      <c r="BS31" s="107">
        <v>2586849.36</v>
      </c>
      <c r="BV31" s="100">
        <f t="shared" si="0"/>
        <v>66730033.740000002</v>
      </c>
      <c r="BW31" s="108">
        <f t="shared" si="1"/>
        <v>17016938.091775738</v>
      </c>
    </row>
    <row r="32" spans="2:75" s="5" customFormat="1" ht="15.95" customHeight="1" x14ac:dyDescent="0.25">
      <c r="B32" s="106" t="s">
        <v>42</v>
      </c>
      <c r="C32" s="107">
        <v>7062.2884292487224</v>
      </c>
      <c r="D32" s="106" t="s">
        <v>42</v>
      </c>
      <c r="E32" s="107">
        <v>0</v>
      </c>
      <c r="H32" s="106" t="s">
        <v>42</v>
      </c>
      <c r="I32" s="107">
        <v>97376.149999999907</v>
      </c>
      <c r="J32" s="106" t="s">
        <v>42</v>
      </c>
      <c r="K32" s="107">
        <v>0</v>
      </c>
      <c r="N32" s="106" t="s">
        <v>42</v>
      </c>
      <c r="O32" s="107">
        <v>119691.21999999997</v>
      </c>
      <c r="P32" s="106" t="s">
        <v>42</v>
      </c>
      <c r="Q32" s="107">
        <v>0</v>
      </c>
      <c r="T32" s="106" t="s">
        <v>42</v>
      </c>
      <c r="U32" s="107">
        <v>65830.169999999925</v>
      </c>
      <c r="V32" s="106" t="s">
        <v>42</v>
      </c>
      <c r="W32" s="107">
        <v>0</v>
      </c>
      <c r="Z32" s="106" t="s">
        <v>42</v>
      </c>
      <c r="AA32" s="107">
        <v>3421444.01</v>
      </c>
      <c r="AB32" s="106" t="s">
        <v>42</v>
      </c>
      <c r="AC32" s="107">
        <v>0</v>
      </c>
      <c r="AF32" s="106" t="s">
        <v>42</v>
      </c>
      <c r="AG32" s="107">
        <v>3070317.52</v>
      </c>
      <c r="AH32" s="106" t="s">
        <v>42</v>
      </c>
      <c r="AI32" s="107">
        <v>0</v>
      </c>
      <c r="AL32" s="106" t="s">
        <v>42</v>
      </c>
      <c r="AM32" s="107">
        <v>4765234.4000000004</v>
      </c>
      <c r="AN32" s="106" t="s">
        <v>42</v>
      </c>
      <c r="AO32" s="107">
        <v>0</v>
      </c>
      <c r="AR32" s="106" t="s">
        <v>42</v>
      </c>
      <c r="AS32" s="107">
        <v>16023728.109999999</v>
      </c>
      <c r="AT32" s="106" t="s">
        <v>42</v>
      </c>
      <c r="AU32" s="107">
        <v>0</v>
      </c>
      <c r="AX32" s="106" t="s">
        <v>42</v>
      </c>
      <c r="AY32" s="107">
        <v>0</v>
      </c>
      <c r="AZ32" s="106" t="s">
        <v>42</v>
      </c>
      <c r="BA32" s="107">
        <v>917488.87729651958</v>
      </c>
      <c r="BD32" s="106" t="s">
        <v>42</v>
      </c>
      <c r="BE32" s="107">
        <v>0</v>
      </c>
      <c r="BF32" s="106" t="s">
        <v>42</v>
      </c>
      <c r="BG32" s="107">
        <v>829811.726720565</v>
      </c>
      <c r="BJ32" s="106" t="s">
        <v>42</v>
      </c>
      <c r="BK32" s="107">
        <v>5009806.62</v>
      </c>
      <c r="BL32" s="106" t="s">
        <v>42</v>
      </c>
      <c r="BM32" s="107">
        <v>0</v>
      </c>
      <c r="BP32" s="106" t="s">
        <v>42</v>
      </c>
      <c r="BQ32" s="107">
        <v>0</v>
      </c>
      <c r="BR32" s="106" t="s">
        <v>42</v>
      </c>
      <c r="BS32" s="107">
        <v>944637.97</v>
      </c>
      <c r="BV32" s="100">
        <f t="shared" si="0"/>
        <v>32580490.488429248</v>
      </c>
      <c r="BW32" s="108">
        <f t="shared" si="1"/>
        <v>2691938.5740170842</v>
      </c>
    </row>
    <row r="33" spans="2:75" s="5" customFormat="1" ht="15.95" customHeight="1" x14ac:dyDescent="0.25">
      <c r="B33" s="106" t="s">
        <v>43</v>
      </c>
      <c r="C33" s="107">
        <v>0</v>
      </c>
      <c r="D33" s="106" t="s">
        <v>43</v>
      </c>
      <c r="E33" s="107">
        <v>0</v>
      </c>
      <c r="H33" s="106" t="s">
        <v>43</v>
      </c>
      <c r="I33" s="107">
        <v>0</v>
      </c>
      <c r="J33" s="106" t="s">
        <v>43</v>
      </c>
      <c r="K33" s="107">
        <v>0</v>
      </c>
      <c r="N33" s="106" t="s">
        <v>43</v>
      </c>
      <c r="O33" s="107">
        <v>0</v>
      </c>
      <c r="P33" s="106" t="s">
        <v>43</v>
      </c>
      <c r="Q33" s="107">
        <v>0</v>
      </c>
      <c r="T33" s="106" t="s">
        <v>43</v>
      </c>
      <c r="U33" s="107">
        <v>0</v>
      </c>
      <c r="V33" s="106" t="s">
        <v>43</v>
      </c>
      <c r="W33" s="107">
        <v>0</v>
      </c>
      <c r="Z33" s="106" t="s">
        <v>43</v>
      </c>
      <c r="AA33" s="107">
        <v>0</v>
      </c>
      <c r="AB33" s="106" t="s">
        <v>43</v>
      </c>
      <c r="AC33" s="107">
        <v>0</v>
      </c>
      <c r="AF33" s="106" t="s">
        <v>43</v>
      </c>
      <c r="AG33" s="107">
        <v>0</v>
      </c>
      <c r="AH33" s="106" t="s">
        <v>43</v>
      </c>
      <c r="AI33" s="107">
        <v>0</v>
      </c>
      <c r="AL33" s="106" t="s">
        <v>43</v>
      </c>
      <c r="AM33" s="107">
        <v>0</v>
      </c>
      <c r="AN33" s="106" t="s">
        <v>43</v>
      </c>
      <c r="AO33" s="107">
        <v>0</v>
      </c>
      <c r="AR33" s="106" t="s">
        <v>43</v>
      </c>
      <c r="AS33" s="107">
        <v>0</v>
      </c>
      <c r="AT33" s="106" t="s">
        <v>43</v>
      </c>
      <c r="AU33" s="107">
        <v>0</v>
      </c>
      <c r="AX33" s="106" t="s">
        <v>43</v>
      </c>
      <c r="AY33" s="107">
        <v>0</v>
      </c>
      <c r="AZ33" s="106" t="s">
        <v>43</v>
      </c>
      <c r="BA33" s="107">
        <v>0</v>
      </c>
      <c r="BD33" s="106" t="s">
        <v>43</v>
      </c>
      <c r="BE33" s="107">
        <v>0</v>
      </c>
      <c r="BF33" s="106" t="s">
        <v>43</v>
      </c>
      <c r="BG33" s="107">
        <v>0</v>
      </c>
      <c r="BJ33" s="106" t="s">
        <v>43</v>
      </c>
      <c r="BK33" s="107">
        <v>0</v>
      </c>
      <c r="BL33" s="106" t="s">
        <v>43</v>
      </c>
      <c r="BM33" s="107">
        <v>0</v>
      </c>
      <c r="BP33" s="106" t="s">
        <v>43</v>
      </c>
      <c r="BQ33" s="107">
        <v>0</v>
      </c>
      <c r="BR33" s="106" t="s">
        <v>43</v>
      </c>
      <c r="BS33" s="107">
        <v>0</v>
      </c>
      <c r="BV33" s="100">
        <f t="shared" si="0"/>
        <v>0</v>
      </c>
      <c r="BW33" s="108">
        <f t="shared" si="1"/>
        <v>0</v>
      </c>
    </row>
    <row r="34" spans="2:75" s="5" customFormat="1" ht="15.95" customHeight="1" x14ac:dyDescent="0.25">
      <c r="B34" s="106" t="s">
        <v>44</v>
      </c>
      <c r="C34" s="107">
        <v>0</v>
      </c>
      <c r="D34" s="106" t="s">
        <v>44</v>
      </c>
      <c r="E34" s="107">
        <v>0</v>
      </c>
      <c r="H34" s="106" t="s">
        <v>44</v>
      </c>
      <c r="I34" s="107">
        <v>0</v>
      </c>
      <c r="J34" s="106" t="s">
        <v>44</v>
      </c>
      <c r="K34" s="107">
        <v>0</v>
      </c>
      <c r="N34" s="106" t="s">
        <v>44</v>
      </c>
      <c r="O34" s="107">
        <v>0</v>
      </c>
      <c r="P34" s="106" t="s">
        <v>44</v>
      </c>
      <c r="Q34" s="107">
        <v>0</v>
      </c>
      <c r="T34" s="106" t="s">
        <v>44</v>
      </c>
      <c r="U34" s="107">
        <v>0</v>
      </c>
      <c r="V34" s="106" t="s">
        <v>44</v>
      </c>
      <c r="W34" s="107">
        <v>0</v>
      </c>
      <c r="Z34" s="106" t="s">
        <v>44</v>
      </c>
      <c r="AA34" s="107">
        <v>0</v>
      </c>
      <c r="AB34" s="106" t="s">
        <v>44</v>
      </c>
      <c r="AC34" s="107">
        <v>0</v>
      </c>
      <c r="AF34" s="106" t="s">
        <v>44</v>
      </c>
      <c r="AG34" s="107">
        <v>0</v>
      </c>
      <c r="AH34" s="106" t="s">
        <v>44</v>
      </c>
      <c r="AI34" s="107">
        <v>0</v>
      </c>
      <c r="AL34" s="106" t="s">
        <v>44</v>
      </c>
      <c r="AM34" s="107">
        <v>0</v>
      </c>
      <c r="AN34" s="106" t="s">
        <v>44</v>
      </c>
      <c r="AO34" s="107">
        <v>0</v>
      </c>
      <c r="AR34" s="106" t="s">
        <v>44</v>
      </c>
      <c r="AS34" s="107">
        <v>0</v>
      </c>
      <c r="AT34" s="106" t="s">
        <v>44</v>
      </c>
      <c r="AU34" s="107">
        <v>0</v>
      </c>
      <c r="AX34" s="106" t="s">
        <v>44</v>
      </c>
      <c r="AY34" s="107">
        <v>0</v>
      </c>
      <c r="AZ34" s="106" t="s">
        <v>44</v>
      </c>
      <c r="BA34" s="107">
        <v>0</v>
      </c>
      <c r="BD34" s="106" t="s">
        <v>44</v>
      </c>
      <c r="BE34" s="107">
        <v>0</v>
      </c>
      <c r="BF34" s="106" t="s">
        <v>44</v>
      </c>
      <c r="BG34" s="107">
        <v>0</v>
      </c>
      <c r="BJ34" s="106" t="s">
        <v>44</v>
      </c>
      <c r="BK34" s="107">
        <v>0</v>
      </c>
      <c r="BL34" s="106" t="s">
        <v>44</v>
      </c>
      <c r="BM34" s="107">
        <v>0</v>
      </c>
      <c r="BP34" s="106" t="s">
        <v>44</v>
      </c>
      <c r="BQ34" s="107">
        <v>0</v>
      </c>
      <c r="BR34" s="106" t="s">
        <v>44</v>
      </c>
      <c r="BS34" s="107">
        <v>0</v>
      </c>
      <c r="BV34" s="100">
        <f t="shared" si="0"/>
        <v>0</v>
      </c>
      <c r="BW34" s="108">
        <f t="shared" si="1"/>
        <v>0</v>
      </c>
    </row>
    <row r="35" spans="2:75" s="5" customFormat="1" ht="15.95" customHeight="1" x14ac:dyDescent="0.25">
      <c r="B35" s="106" t="s">
        <v>45</v>
      </c>
      <c r="C35" s="107">
        <v>113.58573565569515</v>
      </c>
      <c r="D35" s="106" t="s">
        <v>45</v>
      </c>
      <c r="E35" s="107">
        <v>0</v>
      </c>
      <c r="H35" s="106" t="s">
        <v>45</v>
      </c>
      <c r="I35" s="107">
        <v>155.88999999999942</v>
      </c>
      <c r="J35" s="106" t="s">
        <v>45</v>
      </c>
      <c r="K35" s="107">
        <v>0</v>
      </c>
      <c r="N35" s="106" t="s">
        <v>45</v>
      </c>
      <c r="O35" s="107">
        <v>0</v>
      </c>
      <c r="P35" s="106" t="s">
        <v>45</v>
      </c>
      <c r="Q35" s="107">
        <v>0</v>
      </c>
      <c r="T35" s="106" t="s">
        <v>45</v>
      </c>
      <c r="U35" s="107">
        <v>0</v>
      </c>
      <c r="V35" s="106" t="s">
        <v>45</v>
      </c>
      <c r="W35" s="107">
        <v>0</v>
      </c>
      <c r="Z35" s="106" t="s">
        <v>45</v>
      </c>
      <c r="AA35" s="107">
        <v>129934.23999999999</v>
      </c>
      <c r="AB35" s="106" t="s">
        <v>45</v>
      </c>
      <c r="AC35" s="107">
        <v>0</v>
      </c>
      <c r="AF35" s="106" t="s">
        <v>45</v>
      </c>
      <c r="AG35" s="107">
        <v>119487.25</v>
      </c>
      <c r="AH35" s="106" t="s">
        <v>45</v>
      </c>
      <c r="AI35" s="107">
        <v>0</v>
      </c>
      <c r="AL35" s="106" t="s">
        <v>45</v>
      </c>
      <c r="AM35" s="107">
        <v>185715.17</v>
      </c>
      <c r="AN35" s="106" t="s">
        <v>45</v>
      </c>
      <c r="AO35" s="107">
        <v>0</v>
      </c>
      <c r="AR35" s="106" t="s">
        <v>45</v>
      </c>
      <c r="AS35" s="107">
        <v>696713.18</v>
      </c>
      <c r="AT35" s="106" t="s">
        <v>45</v>
      </c>
      <c r="AU35" s="107">
        <v>0</v>
      </c>
      <c r="AX35" s="106" t="s">
        <v>45</v>
      </c>
      <c r="AY35" s="107">
        <v>0</v>
      </c>
      <c r="AZ35" s="106" t="s">
        <v>45</v>
      </c>
      <c r="BA35" s="107">
        <v>35663.321489747206</v>
      </c>
      <c r="BD35" s="106" t="s">
        <v>45</v>
      </c>
      <c r="BE35" s="107">
        <v>0</v>
      </c>
      <c r="BF35" s="106" t="s">
        <v>45</v>
      </c>
      <c r="BG35" s="107">
        <v>29638.243333714057</v>
      </c>
      <c r="BJ35" s="106" t="s">
        <v>45</v>
      </c>
      <c r="BK35" s="107">
        <v>199089.2</v>
      </c>
      <c r="BL35" s="106" t="s">
        <v>45</v>
      </c>
      <c r="BM35" s="107">
        <v>0</v>
      </c>
      <c r="BP35" s="106" t="s">
        <v>45</v>
      </c>
      <c r="BQ35" s="107">
        <v>0</v>
      </c>
      <c r="BR35" s="106" t="s">
        <v>45</v>
      </c>
      <c r="BS35" s="107">
        <v>33452.67</v>
      </c>
      <c r="BV35" s="100">
        <f t="shared" si="0"/>
        <v>1331208.5157356558</v>
      </c>
      <c r="BW35" s="108">
        <f t="shared" si="1"/>
        <v>98754.234823461258</v>
      </c>
    </row>
    <row r="36" spans="2:75" s="5" customFormat="1" ht="15.95" customHeight="1" x14ac:dyDescent="0.25">
      <c r="B36" s="106" t="s">
        <v>46</v>
      </c>
      <c r="C36" s="107">
        <v>0</v>
      </c>
      <c r="D36" s="106" t="s">
        <v>46</v>
      </c>
      <c r="E36" s="107">
        <v>0</v>
      </c>
      <c r="H36" s="106" t="s">
        <v>46</v>
      </c>
      <c r="I36" s="107">
        <v>0</v>
      </c>
      <c r="J36" s="106" t="s">
        <v>46</v>
      </c>
      <c r="K36" s="107">
        <v>0</v>
      </c>
      <c r="N36" s="106" t="s">
        <v>46</v>
      </c>
      <c r="O36" s="107">
        <v>0</v>
      </c>
      <c r="P36" s="106" t="s">
        <v>46</v>
      </c>
      <c r="Q36" s="107">
        <v>0</v>
      </c>
      <c r="T36" s="106" t="s">
        <v>46</v>
      </c>
      <c r="U36" s="107">
        <v>0</v>
      </c>
      <c r="V36" s="106" t="s">
        <v>46</v>
      </c>
      <c r="W36" s="107">
        <v>0</v>
      </c>
      <c r="Z36" s="106" t="s">
        <v>46</v>
      </c>
      <c r="AA36" s="107">
        <v>0</v>
      </c>
      <c r="AB36" s="106" t="s">
        <v>46</v>
      </c>
      <c r="AC36" s="107">
        <v>0</v>
      </c>
      <c r="AF36" s="106" t="s">
        <v>46</v>
      </c>
      <c r="AG36" s="107">
        <v>0</v>
      </c>
      <c r="AH36" s="106" t="s">
        <v>46</v>
      </c>
      <c r="AI36" s="107">
        <v>0</v>
      </c>
      <c r="AL36" s="106" t="s">
        <v>46</v>
      </c>
      <c r="AM36" s="107">
        <v>0</v>
      </c>
      <c r="AN36" s="106" t="s">
        <v>46</v>
      </c>
      <c r="AO36" s="107">
        <v>0</v>
      </c>
      <c r="AR36" s="106" t="s">
        <v>46</v>
      </c>
      <c r="AS36" s="107">
        <v>0</v>
      </c>
      <c r="AT36" s="106" t="s">
        <v>46</v>
      </c>
      <c r="AU36" s="107">
        <v>0</v>
      </c>
      <c r="AX36" s="106" t="s">
        <v>46</v>
      </c>
      <c r="AY36" s="107">
        <v>0</v>
      </c>
      <c r="AZ36" s="106" t="s">
        <v>46</v>
      </c>
      <c r="BA36" s="107">
        <v>0</v>
      </c>
      <c r="BD36" s="106" t="s">
        <v>46</v>
      </c>
      <c r="BE36" s="107">
        <v>0</v>
      </c>
      <c r="BF36" s="106" t="s">
        <v>46</v>
      </c>
      <c r="BG36" s="107">
        <v>0</v>
      </c>
      <c r="BJ36" s="106" t="s">
        <v>46</v>
      </c>
      <c r="BK36" s="107">
        <v>0</v>
      </c>
      <c r="BL36" s="106" t="s">
        <v>46</v>
      </c>
      <c r="BM36" s="107">
        <v>0</v>
      </c>
      <c r="BP36" s="106" t="s">
        <v>46</v>
      </c>
      <c r="BQ36" s="107">
        <v>0</v>
      </c>
      <c r="BR36" s="106" t="s">
        <v>46</v>
      </c>
      <c r="BS36" s="107">
        <v>0</v>
      </c>
      <c r="BV36" s="100">
        <f t="shared" si="0"/>
        <v>0</v>
      </c>
      <c r="BW36" s="108">
        <f t="shared" si="1"/>
        <v>0</v>
      </c>
    </row>
    <row r="37" spans="2:75" s="5" customFormat="1" ht="15.95" customHeight="1" x14ac:dyDescent="0.25">
      <c r="B37" s="106" t="s">
        <v>47</v>
      </c>
      <c r="C37" s="107">
        <v>9826.9849761137939</v>
      </c>
      <c r="D37" s="106" t="s">
        <v>47</v>
      </c>
      <c r="E37" s="107">
        <v>0</v>
      </c>
      <c r="H37" s="106" t="s">
        <v>47</v>
      </c>
      <c r="I37" s="107">
        <v>101083.33999999985</v>
      </c>
      <c r="J37" s="106" t="s">
        <v>47</v>
      </c>
      <c r="K37" s="107">
        <v>0</v>
      </c>
      <c r="N37" s="106" t="s">
        <v>47</v>
      </c>
      <c r="O37" s="107">
        <v>0</v>
      </c>
      <c r="P37" s="106" t="s">
        <v>47</v>
      </c>
      <c r="Q37" s="107">
        <v>1320019.4385882355</v>
      </c>
      <c r="T37" s="106" t="s">
        <v>47</v>
      </c>
      <c r="U37" s="107">
        <v>0</v>
      </c>
      <c r="V37" s="106" t="s">
        <v>47</v>
      </c>
      <c r="W37" s="107">
        <v>1209888.6605111915</v>
      </c>
      <c r="Z37" s="106" t="s">
        <v>47</v>
      </c>
      <c r="AA37" s="107">
        <v>2292737.0891195033</v>
      </c>
      <c r="AB37" s="106" t="s">
        <v>47</v>
      </c>
      <c r="AC37" s="107">
        <v>0</v>
      </c>
      <c r="AF37" s="106" t="s">
        <v>47</v>
      </c>
      <c r="AG37" s="107">
        <v>4069021.74</v>
      </c>
      <c r="AH37" s="106" t="s">
        <v>47</v>
      </c>
      <c r="AI37" s="107">
        <v>0</v>
      </c>
      <c r="AL37" s="106" t="s">
        <v>47</v>
      </c>
      <c r="AM37" s="107">
        <v>0</v>
      </c>
      <c r="AN37" s="106" t="s">
        <v>47</v>
      </c>
      <c r="AO37" s="107">
        <v>1636948.4439365696</v>
      </c>
      <c r="AR37" s="106" t="s">
        <v>47</v>
      </c>
      <c r="AS37" s="107">
        <v>0</v>
      </c>
      <c r="AT37" s="106" t="s">
        <v>47</v>
      </c>
      <c r="AU37" s="107">
        <v>2406134.5299999998</v>
      </c>
      <c r="AX37" s="106" t="s">
        <v>47</v>
      </c>
      <c r="AY37" s="107">
        <v>0</v>
      </c>
      <c r="AZ37" s="106" t="s">
        <v>47</v>
      </c>
      <c r="BA37" s="107">
        <v>1364897.695723023</v>
      </c>
      <c r="BD37" s="106" t="s">
        <v>47</v>
      </c>
      <c r="BE37" s="107">
        <v>0</v>
      </c>
      <c r="BF37" s="106" t="s">
        <v>47</v>
      </c>
      <c r="BG37" s="107">
        <v>1576213.1907562539</v>
      </c>
      <c r="BJ37" s="106" t="s">
        <v>47</v>
      </c>
      <c r="BK37" s="107">
        <v>0</v>
      </c>
      <c r="BL37" s="106" t="s">
        <v>47</v>
      </c>
      <c r="BM37" s="107">
        <v>28118671.199999999</v>
      </c>
      <c r="BP37" s="106" t="s">
        <v>47</v>
      </c>
      <c r="BQ37" s="107">
        <v>0</v>
      </c>
      <c r="BR37" s="106" t="s">
        <v>47</v>
      </c>
      <c r="BS37" s="107">
        <v>1382391.72</v>
      </c>
      <c r="BV37" s="100">
        <f t="shared" si="0"/>
        <v>6472669.1540956171</v>
      </c>
      <c r="BW37" s="108">
        <f t="shared" si="1"/>
        <v>39015164.879515275</v>
      </c>
    </row>
    <row r="38" spans="2:75" s="5" customFormat="1" ht="15.95" customHeight="1" x14ac:dyDescent="0.25">
      <c r="B38" s="106" t="s">
        <v>312</v>
      </c>
      <c r="C38" s="107">
        <v>0</v>
      </c>
      <c r="D38" s="106" t="s">
        <v>312</v>
      </c>
      <c r="E38" s="107">
        <v>6405.5299843711982</v>
      </c>
      <c r="H38" s="106" t="s">
        <v>312</v>
      </c>
      <c r="I38" s="107">
        <v>7314.6700000000128</v>
      </c>
      <c r="J38" s="106" t="s">
        <v>312</v>
      </c>
      <c r="K38" s="107">
        <v>0</v>
      </c>
      <c r="N38" s="106" t="s">
        <v>312</v>
      </c>
      <c r="O38" s="107">
        <v>0</v>
      </c>
      <c r="P38" s="106" t="s">
        <v>312</v>
      </c>
      <c r="Q38" s="107">
        <v>0</v>
      </c>
      <c r="T38" s="106" t="s">
        <v>312</v>
      </c>
      <c r="U38" s="107">
        <v>0</v>
      </c>
      <c r="V38" s="106" t="s">
        <v>312</v>
      </c>
      <c r="W38" s="107">
        <v>0</v>
      </c>
      <c r="Z38" s="106" t="s">
        <v>312</v>
      </c>
      <c r="AA38" s="107">
        <v>404789.37</v>
      </c>
      <c r="AB38" s="106" t="s">
        <v>312</v>
      </c>
      <c r="AC38" s="107">
        <v>0</v>
      </c>
      <c r="AF38" s="106" t="s">
        <v>312</v>
      </c>
      <c r="AG38" s="107">
        <v>203474.81</v>
      </c>
      <c r="AH38" s="106" t="s">
        <v>312</v>
      </c>
      <c r="AI38" s="107">
        <v>0</v>
      </c>
      <c r="AL38" s="106" t="s">
        <v>312</v>
      </c>
      <c r="AM38" s="107">
        <v>634570.81000000006</v>
      </c>
      <c r="AN38" s="106" t="s">
        <v>312</v>
      </c>
      <c r="AO38" s="107">
        <v>0</v>
      </c>
      <c r="AR38" s="106" t="s">
        <v>312</v>
      </c>
      <c r="AS38" s="107">
        <v>1973165.24</v>
      </c>
      <c r="AT38" s="106" t="s">
        <v>312</v>
      </c>
      <c r="AU38" s="107">
        <v>0</v>
      </c>
      <c r="AX38" s="106" t="s">
        <v>312</v>
      </c>
      <c r="AY38" s="107">
        <v>0</v>
      </c>
      <c r="AZ38" s="106" t="s">
        <v>312</v>
      </c>
      <c r="BA38" s="107">
        <v>128157.01043380822</v>
      </c>
      <c r="BD38" s="106" t="s">
        <v>312</v>
      </c>
      <c r="BE38" s="107">
        <v>0</v>
      </c>
      <c r="BF38" s="106" t="s">
        <v>312</v>
      </c>
      <c r="BG38" s="107">
        <v>99856.371369897563</v>
      </c>
      <c r="BJ38" s="106" t="s">
        <v>312</v>
      </c>
      <c r="BK38" s="107">
        <v>92763.56</v>
      </c>
      <c r="BL38" s="106" t="s">
        <v>312</v>
      </c>
      <c r="BM38" s="107">
        <v>0</v>
      </c>
      <c r="BP38" s="106" t="s">
        <v>312</v>
      </c>
      <c r="BQ38" s="107">
        <v>0</v>
      </c>
      <c r="BR38" s="106" t="s">
        <v>312</v>
      </c>
      <c r="BS38" s="107">
        <v>112072.22</v>
      </c>
      <c r="BV38" s="100">
        <f t="shared" si="0"/>
        <v>3316078.4600000004</v>
      </c>
      <c r="BW38" s="108">
        <f t="shared" si="1"/>
        <v>346491.13178807695</v>
      </c>
    </row>
    <row r="39" spans="2:75" s="5" customFormat="1" ht="15.95" customHeight="1" x14ac:dyDescent="0.25">
      <c r="B39" s="106" t="s">
        <v>49</v>
      </c>
      <c r="C39" s="107">
        <v>0</v>
      </c>
      <c r="D39" s="106" t="s">
        <v>49</v>
      </c>
      <c r="E39" s="107">
        <v>7464246.8704216126</v>
      </c>
      <c r="H39" s="106" t="s">
        <v>49</v>
      </c>
      <c r="I39" s="107">
        <v>0</v>
      </c>
      <c r="J39" s="106" t="s">
        <v>49</v>
      </c>
      <c r="K39" s="107">
        <v>8772037.3749236297</v>
      </c>
      <c r="N39" s="106" t="s">
        <v>49</v>
      </c>
      <c r="O39" s="107">
        <v>0</v>
      </c>
      <c r="P39" s="106" t="s">
        <v>49</v>
      </c>
      <c r="Q39" s="107">
        <v>4723321.3540305356</v>
      </c>
      <c r="T39" s="106" t="s">
        <v>49</v>
      </c>
      <c r="U39" s="107">
        <v>0</v>
      </c>
      <c r="V39" s="106" t="s">
        <v>49</v>
      </c>
      <c r="W39" s="107">
        <v>4884356.5994079709</v>
      </c>
      <c r="Z39" s="106" t="s">
        <v>49</v>
      </c>
      <c r="AA39" s="107">
        <v>0</v>
      </c>
      <c r="AB39" s="106" t="s">
        <v>49</v>
      </c>
      <c r="AC39" s="107">
        <v>22564190.109897543</v>
      </c>
      <c r="AF39" s="106" t="s">
        <v>49</v>
      </c>
      <c r="AG39" s="107">
        <v>14146873.680000002</v>
      </c>
      <c r="AH39" s="106" t="s">
        <v>49</v>
      </c>
      <c r="AI39" s="107">
        <v>0</v>
      </c>
      <c r="AL39" s="106" t="s">
        <v>49</v>
      </c>
      <c r="AM39" s="107">
        <v>15756080.793639272</v>
      </c>
      <c r="AN39" s="106" t="s">
        <v>49</v>
      </c>
      <c r="AO39" s="107">
        <v>0</v>
      </c>
      <c r="AR39" s="106" t="s">
        <v>49</v>
      </c>
      <c r="AS39" s="107">
        <v>0</v>
      </c>
      <c r="AT39" s="106" t="s">
        <v>49</v>
      </c>
      <c r="AU39" s="107">
        <v>19869155.670000002</v>
      </c>
      <c r="AX39" s="106" t="s">
        <v>49</v>
      </c>
      <c r="AY39" s="107">
        <v>0</v>
      </c>
      <c r="AZ39" s="106" t="s">
        <v>49</v>
      </c>
      <c r="BA39" s="107">
        <v>3949060.5410547918</v>
      </c>
      <c r="BD39" s="106" t="s">
        <v>49</v>
      </c>
      <c r="BE39" s="107">
        <v>0</v>
      </c>
      <c r="BF39" s="106" t="s">
        <v>49</v>
      </c>
      <c r="BG39" s="107">
        <v>3410911.3539045225</v>
      </c>
      <c r="BJ39" s="106" t="s">
        <v>49</v>
      </c>
      <c r="BK39" s="107">
        <v>9527642.7799999993</v>
      </c>
      <c r="BL39" s="106" t="s">
        <v>49</v>
      </c>
      <c r="BM39" s="107">
        <v>0</v>
      </c>
      <c r="BP39" s="106" t="s">
        <v>49</v>
      </c>
      <c r="BQ39" s="107">
        <v>0</v>
      </c>
      <c r="BR39" s="106" t="s">
        <v>49</v>
      </c>
      <c r="BS39" s="107">
        <v>3738522.66</v>
      </c>
      <c r="BV39" s="100">
        <f t="shared" si="0"/>
        <v>39430597.253639273</v>
      </c>
      <c r="BW39" s="108">
        <f t="shared" si="1"/>
        <v>79375802.533640593</v>
      </c>
    </row>
    <row r="40" spans="2:75" s="5" customFormat="1" ht="15.95" customHeight="1" x14ac:dyDescent="0.25">
      <c r="B40" s="106" t="s">
        <v>50</v>
      </c>
      <c r="C40" s="107">
        <v>463.88315784530255</v>
      </c>
      <c r="D40" s="106" t="s">
        <v>50</v>
      </c>
      <c r="E40" s="107">
        <v>0</v>
      </c>
      <c r="H40" s="106" t="s">
        <v>50</v>
      </c>
      <c r="I40" s="107">
        <v>4247.2799999999988</v>
      </c>
      <c r="J40" s="106" t="s">
        <v>50</v>
      </c>
      <c r="K40" s="107">
        <v>0</v>
      </c>
      <c r="N40" s="106" t="s">
        <v>50</v>
      </c>
      <c r="O40" s="107">
        <v>0</v>
      </c>
      <c r="P40" s="106" t="s">
        <v>50</v>
      </c>
      <c r="Q40" s="107">
        <v>63450.406740958337</v>
      </c>
      <c r="T40" s="106" t="s">
        <v>50</v>
      </c>
      <c r="U40" s="107">
        <v>0</v>
      </c>
      <c r="V40" s="106" t="s">
        <v>50</v>
      </c>
      <c r="W40" s="107">
        <v>52819.106238587498</v>
      </c>
      <c r="Z40" s="106" t="s">
        <v>50</v>
      </c>
      <c r="AA40" s="107">
        <v>0</v>
      </c>
      <c r="AB40" s="106" t="s">
        <v>50</v>
      </c>
      <c r="AC40" s="107">
        <v>120749.60174452249</v>
      </c>
      <c r="AF40" s="106" t="s">
        <v>50</v>
      </c>
      <c r="AG40" s="107">
        <v>0</v>
      </c>
      <c r="AH40" s="106" t="s">
        <v>50</v>
      </c>
      <c r="AI40" s="107">
        <v>74318.233746238533</v>
      </c>
      <c r="AL40" s="106" t="s">
        <v>50</v>
      </c>
      <c r="AM40" s="107">
        <v>0</v>
      </c>
      <c r="AN40" s="106" t="s">
        <v>50</v>
      </c>
      <c r="AO40" s="107">
        <v>126938.26360435176</v>
      </c>
      <c r="AR40" s="106" t="s">
        <v>50</v>
      </c>
      <c r="AS40" s="107">
        <v>144083.75</v>
      </c>
      <c r="AT40" s="106" t="s">
        <v>50</v>
      </c>
      <c r="AU40" s="107">
        <v>0</v>
      </c>
      <c r="AX40" s="106" t="s">
        <v>50</v>
      </c>
      <c r="AY40" s="107">
        <v>0</v>
      </c>
      <c r="AZ40" s="106" t="s">
        <v>50</v>
      </c>
      <c r="BA40" s="107">
        <v>61579.902418754093</v>
      </c>
      <c r="BD40" s="106" t="s">
        <v>50</v>
      </c>
      <c r="BE40" s="107">
        <v>0</v>
      </c>
      <c r="BF40" s="106" t="s">
        <v>50</v>
      </c>
      <c r="BG40" s="107">
        <v>54220.133115491786</v>
      </c>
      <c r="BJ40" s="106" t="s">
        <v>50</v>
      </c>
      <c r="BK40" s="107">
        <v>207522.59</v>
      </c>
      <c r="BL40" s="106" t="s">
        <v>50</v>
      </c>
      <c r="BM40" s="107">
        <v>0</v>
      </c>
      <c r="BP40" s="106" t="s">
        <v>50</v>
      </c>
      <c r="BQ40" s="107">
        <v>0</v>
      </c>
      <c r="BR40" s="106" t="s">
        <v>50</v>
      </c>
      <c r="BS40" s="107">
        <v>65211.18</v>
      </c>
      <c r="BV40" s="100">
        <f t="shared" si="0"/>
        <v>356317.50315784529</v>
      </c>
      <c r="BW40" s="108">
        <f t="shared" si="1"/>
        <v>619286.82760890457</v>
      </c>
    </row>
    <row r="41" spans="2:75" s="5" customFormat="1" ht="15.95" customHeight="1" x14ac:dyDescent="0.25">
      <c r="B41" s="106" t="s">
        <v>51</v>
      </c>
      <c r="C41" s="107">
        <v>0</v>
      </c>
      <c r="D41" s="106" t="s">
        <v>51</v>
      </c>
      <c r="E41" s="107">
        <v>288026.36796211026</v>
      </c>
      <c r="H41" s="106" t="s">
        <v>51</v>
      </c>
      <c r="I41" s="107">
        <v>0</v>
      </c>
      <c r="J41" s="106" t="s">
        <v>51</v>
      </c>
      <c r="K41" s="107">
        <v>289286.38534825051</v>
      </c>
      <c r="N41" s="106" t="s">
        <v>51</v>
      </c>
      <c r="O41" s="107">
        <v>0</v>
      </c>
      <c r="P41" s="106" t="s">
        <v>51</v>
      </c>
      <c r="Q41" s="107">
        <v>157056.23080217149</v>
      </c>
      <c r="T41" s="106" t="s">
        <v>51</v>
      </c>
      <c r="U41" s="107">
        <v>0</v>
      </c>
      <c r="V41" s="106" t="s">
        <v>51</v>
      </c>
      <c r="W41" s="107">
        <v>243159.92015148129</v>
      </c>
      <c r="Z41" s="106" t="s">
        <v>51</v>
      </c>
      <c r="AA41" s="107">
        <v>0</v>
      </c>
      <c r="AB41" s="106" t="s">
        <v>51</v>
      </c>
      <c r="AC41" s="107">
        <v>218764.58180838657</v>
      </c>
      <c r="AF41" s="106" t="s">
        <v>51</v>
      </c>
      <c r="AG41" s="107">
        <v>0</v>
      </c>
      <c r="AH41" s="106" t="s">
        <v>51</v>
      </c>
      <c r="AI41" s="107">
        <v>453681.97876287886</v>
      </c>
      <c r="AL41" s="106" t="s">
        <v>51</v>
      </c>
      <c r="AM41" s="107">
        <v>0</v>
      </c>
      <c r="AN41" s="106" t="s">
        <v>51</v>
      </c>
      <c r="AO41" s="107">
        <v>1088628.4593196881</v>
      </c>
      <c r="AR41" s="106" t="s">
        <v>51</v>
      </c>
      <c r="AS41" s="107">
        <v>0</v>
      </c>
      <c r="AT41" s="106" t="s">
        <v>51</v>
      </c>
      <c r="AU41" s="107">
        <v>1946796.4</v>
      </c>
      <c r="AX41" s="106" t="s">
        <v>51</v>
      </c>
      <c r="AY41" s="107">
        <v>0</v>
      </c>
      <c r="AZ41" s="106" t="s">
        <v>51</v>
      </c>
      <c r="BA41" s="107">
        <v>152847.75591692526</v>
      </c>
      <c r="BD41" s="106" t="s">
        <v>51</v>
      </c>
      <c r="BE41" s="107">
        <v>0</v>
      </c>
      <c r="BF41" s="106" t="s">
        <v>51</v>
      </c>
      <c r="BG41" s="107">
        <v>135506.32950884747</v>
      </c>
      <c r="BJ41" s="106" t="s">
        <v>51</v>
      </c>
      <c r="BK41" s="107">
        <v>301547.32</v>
      </c>
      <c r="BL41" s="106" t="s">
        <v>51</v>
      </c>
      <c r="BM41" s="107">
        <v>0</v>
      </c>
      <c r="BP41" s="106" t="s">
        <v>51</v>
      </c>
      <c r="BQ41" s="107">
        <v>0</v>
      </c>
      <c r="BR41" s="106" t="s">
        <v>51</v>
      </c>
      <c r="BS41" s="107">
        <v>143368.63</v>
      </c>
      <c r="BV41" s="100">
        <f t="shared" si="0"/>
        <v>301547.32</v>
      </c>
      <c r="BW41" s="108">
        <f t="shared" si="1"/>
        <v>5117123.03958074</v>
      </c>
    </row>
    <row r="42" spans="2:75" s="5" customFormat="1" ht="15.95" customHeight="1" x14ac:dyDescent="0.25">
      <c r="B42" s="106" t="s">
        <v>52</v>
      </c>
      <c r="C42" s="107">
        <v>3384.8643045784911</v>
      </c>
      <c r="D42" s="106" t="s">
        <v>52</v>
      </c>
      <c r="E42" s="107">
        <v>0</v>
      </c>
      <c r="H42" s="106" t="s">
        <v>52</v>
      </c>
      <c r="I42" s="107">
        <v>152285.03000000003</v>
      </c>
      <c r="J42" s="106" t="s">
        <v>52</v>
      </c>
      <c r="K42" s="107">
        <v>0</v>
      </c>
      <c r="N42" s="106" t="s">
        <v>52</v>
      </c>
      <c r="O42" s="107">
        <v>100582.32000000007</v>
      </c>
      <c r="P42" s="106" t="s">
        <v>52</v>
      </c>
      <c r="Q42" s="107">
        <v>0</v>
      </c>
      <c r="T42" s="106" t="s">
        <v>52</v>
      </c>
      <c r="U42" s="107">
        <v>74729.120000000054</v>
      </c>
      <c r="V42" s="106" t="s">
        <v>52</v>
      </c>
      <c r="W42" s="107">
        <v>0</v>
      </c>
      <c r="Z42" s="106" t="s">
        <v>52</v>
      </c>
      <c r="AA42" s="107">
        <v>1978872.1700000002</v>
      </c>
      <c r="AB42" s="106" t="s">
        <v>52</v>
      </c>
      <c r="AC42" s="107">
        <v>0</v>
      </c>
      <c r="AF42" s="106" t="s">
        <v>52</v>
      </c>
      <c r="AG42" s="107">
        <v>1379801.65</v>
      </c>
      <c r="AH42" s="106" t="s">
        <v>52</v>
      </c>
      <c r="AI42" s="107">
        <v>0</v>
      </c>
      <c r="AL42" s="106" t="s">
        <v>52</v>
      </c>
      <c r="AM42" s="107">
        <v>2582995.7400000002</v>
      </c>
      <c r="AN42" s="106" t="s">
        <v>52</v>
      </c>
      <c r="AO42" s="107">
        <v>0</v>
      </c>
      <c r="AR42" s="106" t="s">
        <v>52</v>
      </c>
      <c r="AS42" s="107">
        <v>8065335.7400000002</v>
      </c>
      <c r="AT42" s="106" t="s">
        <v>52</v>
      </c>
      <c r="AU42" s="107">
        <v>0</v>
      </c>
      <c r="AX42" s="106" t="s">
        <v>52</v>
      </c>
      <c r="AY42" s="107">
        <v>0</v>
      </c>
      <c r="AZ42" s="106" t="s">
        <v>52</v>
      </c>
      <c r="BA42" s="107">
        <v>467864.93113984546</v>
      </c>
      <c r="BD42" s="106" t="s">
        <v>52</v>
      </c>
      <c r="BE42" s="107">
        <v>0</v>
      </c>
      <c r="BF42" s="106" t="s">
        <v>52</v>
      </c>
      <c r="BG42" s="107">
        <v>422646.15823572123</v>
      </c>
      <c r="BJ42" s="106" t="s">
        <v>52</v>
      </c>
      <c r="BK42" s="107">
        <v>675774.16</v>
      </c>
      <c r="BL42" s="106" t="s">
        <v>52</v>
      </c>
      <c r="BM42" s="107">
        <v>0</v>
      </c>
      <c r="BP42" s="106" t="s">
        <v>52</v>
      </c>
      <c r="BQ42" s="107">
        <v>0</v>
      </c>
      <c r="BR42" s="106" t="s">
        <v>52</v>
      </c>
      <c r="BS42" s="107">
        <v>520697.31</v>
      </c>
      <c r="BV42" s="100">
        <f t="shared" si="0"/>
        <v>15013760.794304579</v>
      </c>
      <c r="BW42" s="108">
        <f t="shared" si="1"/>
        <v>1411208.3993755667</v>
      </c>
    </row>
    <row r="43" spans="2:75" s="5" customFormat="1" ht="15.95" customHeight="1" x14ac:dyDescent="0.25">
      <c r="B43" s="106" t="s">
        <v>53</v>
      </c>
      <c r="C43" s="107">
        <v>0</v>
      </c>
      <c r="D43" s="106" t="s">
        <v>53</v>
      </c>
      <c r="E43" s="107">
        <v>460122.74395175517</v>
      </c>
      <c r="H43" s="106" t="s">
        <v>53</v>
      </c>
      <c r="I43" s="107">
        <v>0</v>
      </c>
      <c r="J43" s="106" t="s">
        <v>53</v>
      </c>
      <c r="K43" s="107">
        <v>744583.07544538158</v>
      </c>
      <c r="N43" s="106" t="s">
        <v>53</v>
      </c>
      <c r="O43" s="107">
        <v>0</v>
      </c>
      <c r="P43" s="106" t="s">
        <v>53</v>
      </c>
      <c r="Q43" s="107">
        <v>406365.34083316103</v>
      </c>
      <c r="T43" s="106" t="s">
        <v>53</v>
      </c>
      <c r="U43" s="107">
        <v>0</v>
      </c>
      <c r="V43" s="106" t="s">
        <v>53</v>
      </c>
      <c r="W43" s="107">
        <v>435957.24950222776</v>
      </c>
      <c r="Z43" s="106" t="s">
        <v>53</v>
      </c>
      <c r="AA43" s="107">
        <v>0</v>
      </c>
      <c r="AB43" s="106" t="s">
        <v>53</v>
      </c>
      <c r="AC43" s="107">
        <v>1506352.1441568187</v>
      </c>
      <c r="AF43" s="106" t="s">
        <v>53</v>
      </c>
      <c r="AG43" s="107">
        <v>0</v>
      </c>
      <c r="AH43" s="106" t="s">
        <v>53</v>
      </c>
      <c r="AI43" s="107">
        <v>2724950.9828852834</v>
      </c>
      <c r="AL43" s="106" t="s">
        <v>53</v>
      </c>
      <c r="AM43" s="107">
        <v>0</v>
      </c>
      <c r="AN43" s="106" t="s">
        <v>53</v>
      </c>
      <c r="AO43" s="107">
        <v>4021400.842985875</v>
      </c>
      <c r="AR43" s="106" t="s">
        <v>53</v>
      </c>
      <c r="AS43" s="107">
        <v>0</v>
      </c>
      <c r="AT43" s="106" t="s">
        <v>53</v>
      </c>
      <c r="AU43" s="107">
        <v>5246748.5999999996</v>
      </c>
      <c r="AX43" s="106" t="s">
        <v>53</v>
      </c>
      <c r="AY43" s="107">
        <v>0</v>
      </c>
      <c r="AZ43" s="106" t="s">
        <v>53</v>
      </c>
      <c r="BA43" s="107">
        <v>324675.80769480957</v>
      </c>
      <c r="BD43" s="106" t="s">
        <v>53</v>
      </c>
      <c r="BE43" s="107">
        <v>0</v>
      </c>
      <c r="BF43" s="106" t="s">
        <v>53</v>
      </c>
      <c r="BG43" s="107">
        <v>295762.87587993045</v>
      </c>
      <c r="BJ43" s="106" t="s">
        <v>53</v>
      </c>
      <c r="BK43" s="107">
        <v>1013326.06</v>
      </c>
      <c r="BL43" s="106" t="s">
        <v>53</v>
      </c>
      <c r="BM43" s="107">
        <v>0</v>
      </c>
      <c r="BP43" s="106" t="s">
        <v>53</v>
      </c>
      <c r="BQ43" s="107">
        <v>0</v>
      </c>
      <c r="BR43" s="106" t="s">
        <v>53</v>
      </c>
      <c r="BS43" s="107">
        <v>355888.11</v>
      </c>
      <c r="BV43" s="100">
        <f t="shared" si="0"/>
        <v>1013326.06</v>
      </c>
      <c r="BW43" s="108">
        <f t="shared" si="1"/>
        <v>16522807.773335243</v>
      </c>
    </row>
    <row r="44" spans="2:75" s="5" customFormat="1" ht="15.95" customHeight="1" x14ac:dyDescent="0.25">
      <c r="B44" s="106" t="s">
        <v>54</v>
      </c>
      <c r="C44" s="107">
        <v>3963.9681574870774</v>
      </c>
      <c r="D44" s="106" t="s">
        <v>54</v>
      </c>
      <c r="E44" s="107">
        <v>0</v>
      </c>
      <c r="H44" s="106" t="s">
        <v>54</v>
      </c>
      <c r="I44" s="107">
        <v>0</v>
      </c>
      <c r="J44" s="106" t="s">
        <v>54</v>
      </c>
      <c r="K44" s="107">
        <v>1094058.0280273848</v>
      </c>
      <c r="N44" s="106" t="s">
        <v>54</v>
      </c>
      <c r="O44" s="107">
        <v>0</v>
      </c>
      <c r="P44" s="106" t="s">
        <v>54</v>
      </c>
      <c r="Q44" s="107">
        <v>660975.27583112544</v>
      </c>
      <c r="T44" s="106" t="s">
        <v>54</v>
      </c>
      <c r="U44" s="107">
        <v>0</v>
      </c>
      <c r="V44" s="106" t="s">
        <v>54</v>
      </c>
      <c r="W44" s="107">
        <v>691401.33277431177</v>
      </c>
      <c r="Z44" s="106" t="s">
        <v>54</v>
      </c>
      <c r="AA44" s="107">
        <v>0</v>
      </c>
      <c r="AB44" s="106" t="s">
        <v>54</v>
      </c>
      <c r="AC44" s="107">
        <v>2630934.3328042687</v>
      </c>
      <c r="AF44" s="106" t="s">
        <v>54</v>
      </c>
      <c r="AG44" s="107">
        <v>0</v>
      </c>
      <c r="AH44" s="106" t="s">
        <v>54</v>
      </c>
      <c r="AI44" s="107">
        <v>5709380.7506183693</v>
      </c>
      <c r="AL44" s="106" t="s">
        <v>54</v>
      </c>
      <c r="AM44" s="107">
        <v>0</v>
      </c>
      <c r="AN44" s="106" t="s">
        <v>54</v>
      </c>
      <c r="AO44" s="107">
        <v>9313629.9582835864</v>
      </c>
      <c r="AR44" s="106" t="s">
        <v>54</v>
      </c>
      <c r="AS44" s="107">
        <v>0</v>
      </c>
      <c r="AT44" s="106" t="s">
        <v>54</v>
      </c>
      <c r="AU44" s="107">
        <v>14571383.810000001</v>
      </c>
      <c r="AX44" s="106" t="s">
        <v>54</v>
      </c>
      <c r="AY44" s="107">
        <v>0</v>
      </c>
      <c r="AZ44" s="106" t="s">
        <v>54</v>
      </c>
      <c r="BA44" s="107">
        <v>596104.93232899078</v>
      </c>
      <c r="BD44" s="106" t="s">
        <v>54</v>
      </c>
      <c r="BE44" s="107">
        <v>0</v>
      </c>
      <c r="BF44" s="106" t="s">
        <v>54</v>
      </c>
      <c r="BG44" s="107">
        <v>533135.95348776714</v>
      </c>
      <c r="BJ44" s="106" t="s">
        <v>54</v>
      </c>
      <c r="BK44" s="107">
        <v>0</v>
      </c>
      <c r="BL44" s="106" t="s">
        <v>54</v>
      </c>
      <c r="BM44" s="107">
        <v>283661.88</v>
      </c>
      <c r="BP44" s="106" t="s">
        <v>54</v>
      </c>
      <c r="BQ44" s="107">
        <v>0</v>
      </c>
      <c r="BR44" s="106" t="s">
        <v>54</v>
      </c>
      <c r="BS44" s="107">
        <v>567337.01</v>
      </c>
      <c r="BV44" s="100">
        <f t="shared" si="0"/>
        <v>3963.9681574870774</v>
      </c>
      <c r="BW44" s="108">
        <f t="shared" si="1"/>
        <v>36652003.264155813</v>
      </c>
    </row>
    <row r="45" spans="2:75" s="5" customFormat="1" ht="15.95" customHeight="1" x14ac:dyDescent="0.25">
      <c r="B45" s="106" t="s">
        <v>55</v>
      </c>
      <c r="C45" s="107">
        <v>5312.6656564860432</v>
      </c>
      <c r="D45" s="106" t="s">
        <v>55</v>
      </c>
      <c r="E45" s="107">
        <v>0</v>
      </c>
      <c r="H45" s="106" t="s">
        <v>55</v>
      </c>
      <c r="I45" s="107">
        <v>0</v>
      </c>
      <c r="J45" s="106" t="s">
        <v>55</v>
      </c>
      <c r="K45" s="107">
        <v>1695074.2439484233</v>
      </c>
      <c r="N45" s="106" t="s">
        <v>55</v>
      </c>
      <c r="O45" s="107">
        <v>0</v>
      </c>
      <c r="P45" s="106" t="s">
        <v>55</v>
      </c>
      <c r="Q45" s="107">
        <v>928982.84148404701</v>
      </c>
      <c r="T45" s="106" t="s">
        <v>55</v>
      </c>
      <c r="U45" s="107">
        <v>0</v>
      </c>
      <c r="V45" s="106" t="s">
        <v>55</v>
      </c>
      <c r="W45" s="107">
        <v>897576.2683521437</v>
      </c>
      <c r="Z45" s="106" t="s">
        <v>55</v>
      </c>
      <c r="AA45" s="107">
        <v>0</v>
      </c>
      <c r="AB45" s="106" t="s">
        <v>55</v>
      </c>
      <c r="AC45" s="107">
        <v>909622.51669321314</v>
      </c>
      <c r="AF45" s="106" t="s">
        <v>55</v>
      </c>
      <c r="AG45" s="107">
        <v>1985617.25</v>
      </c>
      <c r="AH45" s="106" t="s">
        <v>55</v>
      </c>
      <c r="AI45" s="107">
        <v>0</v>
      </c>
      <c r="AL45" s="106" t="s">
        <v>55</v>
      </c>
      <c r="AM45" s="107">
        <v>3768884.96</v>
      </c>
      <c r="AN45" s="106" t="s">
        <v>55</v>
      </c>
      <c r="AO45" s="107">
        <v>0</v>
      </c>
      <c r="AR45" s="106" t="s">
        <v>55</v>
      </c>
      <c r="AS45" s="107">
        <v>12800282.619999999</v>
      </c>
      <c r="AT45" s="106" t="s">
        <v>55</v>
      </c>
      <c r="AU45" s="107">
        <v>0</v>
      </c>
      <c r="AX45" s="106" t="s">
        <v>55</v>
      </c>
      <c r="AY45" s="107">
        <v>0</v>
      </c>
      <c r="AZ45" s="106" t="s">
        <v>55</v>
      </c>
      <c r="BA45" s="107">
        <v>781910.55746706249</v>
      </c>
      <c r="BD45" s="106" t="s">
        <v>55</v>
      </c>
      <c r="BE45" s="107">
        <v>0</v>
      </c>
      <c r="BF45" s="106" t="s">
        <v>55</v>
      </c>
      <c r="BG45" s="107">
        <v>675340.6459910206</v>
      </c>
      <c r="BJ45" s="106" t="s">
        <v>55</v>
      </c>
      <c r="BK45" s="107">
        <v>3999298.81</v>
      </c>
      <c r="BL45" s="106" t="s">
        <v>55</v>
      </c>
      <c r="BM45" s="107">
        <v>0</v>
      </c>
      <c r="BP45" s="106" t="s">
        <v>55</v>
      </c>
      <c r="BQ45" s="107">
        <v>0</v>
      </c>
      <c r="BR45" s="106" t="s">
        <v>55</v>
      </c>
      <c r="BS45" s="107">
        <v>786884.9</v>
      </c>
      <c r="BV45" s="100">
        <f t="shared" si="0"/>
        <v>22559396.305656482</v>
      </c>
      <c r="BW45" s="108">
        <f t="shared" si="1"/>
        <v>6675391.9739359105</v>
      </c>
    </row>
    <row r="46" spans="2:75" s="5" customFormat="1" ht="15.95" customHeight="1" x14ac:dyDescent="0.25">
      <c r="B46" s="106" t="s">
        <v>56</v>
      </c>
      <c r="C46" s="107">
        <v>150.10462121809931</v>
      </c>
      <c r="D46" s="106" t="s">
        <v>56</v>
      </c>
      <c r="E46" s="107">
        <v>0</v>
      </c>
      <c r="H46" s="106" t="s">
        <v>56</v>
      </c>
      <c r="I46" s="107">
        <v>62.69999999999709</v>
      </c>
      <c r="J46" s="106" t="s">
        <v>56</v>
      </c>
      <c r="K46" s="107">
        <v>0</v>
      </c>
      <c r="N46" s="106" t="s">
        <v>56</v>
      </c>
      <c r="O46" s="107">
        <v>0</v>
      </c>
      <c r="P46" s="106" t="s">
        <v>56</v>
      </c>
      <c r="Q46" s="107">
        <v>0</v>
      </c>
      <c r="T46" s="106" t="s">
        <v>56</v>
      </c>
      <c r="U46" s="107">
        <v>0</v>
      </c>
      <c r="V46" s="106" t="s">
        <v>56</v>
      </c>
      <c r="W46" s="107">
        <v>0</v>
      </c>
      <c r="Z46" s="106" t="s">
        <v>56</v>
      </c>
      <c r="AA46" s="107">
        <v>101124.96</v>
      </c>
      <c r="AB46" s="106" t="s">
        <v>56</v>
      </c>
      <c r="AC46" s="107">
        <v>0</v>
      </c>
      <c r="AF46" s="106" t="s">
        <v>56</v>
      </c>
      <c r="AG46" s="107">
        <v>51139.849999999991</v>
      </c>
      <c r="AH46" s="106" t="s">
        <v>56</v>
      </c>
      <c r="AI46" s="107">
        <v>0</v>
      </c>
      <c r="AL46" s="106" t="s">
        <v>56</v>
      </c>
      <c r="AM46" s="107">
        <v>147745.32999999999</v>
      </c>
      <c r="AN46" s="106" t="s">
        <v>56</v>
      </c>
      <c r="AO46" s="107">
        <v>0</v>
      </c>
      <c r="AR46" s="106" t="s">
        <v>56</v>
      </c>
      <c r="AS46" s="107">
        <v>475503.34</v>
      </c>
      <c r="AT46" s="106" t="s">
        <v>56</v>
      </c>
      <c r="AU46" s="107">
        <v>0</v>
      </c>
      <c r="AX46" s="106" t="s">
        <v>56</v>
      </c>
      <c r="AY46" s="107">
        <v>0</v>
      </c>
      <c r="AZ46" s="106" t="s">
        <v>56</v>
      </c>
      <c r="BA46" s="107">
        <v>22646.69980520416</v>
      </c>
      <c r="BD46" s="106" t="s">
        <v>56</v>
      </c>
      <c r="BE46" s="107">
        <v>0</v>
      </c>
      <c r="BF46" s="106" t="s">
        <v>56</v>
      </c>
      <c r="BG46" s="107">
        <v>19892.516056633376</v>
      </c>
      <c r="BJ46" s="106" t="s">
        <v>56</v>
      </c>
      <c r="BK46" s="107">
        <v>143187.53</v>
      </c>
      <c r="BL46" s="106" t="s">
        <v>56</v>
      </c>
      <c r="BM46" s="107">
        <v>0</v>
      </c>
      <c r="BP46" s="106" t="s">
        <v>56</v>
      </c>
      <c r="BQ46" s="107">
        <v>0</v>
      </c>
      <c r="BR46" s="106" t="s">
        <v>56</v>
      </c>
      <c r="BS46" s="107">
        <v>22204.94</v>
      </c>
      <c r="BV46" s="100">
        <f t="shared" si="0"/>
        <v>918913.81462121813</v>
      </c>
      <c r="BW46" s="108">
        <f t="shared" si="1"/>
        <v>64744.155861837542</v>
      </c>
    </row>
    <row r="47" spans="2:75" s="5" customFormat="1" ht="15.95" customHeight="1" x14ac:dyDescent="0.25">
      <c r="B47" s="106" t="s">
        <v>57</v>
      </c>
      <c r="C47" s="107">
        <v>16834.408019588565</v>
      </c>
      <c r="D47" s="106" t="s">
        <v>57</v>
      </c>
      <c r="E47" s="107">
        <v>0</v>
      </c>
      <c r="H47" s="106" t="s">
        <v>57</v>
      </c>
      <c r="I47" s="107">
        <v>0</v>
      </c>
      <c r="J47" s="106" t="s">
        <v>57</v>
      </c>
      <c r="K47" s="107">
        <v>6539228.791770353</v>
      </c>
      <c r="N47" s="106" t="s">
        <v>57</v>
      </c>
      <c r="O47" s="107">
        <v>0</v>
      </c>
      <c r="P47" s="106" t="s">
        <v>57</v>
      </c>
      <c r="Q47" s="107">
        <v>3463889.6098660789</v>
      </c>
      <c r="T47" s="106" t="s">
        <v>57</v>
      </c>
      <c r="U47" s="107">
        <v>0</v>
      </c>
      <c r="V47" s="106" t="s">
        <v>57</v>
      </c>
      <c r="W47" s="107">
        <v>3542286.4242857727</v>
      </c>
      <c r="Z47" s="106" t="s">
        <v>57</v>
      </c>
      <c r="AA47" s="107">
        <v>0</v>
      </c>
      <c r="AB47" s="106" t="s">
        <v>57</v>
      </c>
      <c r="AC47" s="107">
        <v>7618105.2178821489</v>
      </c>
      <c r="AF47" s="106" t="s">
        <v>57</v>
      </c>
      <c r="AG47" s="107">
        <v>0</v>
      </c>
      <c r="AH47" s="106" t="s">
        <v>57</v>
      </c>
      <c r="AI47" s="107">
        <v>12654291.099771973</v>
      </c>
      <c r="AL47" s="106" t="s">
        <v>57</v>
      </c>
      <c r="AM47" s="107">
        <v>0</v>
      </c>
      <c r="AN47" s="106" t="s">
        <v>57</v>
      </c>
      <c r="AO47" s="107">
        <v>24059247.155259181</v>
      </c>
      <c r="AR47" s="106" t="s">
        <v>57</v>
      </c>
      <c r="AS47" s="107">
        <v>0</v>
      </c>
      <c r="AT47" s="106" t="s">
        <v>57</v>
      </c>
      <c r="AU47" s="107">
        <v>39016973.130000003</v>
      </c>
      <c r="AX47" s="106" t="s">
        <v>57</v>
      </c>
      <c r="AY47" s="107">
        <v>0</v>
      </c>
      <c r="AZ47" s="106" t="s">
        <v>57</v>
      </c>
      <c r="BA47" s="107">
        <v>2589828.2007829887</v>
      </c>
      <c r="BD47" s="106" t="s">
        <v>57</v>
      </c>
      <c r="BE47" s="107">
        <v>0</v>
      </c>
      <c r="BF47" s="106" t="s">
        <v>57</v>
      </c>
      <c r="BG47" s="107">
        <v>2620393.4352245787</v>
      </c>
      <c r="BJ47" s="106" t="s">
        <v>57</v>
      </c>
      <c r="BK47" s="107">
        <v>1077324.26</v>
      </c>
      <c r="BL47" s="106" t="s">
        <v>57</v>
      </c>
      <c r="BM47" s="107">
        <v>0</v>
      </c>
      <c r="BP47" s="106" t="s">
        <v>57</v>
      </c>
      <c r="BQ47" s="107">
        <v>0</v>
      </c>
      <c r="BR47" s="106" t="s">
        <v>57</v>
      </c>
      <c r="BS47" s="107">
        <v>3052385.47</v>
      </c>
      <c r="BV47" s="100">
        <f t="shared" si="0"/>
        <v>1094158.6680195886</v>
      </c>
      <c r="BW47" s="108">
        <f t="shared" si="1"/>
        <v>105156628.53484307</v>
      </c>
    </row>
    <row r="48" spans="2:75" s="5" customFormat="1" ht="15.95" customHeight="1" x14ac:dyDescent="0.25">
      <c r="B48" s="106" t="s">
        <v>58</v>
      </c>
      <c r="C48" s="107">
        <v>0</v>
      </c>
      <c r="D48" s="106" t="s">
        <v>58</v>
      </c>
      <c r="E48" s="107">
        <v>0</v>
      </c>
      <c r="H48" s="106" t="s">
        <v>58</v>
      </c>
      <c r="I48" s="107">
        <v>0</v>
      </c>
      <c r="J48" s="106" t="s">
        <v>58</v>
      </c>
      <c r="K48" s="107">
        <v>0</v>
      </c>
      <c r="N48" s="106" t="s">
        <v>58</v>
      </c>
      <c r="O48" s="107">
        <v>0</v>
      </c>
      <c r="P48" s="106" t="s">
        <v>58</v>
      </c>
      <c r="Q48" s="107">
        <v>0</v>
      </c>
      <c r="T48" s="106" t="s">
        <v>58</v>
      </c>
      <c r="U48" s="107">
        <v>0</v>
      </c>
      <c r="V48" s="106" t="s">
        <v>58</v>
      </c>
      <c r="W48" s="107">
        <v>0</v>
      </c>
      <c r="Z48" s="106" t="s">
        <v>58</v>
      </c>
      <c r="AA48" s="107">
        <v>0</v>
      </c>
      <c r="AB48" s="106" t="s">
        <v>58</v>
      </c>
      <c r="AC48" s="107">
        <v>0</v>
      </c>
      <c r="AF48" s="106" t="s">
        <v>58</v>
      </c>
      <c r="AG48" s="107">
        <v>0</v>
      </c>
      <c r="AH48" s="106" t="s">
        <v>58</v>
      </c>
      <c r="AI48" s="107">
        <v>0</v>
      </c>
      <c r="AL48" s="106" t="s">
        <v>58</v>
      </c>
      <c r="AM48" s="107">
        <v>0</v>
      </c>
      <c r="AN48" s="106" t="s">
        <v>58</v>
      </c>
      <c r="AO48" s="107">
        <v>0</v>
      </c>
      <c r="AR48" s="106" t="s">
        <v>58</v>
      </c>
      <c r="AS48" s="107">
        <v>0</v>
      </c>
      <c r="AT48" s="106" t="s">
        <v>58</v>
      </c>
      <c r="AU48" s="107">
        <v>0</v>
      </c>
      <c r="AX48" s="106" t="s">
        <v>58</v>
      </c>
      <c r="AY48" s="107">
        <v>0</v>
      </c>
      <c r="AZ48" s="106" t="s">
        <v>58</v>
      </c>
      <c r="BA48" s="107">
        <v>0</v>
      </c>
      <c r="BD48" s="106" t="s">
        <v>58</v>
      </c>
      <c r="BE48" s="107">
        <v>0</v>
      </c>
      <c r="BF48" s="106" t="s">
        <v>58</v>
      </c>
      <c r="BG48" s="107">
        <v>0</v>
      </c>
      <c r="BJ48" s="106" t="s">
        <v>58</v>
      </c>
      <c r="BK48" s="107">
        <v>0</v>
      </c>
      <c r="BL48" s="106" t="s">
        <v>58</v>
      </c>
      <c r="BM48" s="107">
        <v>0</v>
      </c>
      <c r="BP48" s="106" t="s">
        <v>58</v>
      </c>
      <c r="BQ48" s="107">
        <v>0</v>
      </c>
      <c r="BR48" s="106" t="s">
        <v>58</v>
      </c>
      <c r="BS48" s="107">
        <v>0</v>
      </c>
      <c r="BV48" s="100">
        <f t="shared" si="0"/>
        <v>0</v>
      </c>
      <c r="BW48" s="108">
        <f t="shared" si="1"/>
        <v>0</v>
      </c>
    </row>
    <row r="49" spans="2:75" s="5" customFormat="1" ht="15.95" customHeight="1" x14ac:dyDescent="0.25">
      <c r="B49" s="106" t="s">
        <v>59</v>
      </c>
      <c r="C49" s="107">
        <v>0</v>
      </c>
      <c r="D49" s="106" t="s">
        <v>59</v>
      </c>
      <c r="E49" s="107">
        <v>3493973.9860527343</v>
      </c>
      <c r="H49" s="106" t="s">
        <v>59</v>
      </c>
      <c r="I49" s="107">
        <v>0</v>
      </c>
      <c r="J49" s="106" t="s">
        <v>59</v>
      </c>
      <c r="K49" s="107">
        <v>2382677.8307215846</v>
      </c>
      <c r="N49" s="106" t="s">
        <v>59</v>
      </c>
      <c r="O49" s="107">
        <v>0</v>
      </c>
      <c r="P49" s="106" t="s">
        <v>59</v>
      </c>
      <c r="Q49" s="107">
        <v>1239792.5833633745</v>
      </c>
      <c r="T49" s="106" t="s">
        <v>59</v>
      </c>
      <c r="U49" s="107">
        <v>0</v>
      </c>
      <c r="V49" s="106" t="s">
        <v>59</v>
      </c>
      <c r="W49" s="107">
        <v>1449669.3132405337</v>
      </c>
      <c r="Z49" s="106" t="s">
        <v>59</v>
      </c>
      <c r="AA49" s="107">
        <v>0</v>
      </c>
      <c r="AB49" s="106" t="s">
        <v>59</v>
      </c>
      <c r="AC49" s="107">
        <v>0</v>
      </c>
      <c r="AF49" s="106" t="s">
        <v>59</v>
      </c>
      <c r="AG49" s="107">
        <v>0</v>
      </c>
      <c r="AH49" s="106" t="s">
        <v>59</v>
      </c>
      <c r="AI49" s="107">
        <v>0</v>
      </c>
      <c r="AL49" s="106" t="s">
        <v>59</v>
      </c>
      <c r="AM49" s="107">
        <v>0</v>
      </c>
      <c r="AN49" s="106" t="s">
        <v>59</v>
      </c>
      <c r="AO49" s="107">
        <v>0</v>
      </c>
      <c r="AR49" s="106" t="s">
        <v>59</v>
      </c>
      <c r="AS49" s="107">
        <v>0</v>
      </c>
      <c r="AT49" s="106" t="s">
        <v>59</v>
      </c>
      <c r="AU49" s="107">
        <v>0</v>
      </c>
      <c r="AX49" s="106" t="s">
        <v>59</v>
      </c>
      <c r="AY49" s="107">
        <v>0</v>
      </c>
      <c r="AZ49" s="106" t="s">
        <v>59</v>
      </c>
      <c r="BA49" s="107">
        <v>0</v>
      </c>
      <c r="BD49" s="106" t="s">
        <v>59</v>
      </c>
      <c r="BE49" s="107">
        <v>0</v>
      </c>
      <c r="BF49" s="106" t="s">
        <v>59</v>
      </c>
      <c r="BG49" s="107">
        <v>0</v>
      </c>
      <c r="BJ49" s="106" t="s">
        <v>59</v>
      </c>
      <c r="BK49" s="107">
        <v>0</v>
      </c>
      <c r="BL49" s="106" t="s">
        <v>59</v>
      </c>
      <c r="BM49" s="107">
        <v>0</v>
      </c>
      <c r="BP49" s="106" t="s">
        <v>59</v>
      </c>
      <c r="BQ49" s="107">
        <v>0</v>
      </c>
      <c r="BR49" s="106" t="s">
        <v>59</v>
      </c>
      <c r="BS49" s="107">
        <v>0</v>
      </c>
      <c r="BV49" s="100">
        <f t="shared" si="0"/>
        <v>0</v>
      </c>
      <c r="BW49" s="108">
        <f t="shared" si="1"/>
        <v>8566113.7133782282</v>
      </c>
    </row>
    <row r="50" spans="2:75" s="5" customFormat="1" ht="15.95" customHeight="1" x14ac:dyDescent="0.25">
      <c r="B50" s="106" t="s">
        <v>60</v>
      </c>
      <c r="C50" s="107">
        <v>174.08740488347865</v>
      </c>
      <c r="D50" s="106" t="s">
        <v>60</v>
      </c>
      <c r="E50" s="107">
        <v>0</v>
      </c>
      <c r="H50" s="106" t="s">
        <v>60</v>
      </c>
      <c r="I50" s="107">
        <v>0</v>
      </c>
      <c r="J50" s="106" t="s">
        <v>60</v>
      </c>
      <c r="K50" s="107">
        <v>0</v>
      </c>
      <c r="N50" s="106" t="s">
        <v>60</v>
      </c>
      <c r="O50" s="107">
        <v>0</v>
      </c>
      <c r="P50" s="106" t="s">
        <v>60</v>
      </c>
      <c r="Q50" s="107">
        <v>0</v>
      </c>
      <c r="T50" s="106" t="s">
        <v>60</v>
      </c>
      <c r="U50" s="107">
        <v>0</v>
      </c>
      <c r="V50" s="106" t="s">
        <v>60</v>
      </c>
      <c r="W50" s="107">
        <v>0</v>
      </c>
      <c r="Z50" s="106" t="s">
        <v>60</v>
      </c>
      <c r="AA50" s="107">
        <v>85519.497844574158</v>
      </c>
      <c r="AB50" s="106" t="s">
        <v>60</v>
      </c>
      <c r="AC50" s="107">
        <v>0</v>
      </c>
      <c r="AF50" s="106" t="s">
        <v>60</v>
      </c>
      <c r="AG50" s="107">
        <v>0</v>
      </c>
      <c r="AH50" s="106" t="s">
        <v>60</v>
      </c>
      <c r="AI50" s="107">
        <v>38426.505526531575</v>
      </c>
      <c r="AL50" s="106" t="s">
        <v>60</v>
      </c>
      <c r="AM50" s="107">
        <v>0</v>
      </c>
      <c r="AN50" s="106" t="s">
        <v>60</v>
      </c>
      <c r="AO50" s="107">
        <v>104565.59300061091</v>
      </c>
      <c r="AR50" s="106" t="s">
        <v>60</v>
      </c>
      <c r="AS50" s="107">
        <v>0</v>
      </c>
      <c r="AT50" s="106" t="s">
        <v>60</v>
      </c>
      <c r="AU50" s="107">
        <v>465388.42</v>
      </c>
      <c r="AX50" s="106" t="s">
        <v>60</v>
      </c>
      <c r="AY50" s="107">
        <v>0</v>
      </c>
      <c r="AZ50" s="106" t="s">
        <v>60</v>
      </c>
      <c r="BA50" s="107">
        <v>23450.46913900568</v>
      </c>
      <c r="BD50" s="106" t="s">
        <v>60</v>
      </c>
      <c r="BE50" s="107">
        <v>0</v>
      </c>
      <c r="BF50" s="106" t="s">
        <v>60</v>
      </c>
      <c r="BG50" s="107">
        <v>21364.474454755455</v>
      </c>
      <c r="BJ50" s="106" t="s">
        <v>60</v>
      </c>
      <c r="BK50" s="107">
        <v>0</v>
      </c>
      <c r="BL50" s="106" t="s">
        <v>60</v>
      </c>
      <c r="BM50" s="107">
        <v>207433.57</v>
      </c>
      <c r="BP50" s="106" t="s">
        <v>60</v>
      </c>
      <c r="BQ50" s="107">
        <v>0</v>
      </c>
      <c r="BR50" s="106" t="s">
        <v>60</v>
      </c>
      <c r="BS50" s="107">
        <v>21520.12</v>
      </c>
      <c r="BV50" s="100">
        <f t="shared" si="0"/>
        <v>85693.585249457639</v>
      </c>
      <c r="BW50" s="108">
        <f t="shared" si="1"/>
        <v>882149.15212090348</v>
      </c>
    </row>
    <row r="51" spans="2:75" s="5" customFormat="1" ht="15.95" customHeight="1" x14ac:dyDescent="0.25">
      <c r="B51" s="106" t="s">
        <v>61</v>
      </c>
      <c r="C51" s="107">
        <v>16.519378320384419</v>
      </c>
      <c r="D51" s="106" t="s">
        <v>61</v>
      </c>
      <c r="E51" s="107">
        <v>0</v>
      </c>
      <c r="H51" s="106" t="s">
        <v>61</v>
      </c>
      <c r="I51" s="107">
        <v>164.20999999999913</v>
      </c>
      <c r="J51" s="106" t="s">
        <v>61</v>
      </c>
      <c r="K51" s="107">
        <v>0</v>
      </c>
      <c r="N51" s="106" t="s">
        <v>61</v>
      </c>
      <c r="O51" s="107">
        <v>103.82999999999993</v>
      </c>
      <c r="P51" s="106" t="s">
        <v>61</v>
      </c>
      <c r="Q51" s="107">
        <v>0</v>
      </c>
      <c r="T51" s="106" t="s">
        <v>61</v>
      </c>
      <c r="U51" s="107">
        <v>330.04000000000087</v>
      </c>
      <c r="V51" s="106" t="s">
        <v>61</v>
      </c>
      <c r="W51" s="107">
        <v>0</v>
      </c>
      <c r="Z51" s="106" t="s">
        <v>61</v>
      </c>
      <c r="AA51" s="107">
        <v>36269.769999999997</v>
      </c>
      <c r="AB51" s="106" t="s">
        <v>61</v>
      </c>
      <c r="AC51" s="107">
        <v>0</v>
      </c>
      <c r="AF51" s="106" t="s">
        <v>61</v>
      </c>
      <c r="AG51" s="107">
        <v>65472.94</v>
      </c>
      <c r="AH51" s="106" t="s">
        <v>61</v>
      </c>
      <c r="AI51" s="107">
        <v>0</v>
      </c>
      <c r="AL51" s="106" t="s">
        <v>61</v>
      </c>
      <c r="AM51" s="107">
        <v>41886.160000000003</v>
      </c>
      <c r="AN51" s="106" t="s">
        <v>61</v>
      </c>
      <c r="AO51" s="107">
        <v>0</v>
      </c>
      <c r="AR51" s="106" t="s">
        <v>61</v>
      </c>
      <c r="AS51" s="107">
        <v>0</v>
      </c>
      <c r="AT51" s="106" t="s">
        <v>61</v>
      </c>
      <c r="AU51" s="107">
        <v>155172.69</v>
      </c>
      <c r="AX51" s="106" t="s">
        <v>61</v>
      </c>
      <c r="AY51" s="107">
        <v>0</v>
      </c>
      <c r="AZ51" s="106" t="s">
        <v>61</v>
      </c>
      <c r="BA51" s="107">
        <v>17020.79139582079</v>
      </c>
      <c r="BD51" s="106" t="s">
        <v>61</v>
      </c>
      <c r="BE51" s="107">
        <v>0</v>
      </c>
      <c r="BF51" s="106" t="s">
        <v>61</v>
      </c>
      <c r="BG51" s="107">
        <v>12244.875643677946</v>
      </c>
      <c r="BJ51" s="106" t="s">
        <v>61</v>
      </c>
      <c r="BK51" s="107">
        <v>64900.51</v>
      </c>
      <c r="BL51" s="106" t="s">
        <v>61</v>
      </c>
      <c r="BM51" s="107">
        <v>0</v>
      </c>
      <c r="BP51" s="106" t="s">
        <v>61</v>
      </c>
      <c r="BQ51" s="107">
        <v>0</v>
      </c>
      <c r="BR51" s="106" t="s">
        <v>61</v>
      </c>
      <c r="BS51" s="107">
        <v>13916.84</v>
      </c>
      <c r="BV51" s="100">
        <f t="shared" si="0"/>
        <v>209143.97937832039</v>
      </c>
      <c r="BW51" s="108">
        <f t="shared" si="1"/>
        <v>198355.19703949874</v>
      </c>
    </row>
    <row r="52" spans="2:75" s="5" customFormat="1" ht="15.95" customHeight="1" x14ac:dyDescent="0.25">
      <c r="B52" s="106" t="s">
        <v>349</v>
      </c>
      <c r="C52" s="107">
        <v>145.92585606759485</v>
      </c>
      <c r="D52" s="106" t="s">
        <v>349</v>
      </c>
      <c r="E52" s="107">
        <v>0</v>
      </c>
      <c r="H52" s="106" t="s">
        <v>349</v>
      </c>
      <c r="I52" s="107">
        <v>0</v>
      </c>
      <c r="J52" s="106" t="s">
        <v>349</v>
      </c>
      <c r="K52" s="107">
        <v>0</v>
      </c>
      <c r="N52" s="106" t="s">
        <v>349</v>
      </c>
      <c r="O52" s="107">
        <v>0</v>
      </c>
      <c r="P52" s="106" t="s">
        <v>349</v>
      </c>
      <c r="Q52" s="107">
        <v>0</v>
      </c>
      <c r="T52" s="106" t="s">
        <v>349</v>
      </c>
      <c r="U52" s="107">
        <v>0</v>
      </c>
      <c r="V52" s="106" t="s">
        <v>349</v>
      </c>
      <c r="W52" s="107">
        <v>0</v>
      </c>
      <c r="Z52" s="106" t="s">
        <v>349</v>
      </c>
      <c r="AA52" s="107">
        <v>103038.11730767493</v>
      </c>
      <c r="AB52" s="106" t="s">
        <v>349</v>
      </c>
      <c r="AC52" s="107">
        <v>0</v>
      </c>
      <c r="AF52" s="106" t="s">
        <v>349</v>
      </c>
      <c r="AG52" s="107">
        <v>42570.14</v>
      </c>
      <c r="AH52" s="106" t="s">
        <v>349</v>
      </c>
      <c r="AI52" s="107">
        <v>0</v>
      </c>
      <c r="AL52" s="106" t="s">
        <v>349</v>
      </c>
      <c r="AM52" s="107">
        <v>134850.35999999999</v>
      </c>
      <c r="AN52" s="106" t="s">
        <v>349</v>
      </c>
      <c r="AO52" s="107">
        <v>0</v>
      </c>
      <c r="AR52" s="106" t="s">
        <v>349</v>
      </c>
      <c r="AS52" s="107">
        <v>456440.32000000001</v>
      </c>
      <c r="AT52" s="106" t="s">
        <v>349</v>
      </c>
      <c r="AU52" s="107">
        <v>0</v>
      </c>
      <c r="AX52" s="106" t="s">
        <v>349</v>
      </c>
      <c r="AY52" s="107">
        <v>0</v>
      </c>
      <c r="AZ52" s="106" t="s">
        <v>349</v>
      </c>
      <c r="BA52" s="107">
        <v>0</v>
      </c>
      <c r="BD52" s="106" t="s">
        <v>63</v>
      </c>
      <c r="BE52" s="107">
        <v>1715.1212815915428</v>
      </c>
      <c r="BF52" s="106" t="s">
        <v>63</v>
      </c>
      <c r="BG52" s="107">
        <v>0</v>
      </c>
      <c r="BJ52" s="106" t="s">
        <v>63</v>
      </c>
      <c r="BK52" s="107">
        <v>150355.26</v>
      </c>
      <c r="BL52" s="106" t="s">
        <v>63</v>
      </c>
      <c r="BM52" s="107">
        <v>0</v>
      </c>
      <c r="BP52" s="106" t="s">
        <v>349</v>
      </c>
      <c r="BQ52" s="107">
        <v>531.04999999999995</v>
      </c>
      <c r="BR52" s="106" t="s">
        <v>349</v>
      </c>
      <c r="BS52" s="107">
        <v>0</v>
      </c>
      <c r="BV52" s="100">
        <f t="shared" si="0"/>
        <v>889646.29444533412</v>
      </c>
      <c r="BW52" s="108">
        <f t="shared" si="1"/>
        <v>0</v>
      </c>
    </row>
    <row r="53" spans="2:75" s="5" customFormat="1" ht="15.95" customHeight="1" x14ac:dyDescent="0.25">
      <c r="B53" s="106" t="s">
        <v>64</v>
      </c>
      <c r="C53" s="107">
        <v>120.12160279751984</v>
      </c>
      <c r="D53" s="106" t="s">
        <v>64</v>
      </c>
      <c r="E53" s="107">
        <v>0</v>
      </c>
      <c r="H53" s="106" t="s">
        <v>64</v>
      </c>
      <c r="I53" s="107">
        <v>0</v>
      </c>
      <c r="J53" s="106" t="s">
        <v>64</v>
      </c>
      <c r="K53" s="107">
        <v>0</v>
      </c>
      <c r="N53" s="106" t="s">
        <v>64</v>
      </c>
      <c r="O53" s="107">
        <v>0</v>
      </c>
      <c r="P53" s="106" t="s">
        <v>64</v>
      </c>
      <c r="Q53" s="107">
        <v>0</v>
      </c>
      <c r="T53" s="106" t="s">
        <v>64</v>
      </c>
      <c r="U53" s="107">
        <v>0</v>
      </c>
      <c r="V53" s="106" t="s">
        <v>64</v>
      </c>
      <c r="W53" s="107">
        <v>0</v>
      </c>
      <c r="Z53" s="106" t="s">
        <v>64</v>
      </c>
      <c r="AA53" s="107">
        <v>48086.319902431816</v>
      </c>
      <c r="AB53" s="106" t="s">
        <v>64</v>
      </c>
      <c r="AC53" s="107">
        <v>0</v>
      </c>
      <c r="AF53" s="106" t="s">
        <v>64</v>
      </c>
      <c r="AG53" s="107">
        <v>55220.38</v>
      </c>
      <c r="AH53" s="106" t="s">
        <v>64</v>
      </c>
      <c r="AI53" s="107">
        <v>0</v>
      </c>
      <c r="AL53" s="106" t="s">
        <v>64</v>
      </c>
      <c r="AM53" s="107">
        <v>0</v>
      </c>
      <c r="AN53" s="106" t="s">
        <v>64</v>
      </c>
      <c r="AO53" s="107">
        <v>65055.806119463647</v>
      </c>
      <c r="AR53" s="106" t="s">
        <v>64</v>
      </c>
      <c r="AS53" s="107">
        <v>0</v>
      </c>
      <c r="AT53" s="106" t="s">
        <v>64</v>
      </c>
      <c r="AU53" s="107">
        <v>208813.62</v>
      </c>
      <c r="AX53" s="106" t="s">
        <v>64</v>
      </c>
      <c r="AY53" s="107">
        <v>0</v>
      </c>
      <c r="AZ53" s="106" t="s">
        <v>64</v>
      </c>
      <c r="BA53" s="107">
        <v>13587.238177331936</v>
      </c>
      <c r="BD53" s="106" t="s">
        <v>64</v>
      </c>
      <c r="BE53" s="107">
        <v>0</v>
      </c>
      <c r="BF53" s="106" t="s">
        <v>64</v>
      </c>
      <c r="BG53" s="107">
        <v>13301.52829618384</v>
      </c>
      <c r="BJ53" s="106" t="s">
        <v>64</v>
      </c>
      <c r="BK53" s="107">
        <v>18099.43</v>
      </c>
      <c r="BL53" s="106" t="s">
        <v>64</v>
      </c>
      <c r="BM53" s="107">
        <v>0</v>
      </c>
      <c r="BP53" s="106" t="s">
        <v>64</v>
      </c>
      <c r="BQ53" s="107">
        <v>0</v>
      </c>
      <c r="BR53" s="106" t="s">
        <v>64</v>
      </c>
      <c r="BS53" s="107">
        <v>18074.400000000001</v>
      </c>
      <c r="BV53" s="100">
        <f t="shared" si="0"/>
        <v>121526.25150522933</v>
      </c>
      <c r="BW53" s="108">
        <f t="shared" si="1"/>
        <v>318832.59259297943</v>
      </c>
    </row>
    <row r="54" spans="2:75" s="5" customFormat="1" ht="15.95" customHeight="1" x14ac:dyDescent="0.25">
      <c r="B54" s="106" t="s">
        <v>346</v>
      </c>
      <c r="C54" s="107">
        <v>12.023950514912269</v>
      </c>
      <c r="D54" s="106" t="s">
        <v>346</v>
      </c>
      <c r="E54" s="107">
        <v>0</v>
      </c>
      <c r="H54" s="106" t="s">
        <v>346</v>
      </c>
      <c r="I54" s="107">
        <v>0</v>
      </c>
      <c r="J54" s="106" t="s">
        <v>346</v>
      </c>
      <c r="K54" s="107">
        <v>0</v>
      </c>
      <c r="N54" s="106" t="s">
        <v>346</v>
      </c>
      <c r="O54" s="107">
        <v>0</v>
      </c>
      <c r="P54" s="106" t="s">
        <v>346</v>
      </c>
      <c r="Q54" s="107">
        <v>0</v>
      </c>
      <c r="T54" s="106" t="s">
        <v>346</v>
      </c>
      <c r="U54" s="107">
        <v>0</v>
      </c>
      <c r="V54" s="106" t="s">
        <v>346</v>
      </c>
      <c r="W54" s="107">
        <v>0</v>
      </c>
      <c r="Z54" s="106" t="s">
        <v>346</v>
      </c>
      <c r="AA54" s="107">
        <v>0</v>
      </c>
      <c r="AB54" s="106" t="s">
        <v>346</v>
      </c>
      <c r="AC54" s="107">
        <v>0</v>
      </c>
      <c r="AF54" s="106" t="s">
        <v>346</v>
      </c>
      <c r="AG54" s="107">
        <v>10638.87</v>
      </c>
      <c r="AH54" s="106" t="s">
        <v>346</v>
      </c>
      <c r="AI54" s="107">
        <v>0</v>
      </c>
      <c r="AL54" s="106" t="s">
        <v>346</v>
      </c>
      <c r="AM54" s="107">
        <v>0</v>
      </c>
      <c r="AN54" s="106" t="s">
        <v>346</v>
      </c>
      <c r="AO54" s="107">
        <v>0</v>
      </c>
      <c r="AR54" s="106" t="s">
        <v>346</v>
      </c>
      <c r="AS54" s="107">
        <v>16420.25</v>
      </c>
      <c r="AT54" s="106" t="s">
        <v>346</v>
      </c>
      <c r="AU54" s="107">
        <v>0</v>
      </c>
      <c r="AX54" s="106" t="s">
        <v>346</v>
      </c>
      <c r="AY54" s="107">
        <v>0</v>
      </c>
      <c r="AZ54" s="106" t="s">
        <v>346</v>
      </c>
      <c r="BA54" s="107">
        <v>0</v>
      </c>
      <c r="BD54" s="106" t="s">
        <v>65</v>
      </c>
      <c r="BE54" s="107">
        <v>221.4999093393748</v>
      </c>
      <c r="BF54" s="106" t="s">
        <v>65</v>
      </c>
      <c r="BG54" s="107">
        <v>0</v>
      </c>
      <c r="BJ54" s="106" t="s">
        <v>65</v>
      </c>
      <c r="BK54" s="107">
        <v>5454.99</v>
      </c>
      <c r="BL54" s="106" t="s">
        <v>65</v>
      </c>
      <c r="BM54" s="107">
        <v>0</v>
      </c>
      <c r="BP54" s="106" t="s">
        <v>346</v>
      </c>
      <c r="BQ54" s="107">
        <v>70.37</v>
      </c>
      <c r="BR54" s="106" t="s">
        <v>346</v>
      </c>
      <c r="BS54" s="107">
        <v>0</v>
      </c>
      <c r="BV54" s="100">
        <f t="shared" si="0"/>
        <v>32818.003859854289</v>
      </c>
      <c r="BW54" s="108">
        <f t="shared" si="1"/>
        <v>0</v>
      </c>
    </row>
    <row r="55" spans="2:75" s="5" customFormat="1" ht="15.95" customHeight="1" x14ac:dyDescent="0.25">
      <c r="B55" s="106" t="s">
        <v>66</v>
      </c>
      <c r="C55" s="107">
        <v>30.604248882968424</v>
      </c>
      <c r="D55" s="106" t="s">
        <v>66</v>
      </c>
      <c r="E55" s="107">
        <v>0</v>
      </c>
      <c r="H55" s="106" t="s">
        <v>66</v>
      </c>
      <c r="I55" s="107">
        <v>0</v>
      </c>
      <c r="J55" s="106" t="s">
        <v>66</v>
      </c>
      <c r="K55" s="107">
        <v>0</v>
      </c>
      <c r="N55" s="106" t="s">
        <v>66</v>
      </c>
      <c r="O55" s="107">
        <v>0</v>
      </c>
      <c r="P55" s="106" t="s">
        <v>66</v>
      </c>
      <c r="Q55" s="107">
        <v>0</v>
      </c>
      <c r="T55" s="106" t="s">
        <v>66</v>
      </c>
      <c r="U55" s="107">
        <v>0</v>
      </c>
      <c r="V55" s="106" t="s">
        <v>66</v>
      </c>
      <c r="W55" s="107">
        <v>0</v>
      </c>
      <c r="Z55" s="106" t="s">
        <v>66</v>
      </c>
      <c r="AA55" s="107">
        <v>1267.2772185173069</v>
      </c>
      <c r="AB55" s="106" t="s">
        <v>66</v>
      </c>
      <c r="AC55" s="107">
        <v>0</v>
      </c>
      <c r="AF55" s="106" t="s">
        <v>66</v>
      </c>
      <c r="AG55" s="107">
        <v>24452.959999999999</v>
      </c>
      <c r="AH55" s="106" t="s">
        <v>66</v>
      </c>
      <c r="AI55" s="107">
        <v>0</v>
      </c>
      <c r="AL55" s="106" t="s">
        <v>66</v>
      </c>
      <c r="AM55" s="107">
        <v>1843.19</v>
      </c>
      <c r="AN55" s="106" t="s">
        <v>66</v>
      </c>
      <c r="AO55" s="107">
        <v>0</v>
      </c>
      <c r="AR55" s="106" t="s">
        <v>66</v>
      </c>
      <c r="AS55" s="107">
        <v>38495.980000000003</v>
      </c>
      <c r="AT55" s="106" t="s">
        <v>66</v>
      </c>
      <c r="AU55" s="107">
        <v>0</v>
      </c>
      <c r="AX55" s="106" t="s">
        <v>66</v>
      </c>
      <c r="AY55" s="107">
        <v>0</v>
      </c>
      <c r="AZ55" s="106" t="s">
        <v>66</v>
      </c>
      <c r="BA55" s="107">
        <v>0</v>
      </c>
      <c r="BD55" s="106" t="s">
        <v>66</v>
      </c>
      <c r="BE55" s="107">
        <v>474.0628186638441</v>
      </c>
      <c r="BF55" s="106" t="s">
        <v>66</v>
      </c>
      <c r="BG55" s="107">
        <v>0</v>
      </c>
      <c r="BJ55" s="106" t="s">
        <v>66</v>
      </c>
      <c r="BK55" s="107">
        <v>13398.05</v>
      </c>
      <c r="BL55" s="106" t="s">
        <v>66</v>
      </c>
      <c r="BM55" s="107">
        <v>0</v>
      </c>
      <c r="BP55" s="106" t="s">
        <v>66</v>
      </c>
      <c r="BQ55" s="107">
        <v>164.07</v>
      </c>
      <c r="BR55" s="106" t="s">
        <v>66</v>
      </c>
      <c r="BS55" s="107">
        <v>0</v>
      </c>
      <c r="BV55" s="100">
        <f t="shared" si="0"/>
        <v>80126.194286064128</v>
      </c>
      <c r="BW55" s="108">
        <f t="shared" si="1"/>
        <v>0</v>
      </c>
    </row>
    <row r="56" spans="2:75" s="5" customFormat="1" ht="15.95" customHeight="1" x14ac:dyDescent="0.25">
      <c r="B56" s="106" t="s">
        <v>67</v>
      </c>
      <c r="C56" s="107">
        <v>141.30153073424543</v>
      </c>
      <c r="D56" s="106" t="s">
        <v>67</v>
      </c>
      <c r="E56" s="107">
        <v>0</v>
      </c>
      <c r="H56" s="106" t="s">
        <v>67</v>
      </c>
      <c r="I56" s="107">
        <v>0</v>
      </c>
      <c r="J56" s="106" t="s">
        <v>67</v>
      </c>
      <c r="K56" s="107">
        <v>0</v>
      </c>
      <c r="N56" s="106" t="s">
        <v>67</v>
      </c>
      <c r="O56" s="107">
        <v>0</v>
      </c>
      <c r="P56" s="106" t="s">
        <v>67</v>
      </c>
      <c r="Q56" s="107">
        <v>0</v>
      </c>
      <c r="T56" s="106" t="s">
        <v>67</v>
      </c>
      <c r="U56" s="107">
        <v>0</v>
      </c>
      <c r="V56" s="106" t="s">
        <v>67</v>
      </c>
      <c r="W56" s="107">
        <v>0</v>
      </c>
      <c r="Z56" s="106" t="s">
        <v>67</v>
      </c>
      <c r="AA56" s="107">
        <v>77238.318583979752</v>
      </c>
      <c r="AB56" s="106" t="s">
        <v>67</v>
      </c>
      <c r="AC56" s="107">
        <v>0</v>
      </c>
      <c r="AF56" s="106" t="s">
        <v>67</v>
      </c>
      <c r="AG56" s="107">
        <v>50005.81</v>
      </c>
      <c r="AH56" s="106" t="s">
        <v>67</v>
      </c>
      <c r="AI56" s="107">
        <v>0</v>
      </c>
      <c r="AL56" s="106" t="s">
        <v>67</v>
      </c>
      <c r="AM56" s="107">
        <v>0</v>
      </c>
      <c r="AN56" s="106" t="s">
        <v>67</v>
      </c>
      <c r="AO56" s="107">
        <v>59312.882664726996</v>
      </c>
      <c r="AR56" s="106" t="s">
        <v>67</v>
      </c>
      <c r="AS56" s="107">
        <v>0</v>
      </c>
      <c r="AT56" s="106" t="s">
        <v>67</v>
      </c>
      <c r="AU56" s="107">
        <v>218121.04</v>
      </c>
      <c r="AX56" s="106" t="s">
        <v>67</v>
      </c>
      <c r="AY56" s="107">
        <v>0</v>
      </c>
      <c r="AZ56" s="106" t="s">
        <v>67</v>
      </c>
      <c r="BA56" s="107">
        <v>17700.281950862158</v>
      </c>
      <c r="BD56" s="106" t="s">
        <v>67</v>
      </c>
      <c r="BE56" s="107">
        <v>0</v>
      </c>
      <c r="BF56" s="106" t="s">
        <v>67</v>
      </c>
      <c r="BG56" s="107">
        <v>15431.618106195823</v>
      </c>
      <c r="BJ56" s="106" t="s">
        <v>67</v>
      </c>
      <c r="BK56" s="107">
        <v>90560.65</v>
      </c>
      <c r="BL56" s="106" t="s">
        <v>67</v>
      </c>
      <c r="BM56" s="107">
        <v>0</v>
      </c>
      <c r="BP56" s="106" t="s">
        <v>67</v>
      </c>
      <c r="BQ56" s="107">
        <v>0</v>
      </c>
      <c r="BR56" s="106" t="s">
        <v>67</v>
      </c>
      <c r="BS56" s="107">
        <v>20331.54</v>
      </c>
      <c r="BV56" s="100">
        <f t="shared" si="0"/>
        <v>217946.08011471399</v>
      </c>
      <c r="BW56" s="108">
        <f t="shared" si="1"/>
        <v>330897.36272178497</v>
      </c>
    </row>
    <row r="57" spans="2:75" s="5" customFormat="1" ht="15.95" customHeight="1" x14ac:dyDescent="0.25">
      <c r="B57" s="106" t="s">
        <v>68</v>
      </c>
      <c r="C57" s="107">
        <v>0</v>
      </c>
      <c r="D57" s="106" t="s">
        <v>68</v>
      </c>
      <c r="E57" s="107">
        <v>175940.32191617761</v>
      </c>
      <c r="H57" s="106" t="s">
        <v>68</v>
      </c>
      <c r="I57" s="107">
        <v>0</v>
      </c>
      <c r="J57" s="106" t="s">
        <v>68</v>
      </c>
      <c r="K57" s="107">
        <v>132437.83144703895</v>
      </c>
      <c r="N57" s="106" t="s">
        <v>68</v>
      </c>
      <c r="O57" s="107">
        <v>0</v>
      </c>
      <c r="P57" s="106" t="s">
        <v>68</v>
      </c>
      <c r="Q57" s="107">
        <v>70917.784593559481</v>
      </c>
      <c r="T57" s="106" t="s">
        <v>68</v>
      </c>
      <c r="U57" s="107">
        <v>0</v>
      </c>
      <c r="V57" s="106" t="s">
        <v>68</v>
      </c>
      <c r="W57" s="107">
        <v>102707.41383099377</v>
      </c>
      <c r="Z57" s="106" t="s">
        <v>68</v>
      </c>
      <c r="AA57" s="107">
        <v>0</v>
      </c>
      <c r="AB57" s="106" t="s">
        <v>68</v>
      </c>
      <c r="AC57" s="107">
        <v>212480.85790167889</v>
      </c>
      <c r="AF57" s="106" t="s">
        <v>68</v>
      </c>
      <c r="AG57" s="107">
        <v>0</v>
      </c>
      <c r="AH57" s="106" t="s">
        <v>68</v>
      </c>
      <c r="AI57" s="107">
        <v>652425.38444115222</v>
      </c>
      <c r="AL57" s="106" t="s">
        <v>68</v>
      </c>
      <c r="AM57" s="107">
        <v>0</v>
      </c>
      <c r="AN57" s="106" t="s">
        <v>68</v>
      </c>
      <c r="AO57" s="107">
        <v>468544.55662272312</v>
      </c>
      <c r="AR57" s="106" t="s">
        <v>68</v>
      </c>
      <c r="AS57" s="107">
        <v>0</v>
      </c>
      <c r="AT57" s="106" t="s">
        <v>68</v>
      </c>
      <c r="AU57" s="107">
        <v>430358.09</v>
      </c>
      <c r="AX57" s="106" t="s">
        <v>68</v>
      </c>
      <c r="AY57" s="107">
        <v>0</v>
      </c>
      <c r="AZ57" s="106" t="s">
        <v>68</v>
      </c>
      <c r="BA57" s="107">
        <v>70391.702882666665</v>
      </c>
      <c r="BD57" s="106" t="s">
        <v>68</v>
      </c>
      <c r="BE57" s="107">
        <v>0</v>
      </c>
      <c r="BF57" s="106" t="s">
        <v>68</v>
      </c>
      <c r="BG57" s="107">
        <v>53089.132146243741</v>
      </c>
      <c r="BJ57" s="106" t="s">
        <v>68</v>
      </c>
      <c r="BK57" s="107">
        <v>325148.03999999998</v>
      </c>
      <c r="BL57" s="106" t="s">
        <v>68</v>
      </c>
      <c r="BM57" s="107">
        <v>0</v>
      </c>
      <c r="BP57" s="106" t="s">
        <v>68</v>
      </c>
      <c r="BQ57" s="107">
        <v>0</v>
      </c>
      <c r="BR57" s="106" t="s">
        <v>68</v>
      </c>
      <c r="BS57" s="107">
        <v>54464.88</v>
      </c>
      <c r="BV57" s="100">
        <f t="shared" si="0"/>
        <v>325148.03999999998</v>
      </c>
      <c r="BW57" s="108">
        <f t="shared" si="1"/>
        <v>2423757.9557822342</v>
      </c>
    </row>
    <row r="58" spans="2:75" s="5" customFormat="1" ht="15.95" customHeight="1" x14ac:dyDescent="0.25">
      <c r="B58" s="106" t="s">
        <v>339</v>
      </c>
      <c r="C58" s="107">
        <v>269.27885295740879</v>
      </c>
      <c r="D58" s="106" t="s">
        <v>339</v>
      </c>
      <c r="E58" s="107">
        <v>0</v>
      </c>
      <c r="H58" s="106" t="s">
        <v>339</v>
      </c>
      <c r="I58" s="107">
        <v>2959.8</v>
      </c>
      <c r="J58" s="106" t="s">
        <v>339</v>
      </c>
      <c r="K58" s="107">
        <v>0</v>
      </c>
      <c r="N58" s="106" t="s">
        <v>339</v>
      </c>
      <c r="O58" s="107">
        <v>309.13</v>
      </c>
      <c r="P58" s="106" t="s">
        <v>339</v>
      </c>
      <c r="Q58" s="107">
        <v>0</v>
      </c>
      <c r="T58" s="106" t="s">
        <v>339</v>
      </c>
      <c r="U58" s="107">
        <v>769.88</v>
      </c>
      <c r="V58" s="106" t="s">
        <v>339</v>
      </c>
      <c r="W58" s="107">
        <v>0</v>
      </c>
      <c r="Z58" s="106" t="s">
        <v>339</v>
      </c>
      <c r="AA58" s="107">
        <v>134804.01999999999</v>
      </c>
      <c r="AB58" s="106" t="s">
        <v>339</v>
      </c>
      <c r="AC58" s="107">
        <v>0</v>
      </c>
      <c r="AF58" s="106" t="s">
        <v>339</v>
      </c>
      <c r="AG58" s="107">
        <v>133455.87</v>
      </c>
      <c r="AH58" s="106" t="s">
        <v>339</v>
      </c>
      <c r="AI58" s="107">
        <v>0</v>
      </c>
      <c r="AL58" s="106" t="s">
        <v>339</v>
      </c>
      <c r="AM58" s="107">
        <v>212003.3</v>
      </c>
      <c r="AN58" s="106" t="s">
        <v>339</v>
      </c>
      <c r="AO58" s="107">
        <v>0</v>
      </c>
      <c r="AR58" s="106" t="s">
        <v>339</v>
      </c>
      <c r="AS58" s="107">
        <v>723678.17</v>
      </c>
      <c r="AT58" s="106" t="s">
        <v>339</v>
      </c>
      <c r="AU58" s="107">
        <v>0</v>
      </c>
      <c r="AX58" s="106" t="s">
        <v>339</v>
      </c>
      <c r="AY58" s="107">
        <v>0</v>
      </c>
      <c r="AZ58" s="106" t="s">
        <v>339</v>
      </c>
      <c r="BA58" s="107">
        <v>0</v>
      </c>
      <c r="BD58" s="106" t="s">
        <v>69</v>
      </c>
      <c r="BE58" s="107">
        <v>2992.0966206061698</v>
      </c>
      <c r="BF58" s="106" t="s">
        <v>69</v>
      </c>
      <c r="BG58" s="107">
        <v>0</v>
      </c>
      <c r="BJ58" s="106" t="s">
        <v>69</v>
      </c>
      <c r="BK58" s="107">
        <v>209429.1</v>
      </c>
      <c r="BL58" s="106" t="s">
        <v>69</v>
      </c>
      <c r="BM58" s="107">
        <v>0</v>
      </c>
      <c r="BP58" s="106" t="s">
        <v>339</v>
      </c>
      <c r="BQ58" s="107">
        <v>907.71</v>
      </c>
      <c r="BR58" s="106" t="s">
        <v>339</v>
      </c>
      <c r="BS58" s="107">
        <v>0</v>
      </c>
      <c r="BV58" s="100">
        <f t="shared" si="0"/>
        <v>1421578.3554735638</v>
      </c>
      <c r="BW58" s="108">
        <f t="shared" si="1"/>
        <v>0</v>
      </c>
    </row>
    <row r="59" spans="2:75" s="5" customFormat="1" ht="15.95" customHeight="1" x14ac:dyDescent="0.25">
      <c r="B59" s="106" t="s">
        <v>70</v>
      </c>
      <c r="C59" s="107">
        <v>0</v>
      </c>
      <c r="D59" s="106" t="s">
        <v>70</v>
      </c>
      <c r="E59" s="107">
        <v>5903.7412771817671</v>
      </c>
      <c r="H59" s="106" t="s">
        <v>70</v>
      </c>
      <c r="I59" s="107">
        <v>0</v>
      </c>
      <c r="J59" s="106" t="s">
        <v>70</v>
      </c>
      <c r="K59" s="107">
        <v>7993.434762569289</v>
      </c>
      <c r="N59" s="106" t="s">
        <v>70</v>
      </c>
      <c r="O59" s="107">
        <v>0</v>
      </c>
      <c r="P59" s="106" t="s">
        <v>70</v>
      </c>
      <c r="Q59" s="107">
        <v>4415.6777351251703</v>
      </c>
      <c r="T59" s="106" t="s">
        <v>70</v>
      </c>
      <c r="U59" s="107">
        <v>0</v>
      </c>
      <c r="V59" s="106" t="s">
        <v>70</v>
      </c>
      <c r="W59" s="107">
        <v>6230.2593501758101</v>
      </c>
      <c r="Z59" s="106" t="s">
        <v>70</v>
      </c>
      <c r="AA59" s="107">
        <v>0</v>
      </c>
      <c r="AB59" s="106" t="s">
        <v>70</v>
      </c>
      <c r="AC59" s="107">
        <v>4271.8540531074523</v>
      </c>
      <c r="AF59" s="106" t="s">
        <v>70</v>
      </c>
      <c r="AG59" s="107">
        <v>2574.1000000000004</v>
      </c>
      <c r="AH59" s="106" t="s">
        <v>70</v>
      </c>
      <c r="AI59" s="107">
        <v>0</v>
      </c>
      <c r="AL59" s="106" t="s">
        <v>70</v>
      </c>
      <c r="AM59" s="107">
        <v>0</v>
      </c>
      <c r="AN59" s="106" t="s">
        <v>70</v>
      </c>
      <c r="AO59" s="107">
        <v>14219.345138688786</v>
      </c>
      <c r="AR59" s="106" t="s">
        <v>70</v>
      </c>
      <c r="AS59" s="107">
        <v>0</v>
      </c>
      <c r="AT59" s="106" t="s">
        <v>70</v>
      </c>
      <c r="AU59" s="107">
        <v>31610.97</v>
      </c>
      <c r="AX59" s="106" t="s">
        <v>70</v>
      </c>
      <c r="AY59" s="107">
        <v>0</v>
      </c>
      <c r="AZ59" s="106" t="s">
        <v>70</v>
      </c>
      <c r="BA59" s="107">
        <v>3911.241481016234</v>
      </c>
      <c r="BD59" s="106" t="s">
        <v>70</v>
      </c>
      <c r="BE59" s="107">
        <v>0</v>
      </c>
      <c r="BF59" s="106" t="s">
        <v>70</v>
      </c>
      <c r="BG59" s="107">
        <v>3756.8773525477359</v>
      </c>
      <c r="BJ59" s="106" t="s">
        <v>70</v>
      </c>
      <c r="BK59" s="107">
        <v>5287.61</v>
      </c>
      <c r="BL59" s="106" t="s">
        <v>70</v>
      </c>
      <c r="BM59" s="107">
        <v>0</v>
      </c>
      <c r="BP59" s="106" t="s">
        <v>70</v>
      </c>
      <c r="BQ59" s="107">
        <v>0</v>
      </c>
      <c r="BR59" s="106" t="s">
        <v>70</v>
      </c>
      <c r="BS59" s="107">
        <v>3769.6</v>
      </c>
      <c r="BV59" s="100">
        <f t="shared" si="0"/>
        <v>7861.71</v>
      </c>
      <c r="BW59" s="108">
        <f t="shared" si="1"/>
        <v>86083.001150412238</v>
      </c>
    </row>
    <row r="60" spans="2:75" s="5" customFormat="1" ht="15.95" customHeight="1" x14ac:dyDescent="0.25">
      <c r="B60" s="106" t="s">
        <v>71</v>
      </c>
      <c r="C60" s="107">
        <v>82.098454775828856</v>
      </c>
      <c r="D60" s="106" t="s">
        <v>71</v>
      </c>
      <c r="E60" s="107">
        <v>0</v>
      </c>
      <c r="H60" s="106" t="s">
        <v>71</v>
      </c>
      <c r="I60" s="107">
        <v>0</v>
      </c>
      <c r="J60" s="106" t="s">
        <v>71</v>
      </c>
      <c r="K60" s="107">
        <v>2.5443760577393282E-3</v>
      </c>
      <c r="N60" s="106" t="s">
        <v>71</v>
      </c>
      <c r="O60" s="107">
        <v>0</v>
      </c>
      <c r="P60" s="106" t="s">
        <v>71</v>
      </c>
      <c r="Q60" s="107">
        <v>0</v>
      </c>
      <c r="T60" s="106" t="s">
        <v>71</v>
      </c>
      <c r="U60" s="107">
        <v>0</v>
      </c>
      <c r="V60" s="106" t="s">
        <v>71</v>
      </c>
      <c r="W60" s="107">
        <v>0</v>
      </c>
      <c r="Z60" s="106" t="s">
        <v>71</v>
      </c>
      <c r="AA60" s="107">
        <v>52251.996933522925</v>
      </c>
      <c r="AB60" s="106" t="s">
        <v>71</v>
      </c>
      <c r="AC60" s="107">
        <v>0</v>
      </c>
      <c r="AF60" s="106" t="s">
        <v>71</v>
      </c>
      <c r="AG60" s="107">
        <v>14114.72</v>
      </c>
      <c r="AH60" s="106" t="s">
        <v>71</v>
      </c>
      <c r="AI60" s="107">
        <v>0</v>
      </c>
      <c r="AL60" s="106" t="s">
        <v>71</v>
      </c>
      <c r="AM60" s="107">
        <v>78611.13</v>
      </c>
      <c r="AN60" s="106" t="s">
        <v>71</v>
      </c>
      <c r="AO60" s="107">
        <v>0</v>
      </c>
      <c r="AR60" s="106" t="s">
        <v>71</v>
      </c>
      <c r="AS60" s="107">
        <v>233650.73</v>
      </c>
      <c r="AT60" s="106" t="s">
        <v>71</v>
      </c>
      <c r="AU60" s="107">
        <v>0</v>
      </c>
      <c r="AX60" s="106" t="s">
        <v>71</v>
      </c>
      <c r="AY60" s="107">
        <v>0</v>
      </c>
      <c r="AZ60" s="106" t="s">
        <v>71</v>
      </c>
      <c r="BA60" s="107">
        <v>0</v>
      </c>
      <c r="BD60" s="106" t="s">
        <v>71</v>
      </c>
      <c r="BE60" s="107">
        <v>658.53483881384022</v>
      </c>
      <c r="BF60" s="106" t="s">
        <v>71</v>
      </c>
      <c r="BG60" s="107">
        <v>0</v>
      </c>
      <c r="BJ60" s="106" t="s">
        <v>71</v>
      </c>
      <c r="BK60" s="107">
        <v>75808.13</v>
      </c>
      <c r="BL60" s="106" t="s">
        <v>71</v>
      </c>
      <c r="BM60" s="107">
        <v>0</v>
      </c>
      <c r="BP60" s="106" t="s">
        <v>71</v>
      </c>
      <c r="BQ60" s="107">
        <v>194.02</v>
      </c>
      <c r="BR60" s="106" t="s">
        <v>71</v>
      </c>
      <c r="BS60" s="107">
        <v>0</v>
      </c>
      <c r="BV60" s="100">
        <f t="shared" si="0"/>
        <v>455371.36022711266</v>
      </c>
      <c r="BW60" s="108">
        <f t="shared" si="1"/>
        <v>2.5443760577393282E-3</v>
      </c>
    </row>
    <row r="61" spans="2:75" s="5" customFormat="1" ht="15.95" customHeight="1" x14ac:dyDescent="0.25">
      <c r="B61" s="106" t="s">
        <v>246</v>
      </c>
      <c r="C61" s="107">
        <v>0</v>
      </c>
      <c r="D61" s="106" t="s">
        <v>246</v>
      </c>
      <c r="E61" s="107">
        <v>17478.26565893519</v>
      </c>
      <c r="H61" s="106" t="s">
        <v>246</v>
      </c>
      <c r="I61" s="107">
        <v>0</v>
      </c>
      <c r="J61" s="106" t="s">
        <v>246</v>
      </c>
      <c r="K61" s="107">
        <v>13522.848537198151</v>
      </c>
      <c r="N61" s="106" t="s">
        <v>246</v>
      </c>
      <c r="O61" s="107">
        <v>0</v>
      </c>
      <c r="P61" s="106" t="s">
        <v>246</v>
      </c>
      <c r="Q61" s="107">
        <v>6927.7398789596491</v>
      </c>
      <c r="T61" s="106" t="s">
        <v>246</v>
      </c>
      <c r="U61" s="107">
        <v>0</v>
      </c>
      <c r="V61" s="106" t="s">
        <v>246</v>
      </c>
      <c r="W61" s="107">
        <v>9589.0636223373731</v>
      </c>
      <c r="Z61" s="106" t="s">
        <v>246</v>
      </c>
      <c r="AA61" s="107">
        <v>0</v>
      </c>
      <c r="AB61" s="106" t="s">
        <v>246</v>
      </c>
      <c r="AC61" s="107">
        <v>13494.095574685231</v>
      </c>
      <c r="AF61" s="106" t="s">
        <v>246</v>
      </c>
      <c r="AG61" s="107">
        <v>14015.64</v>
      </c>
      <c r="AH61" s="106" t="s">
        <v>246</v>
      </c>
      <c r="AI61" s="107">
        <v>0</v>
      </c>
      <c r="AL61" s="106" t="s">
        <v>246</v>
      </c>
      <c r="AM61" s="107">
        <v>35125.065616916625</v>
      </c>
      <c r="AN61" s="106" t="s">
        <v>246</v>
      </c>
      <c r="AO61" s="107">
        <v>0</v>
      </c>
      <c r="AR61" s="106" t="s">
        <v>246</v>
      </c>
      <c r="AS61" s="107">
        <v>0</v>
      </c>
      <c r="AT61" s="106" t="s">
        <v>246</v>
      </c>
      <c r="AU61" s="107">
        <v>12995.67</v>
      </c>
      <c r="AX61" s="106" t="s">
        <v>246</v>
      </c>
      <c r="AY61" s="107">
        <v>0</v>
      </c>
      <c r="AZ61" s="106" t="s">
        <v>246</v>
      </c>
      <c r="BA61" s="107">
        <v>7255.6683858438364</v>
      </c>
      <c r="BD61" s="106" t="s">
        <v>246</v>
      </c>
      <c r="BE61" s="107">
        <v>0</v>
      </c>
      <c r="BF61" s="106" t="s">
        <v>246</v>
      </c>
      <c r="BG61" s="107">
        <v>5993.0724493122561</v>
      </c>
      <c r="BJ61" s="106" t="s">
        <v>246</v>
      </c>
      <c r="BK61" s="107">
        <v>24100.25</v>
      </c>
      <c r="BL61" s="106" t="s">
        <v>246</v>
      </c>
      <c r="BM61" s="107">
        <v>0</v>
      </c>
      <c r="BP61" s="106" t="s">
        <v>246</v>
      </c>
      <c r="BQ61" s="107">
        <v>0</v>
      </c>
      <c r="BR61" s="106" t="s">
        <v>246</v>
      </c>
      <c r="BS61" s="107">
        <v>6852.07</v>
      </c>
      <c r="BV61" s="100">
        <f t="shared" si="0"/>
        <v>73240.955616916617</v>
      </c>
      <c r="BW61" s="108">
        <f t="shared" si="1"/>
        <v>94108.49410727169</v>
      </c>
    </row>
    <row r="62" spans="2:75" s="5" customFormat="1" ht="15.95" customHeight="1" x14ac:dyDescent="0.25">
      <c r="B62" s="106" t="s">
        <v>73</v>
      </c>
      <c r="C62" s="107">
        <v>304.05759853095583</v>
      </c>
      <c r="D62" s="106" t="s">
        <v>73</v>
      </c>
      <c r="E62" s="107">
        <v>0</v>
      </c>
      <c r="H62" s="106" t="s">
        <v>73</v>
      </c>
      <c r="I62" s="107">
        <v>4813.13</v>
      </c>
      <c r="J62" s="106" t="s">
        <v>73</v>
      </c>
      <c r="K62" s="107">
        <v>0</v>
      </c>
      <c r="N62" s="106" t="s">
        <v>73</v>
      </c>
      <c r="O62" s="107">
        <v>5173.2299999999996</v>
      </c>
      <c r="P62" s="106" t="s">
        <v>73</v>
      </c>
      <c r="Q62" s="107">
        <v>0</v>
      </c>
      <c r="T62" s="106" t="s">
        <v>73</v>
      </c>
      <c r="U62" s="107">
        <v>461.2</v>
      </c>
      <c r="V62" s="106" t="s">
        <v>73</v>
      </c>
      <c r="W62" s="107">
        <v>0</v>
      </c>
      <c r="Z62" s="106" t="s">
        <v>73</v>
      </c>
      <c r="AA62" s="107">
        <v>111195.03</v>
      </c>
      <c r="AB62" s="106" t="s">
        <v>73</v>
      </c>
      <c r="AC62" s="107">
        <v>0</v>
      </c>
      <c r="AF62" s="106" t="s">
        <v>73</v>
      </c>
      <c r="AG62" s="107">
        <v>135104.64000000001</v>
      </c>
      <c r="AH62" s="106" t="s">
        <v>73</v>
      </c>
      <c r="AI62" s="107">
        <v>0</v>
      </c>
      <c r="AL62" s="106" t="s">
        <v>73</v>
      </c>
      <c r="AM62" s="107">
        <v>136552.67000000001</v>
      </c>
      <c r="AN62" s="106" t="s">
        <v>73</v>
      </c>
      <c r="AO62" s="107">
        <v>0</v>
      </c>
      <c r="AR62" s="106" t="s">
        <v>73</v>
      </c>
      <c r="AS62" s="107">
        <v>566070.5</v>
      </c>
      <c r="AT62" s="106" t="s">
        <v>73</v>
      </c>
      <c r="AU62" s="107">
        <v>0</v>
      </c>
      <c r="AX62" s="106" t="s">
        <v>73</v>
      </c>
      <c r="AY62" s="107">
        <v>0</v>
      </c>
      <c r="AZ62" s="106" t="s">
        <v>73</v>
      </c>
      <c r="BA62" s="107">
        <v>0</v>
      </c>
      <c r="BD62" s="106" t="s">
        <v>73</v>
      </c>
      <c r="BE62" s="107">
        <v>2965.4615996486655</v>
      </c>
      <c r="BF62" s="106" t="s">
        <v>73</v>
      </c>
      <c r="BG62" s="107">
        <v>0</v>
      </c>
      <c r="BJ62" s="106" t="s">
        <v>73</v>
      </c>
      <c r="BK62" s="107">
        <v>180371.91</v>
      </c>
      <c r="BL62" s="106" t="s">
        <v>73</v>
      </c>
      <c r="BM62" s="107">
        <v>0</v>
      </c>
      <c r="BP62" s="106" t="s">
        <v>73</v>
      </c>
      <c r="BQ62" s="107">
        <v>878.42</v>
      </c>
      <c r="BR62" s="106" t="s">
        <v>73</v>
      </c>
      <c r="BS62" s="107">
        <v>0</v>
      </c>
      <c r="BV62" s="100">
        <f t="shared" si="0"/>
        <v>1143890.2491981795</v>
      </c>
      <c r="BW62" s="108">
        <f t="shared" si="1"/>
        <v>0</v>
      </c>
    </row>
    <row r="63" spans="2:75" s="5" customFormat="1" ht="15.95" customHeight="1" x14ac:dyDescent="0.25">
      <c r="B63" s="106" t="s">
        <v>74</v>
      </c>
      <c r="C63" s="107">
        <v>0</v>
      </c>
      <c r="D63" s="106" t="s">
        <v>74</v>
      </c>
      <c r="E63" s="107">
        <v>0</v>
      </c>
      <c r="H63" s="106" t="s">
        <v>74</v>
      </c>
      <c r="I63" s="107">
        <v>0</v>
      </c>
      <c r="J63" s="106" t="s">
        <v>74</v>
      </c>
      <c r="K63" s="107">
        <v>0</v>
      </c>
      <c r="N63" s="106" t="s">
        <v>74</v>
      </c>
      <c r="O63" s="107">
        <v>0</v>
      </c>
      <c r="P63" s="106" t="s">
        <v>74</v>
      </c>
      <c r="Q63" s="107">
        <v>0</v>
      </c>
      <c r="T63" s="106" t="s">
        <v>74</v>
      </c>
      <c r="U63" s="107">
        <v>0</v>
      </c>
      <c r="V63" s="106" t="s">
        <v>74</v>
      </c>
      <c r="W63" s="107">
        <v>0</v>
      </c>
      <c r="Z63" s="106" t="s">
        <v>74</v>
      </c>
      <c r="AA63" s="107">
        <v>0</v>
      </c>
      <c r="AB63" s="106" t="s">
        <v>74</v>
      </c>
      <c r="AC63" s="107">
        <v>0</v>
      </c>
      <c r="AF63" s="106" t="s">
        <v>74</v>
      </c>
      <c r="AG63" s="107">
        <v>0</v>
      </c>
      <c r="AH63" s="106" t="s">
        <v>74</v>
      </c>
      <c r="AI63" s="107">
        <v>0</v>
      </c>
      <c r="AL63" s="106" t="s">
        <v>74</v>
      </c>
      <c r="AM63" s="107">
        <v>0</v>
      </c>
      <c r="AN63" s="106" t="s">
        <v>74</v>
      </c>
      <c r="AO63" s="107">
        <v>0</v>
      </c>
      <c r="AR63" s="106" t="s">
        <v>74</v>
      </c>
      <c r="AS63" s="107">
        <v>0</v>
      </c>
      <c r="AT63" s="106" t="s">
        <v>74</v>
      </c>
      <c r="AU63" s="107">
        <v>0</v>
      </c>
      <c r="AX63" s="106" t="s">
        <v>74</v>
      </c>
      <c r="AY63" s="107">
        <v>0</v>
      </c>
      <c r="AZ63" s="106" t="s">
        <v>74</v>
      </c>
      <c r="BA63" s="107">
        <v>0</v>
      </c>
      <c r="BD63" s="106" t="s">
        <v>74</v>
      </c>
      <c r="BE63" s="107">
        <v>0</v>
      </c>
      <c r="BF63" s="106" t="s">
        <v>74</v>
      </c>
      <c r="BG63" s="107">
        <v>0</v>
      </c>
      <c r="BJ63" s="106" t="s">
        <v>74</v>
      </c>
      <c r="BK63" s="107">
        <v>0</v>
      </c>
      <c r="BL63" s="106" t="s">
        <v>74</v>
      </c>
      <c r="BM63" s="107">
        <v>0</v>
      </c>
      <c r="BP63" s="106" t="s">
        <v>74</v>
      </c>
      <c r="BQ63" s="107">
        <v>0</v>
      </c>
      <c r="BR63" s="106" t="s">
        <v>74</v>
      </c>
      <c r="BS63" s="107">
        <v>0</v>
      </c>
      <c r="BV63" s="100">
        <f t="shared" si="0"/>
        <v>0</v>
      </c>
      <c r="BW63" s="108">
        <f t="shared" si="1"/>
        <v>0</v>
      </c>
    </row>
    <row r="64" spans="2:75" s="5" customFormat="1" ht="15.95" customHeight="1" x14ac:dyDescent="0.25">
      <c r="B64" s="106" t="s">
        <v>75</v>
      </c>
      <c r="C64" s="107">
        <v>0</v>
      </c>
      <c r="D64" s="106" t="s">
        <v>75</v>
      </c>
      <c r="E64" s="107">
        <v>0</v>
      </c>
      <c r="H64" s="106" t="s">
        <v>75</v>
      </c>
      <c r="I64" s="107">
        <v>0</v>
      </c>
      <c r="J64" s="106" t="s">
        <v>75</v>
      </c>
      <c r="K64" s="107">
        <v>0</v>
      </c>
      <c r="N64" s="106" t="s">
        <v>75</v>
      </c>
      <c r="O64" s="107">
        <v>0</v>
      </c>
      <c r="P64" s="106" t="s">
        <v>75</v>
      </c>
      <c r="Q64" s="107">
        <v>0</v>
      </c>
      <c r="T64" s="106" t="s">
        <v>75</v>
      </c>
      <c r="U64" s="107">
        <v>0</v>
      </c>
      <c r="V64" s="106" t="s">
        <v>75</v>
      </c>
      <c r="W64" s="107">
        <v>0</v>
      </c>
      <c r="Z64" s="106" t="s">
        <v>75</v>
      </c>
      <c r="AA64" s="107">
        <v>0</v>
      </c>
      <c r="AB64" s="106" t="s">
        <v>75</v>
      </c>
      <c r="AC64" s="107">
        <v>0</v>
      </c>
      <c r="AF64" s="106" t="s">
        <v>75</v>
      </c>
      <c r="AG64" s="107">
        <v>0</v>
      </c>
      <c r="AH64" s="106" t="s">
        <v>75</v>
      </c>
      <c r="AI64" s="107">
        <v>0</v>
      </c>
      <c r="AL64" s="106" t="s">
        <v>75</v>
      </c>
      <c r="AM64" s="107">
        <v>0</v>
      </c>
      <c r="AN64" s="106" t="s">
        <v>75</v>
      </c>
      <c r="AO64" s="107">
        <v>0</v>
      </c>
      <c r="AR64" s="106" t="s">
        <v>75</v>
      </c>
      <c r="AS64" s="107">
        <v>0</v>
      </c>
      <c r="AT64" s="106" t="s">
        <v>75</v>
      </c>
      <c r="AU64" s="107">
        <v>0</v>
      </c>
      <c r="AX64" s="106" t="s">
        <v>75</v>
      </c>
      <c r="AY64" s="107">
        <v>0</v>
      </c>
      <c r="AZ64" s="106" t="s">
        <v>75</v>
      </c>
      <c r="BA64" s="107">
        <v>0</v>
      </c>
      <c r="BD64" s="106" t="s">
        <v>75</v>
      </c>
      <c r="BE64" s="107">
        <v>0</v>
      </c>
      <c r="BF64" s="106" t="s">
        <v>75</v>
      </c>
      <c r="BG64" s="107">
        <v>0</v>
      </c>
      <c r="BJ64" s="106" t="s">
        <v>75</v>
      </c>
      <c r="BK64" s="107">
        <v>0</v>
      </c>
      <c r="BL64" s="106" t="s">
        <v>75</v>
      </c>
      <c r="BM64" s="107">
        <v>0</v>
      </c>
      <c r="BP64" s="106" t="s">
        <v>75</v>
      </c>
      <c r="BQ64" s="107">
        <v>0</v>
      </c>
      <c r="BR64" s="106" t="s">
        <v>75</v>
      </c>
      <c r="BS64" s="107">
        <v>0</v>
      </c>
      <c r="BV64" s="100">
        <f t="shared" si="0"/>
        <v>0</v>
      </c>
      <c r="BW64" s="108">
        <f t="shared" si="1"/>
        <v>0</v>
      </c>
    </row>
    <row r="65" spans="2:75" s="5" customFormat="1" ht="15.95" customHeight="1" x14ac:dyDescent="0.25">
      <c r="B65" s="106" t="s">
        <v>147</v>
      </c>
      <c r="C65" s="107">
        <v>0</v>
      </c>
      <c r="D65" s="106" t="s">
        <v>147</v>
      </c>
      <c r="E65" s="107">
        <v>29844.05740339811</v>
      </c>
      <c r="H65" s="106" t="s">
        <v>147</v>
      </c>
      <c r="I65" s="107">
        <v>0</v>
      </c>
      <c r="J65" s="106" t="s">
        <v>147</v>
      </c>
      <c r="K65" s="107">
        <v>17928.051096138348</v>
      </c>
      <c r="N65" s="106" t="s">
        <v>147</v>
      </c>
      <c r="O65" s="107">
        <v>0</v>
      </c>
      <c r="P65" s="106" t="s">
        <v>147</v>
      </c>
      <c r="Q65" s="107">
        <v>8641.5724866599812</v>
      </c>
      <c r="T65" s="106" t="s">
        <v>147</v>
      </c>
      <c r="U65" s="107">
        <v>0</v>
      </c>
      <c r="V65" s="106" t="s">
        <v>147</v>
      </c>
      <c r="W65" s="107">
        <v>11612.527439497102</v>
      </c>
      <c r="Z65" s="106" t="s">
        <v>147</v>
      </c>
      <c r="AA65" s="107">
        <v>0</v>
      </c>
      <c r="AB65" s="106" t="s">
        <v>147</v>
      </c>
      <c r="AC65" s="107">
        <v>9274.8966955733777</v>
      </c>
      <c r="AF65" s="106" t="s">
        <v>147</v>
      </c>
      <c r="AG65" s="107">
        <v>0</v>
      </c>
      <c r="AH65" s="106" t="s">
        <v>147</v>
      </c>
      <c r="AI65" s="107">
        <v>2304.8648471470005</v>
      </c>
      <c r="AL65" s="106" t="s">
        <v>147</v>
      </c>
      <c r="AM65" s="107">
        <v>0</v>
      </c>
      <c r="AN65" s="106" t="s">
        <v>147</v>
      </c>
      <c r="AO65" s="107">
        <v>37427.496877331425</v>
      </c>
      <c r="AR65" s="106" t="s">
        <v>147</v>
      </c>
      <c r="AS65" s="107">
        <v>0</v>
      </c>
      <c r="AT65" s="106" t="s">
        <v>147</v>
      </c>
      <c r="AU65" s="107">
        <v>97346.72</v>
      </c>
      <c r="AX65" s="106" t="s">
        <v>147</v>
      </c>
      <c r="AY65" s="107">
        <v>0</v>
      </c>
      <c r="AZ65" s="106" t="s">
        <v>147</v>
      </c>
      <c r="BA65" s="107">
        <v>7303.2773310209113</v>
      </c>
      <c r="BD65" s="106" t="s">
        <v>147</v>
      </c>
      <c r="BE65" s="107">
        <v>0</v>
      </c>
      <c r="BF65" s="106" t="s">
        <v>147</v>
      </c>
      <c r="BG65" s="107">
        <v>6691.0894566094339</v>
      </c>
      <c r="BJ65" s="106" t="s">
        <v>147</v>
      </c>
      <c r="BK65" s="107">
        <v>17154.439999999999</v>
      </c>
      <c r="BL65" s="106" t="s">
        <v>147</v>
      </c>
      <c r="BM65" s="107">
        <v>0</v>
      </c>
      <c r="BP65" s="106" t="s">
        <v>147</v>
      </c>
      <c r="BQ65" s="107">
        <v>0</v>
      </c>
      <c r="BR65" s="106" t="s">
        <v>147</v>
      </c>
      <c r="BS65" s="107">
        <v>10404.77</v>
      </c>
      <c r="BV65" s="100">
        <f t="shared" si="0"/>
        <v>17154.439999999999</v>
      </c>
      <c r="BW65" s="108">
        <f t="shared" si="1"/>
        <v>238779.32363337569</v>
      </c>
    </row>
    <row r="66" spans="2:75" s="5" customFormat="1" ht="15.95" customHeight="1" x14ac:dyDescent="0.25">
      <c r="B66" s="106" t="s">
        <v>76</v>
      </c>
      <c r="C66" s="107">
        <v>32.68303101047664</v>
      </c>
      <c r="D66" s="106" t="s">
        <v>76</v>
      </c>
      <c r="E66" s="107">
        <v>0</v>
      </c>
      <c r="H66" s="106" t="s">
        <v>76</v>
      </c>
      <c r="I66" s="107">
        <v>0</v>
      </c>
      <c r="J66" s="106" t="s">
        <v>76</v>
      </c>
      <c r="K66" s="107">
        <v>0</v>
      </c>
      <c r="N66" s="106" t="s">
        <v>76</v>
      </c>
      <c r="O66" s="107">
        <v>0</v>
      </c>
      <c r="P66" s="106" t="s">
        <v>76</v>
      </c>
      <c r="Q66" s="107">
        <v>0</v>
      </c>
      <c r="T66" s="106" t="s">
        <v>76</v>
      </c>
      <c r="U66" s="107">
        <v>0</v>
      </c>
      <c r="V66" s="106" t="s">
        <v>76</v>
      </c>
      <c r="W66" s="107">
        <v>0</v>
      </c>
      <c r="Z66" s="106" t="s">
        <v>76</v>
      </c>
      <c r="AA66" s="107">
        <v>17618.21</v>
      </c>
      <c r="AB66" s="106" t="s">
        <v>76</v>
      </c>
      <c r="AC66" s="107">
        <v>0</v>
      </c>
      <c r="AF66" s="106" t="s">
        <v>76</v>
      </c>
      <c r="AG66" s="107">
        <v>13444.300000000001</v>
      </c>
      <c r="AH66" s="106" t="s">
        <v>76</v>
      </c>
      <c r="AI66" s="107">
        <v>0</v>
      </c>
      <c r="AL66" s="106" t="s">
        <v>76</v>
      </c>
      <c r="AM66" s="107">
        <v>22546.880000000001</v>
      </c>
      <c r="AN66" s="106" t="s">
        <v>76</v>
      </c>
      <c r="AO66" s="107">
        <v>0</v>
      </c>
      <c r="AR66" s="106" t="s">
        <v>76</v>
      </c>
      <c r="AS66" s="107">
        <v>92472.39</v>
      </c>
      <c r="AT66" s="106" t="s">
        <v>76</v>
      </c>
      <c r="AU66" s="107">
        <v>0</v>
      </c>
      <c r="AX66" s="106" t="s">
        <v>76</v>
      </c>
      <c r="AY66" s="107">
        <v>0</v>
      </c>
      <c r="AZ66" s="106" t="s">
        <v>76</v>
      </c>
      <c r="BA66" s="107">
        <v>0</v>
      </c>
      <c r="BD66" s="106" t="s">
        <v>76</v>
      </c>
      <c r="BE66" s="107">
        <v>388.48466029490248</v>
      </c>
      <c r="BF66" s="106" t="s">
        <v>76</v>
      </c>
      <c r="BG66" s="107">
        <v>0</v>
      </c>
      <c r="BJ66" s="106" t="s">
        <v>76</v>
      </c>
      <c r="BK66" s="107">
        <v>29854.91</v>
      </c>
      <c r="BL66" s="106" t="s">
        <v>76</v>
      </c>
      <c r="BM66" s="107">
        <v>0</v>
      </c>
      <c r="BP66" s="106" t="s">
        <v>76</v>
      </c>
      <c r="BQ66" s="107">
        <v>111</v>
      </c>
      <c r="BR66" s="106" t="s">
        <v>76</v>
      </c>
      <c r="BS66" s="107">
        <v>0</v>
      </c>
      <c r="BV66" s="100">
        <f t="shared" si="0"/>
        <v>176468.85769130537</v>
      </c>
      <c r="BW66" s="108">
        <f t="shared" si="1"/>
        <v>0</v>
      </c>
    </row>
    <row r="67" spans="2:75" s="5" customFormat="1" ht="15" x14ac:dyDescent="0.25">
      <c r="B67" s="106" t="s">
        <v>77</v>
      </c>
      <c r="C67" s="107">
        <v>18.391321831218015</v>
      </c>
      <c r="D67" s="106" t="s">
        <v>77</v>
      </c>
      <c r="E67" s="107">
        <v>0</v>
      </c>
      <c r="H67" s="106" t="s">
        <v>77</v>
      </c>
      <c r="I67" s="107">
        <v>93.51</v>
      </c>
      <c r="J67" s="106" t="s">
        <v>77</v>
      </c>
      <c r="K67" s="107">
        <v>0</v>
      </c>
      <c r="N67" s="106" t="s">
        <v>77</v>
      </c>
      <c r="O67" s="107">
        <v>0</v>
      </c>
      <c r="P67" s="106" t="s">
        <v>77</v>
      </c>
      <c r="Q67" s="107">
        <v>0</v>
      </c>
      <c r="T67" s="106" t="s">
        <v>77</v>
      </c>
      <c r="U67" s="107">
        <v>0</v>
      </c>
      <c r="V67" s="106" t="s">
        <v>77</v>
      </c>
      <c r="W67" s="107">
        <v>0</v>
      </c>
      <c r="Z67" s="106" t="s">
        <v>77</v>
      </c>
      <c r="AA67" s="107">
        <v>3862.43</v>
      </c>
      <c r="AB67" s="106" t="s">
        <v>77</v>
      </c>
      <c r="AC67" s="107">
        <v>0</v>
      </c>
      <c r="AF67" s="106" t="s">
        <v>77</v>
      </c>
      <c r="AG67" s="107">
        <v>2969.73</v>
      </c>
      <c r="AH67" s="106" t="s">
        <v>77</v>
      </c>
      <c r="AI67" s="107">
        <v>0</v>
      </c>
      <c r="AL67" s="106" t="s">
        <v>77</v>
      </c>
      <c r="AM67" s="107">
        <v>8164.42</v>
      </c>
      <c r="AN67" s="106" t="s">
        <v>77</v>
      </c>
      <c r="AO67" s="107">
        <v>0</v>
      </c>
      <c r="AR67" s="106" t="s">
        <v>77</v>
      </c>
      <c r="AS67" s="107">
        <v>35757.870000000003</v>
      </c>
      <c r="AT67" s="106" t="s">
        <v>77</v>
      </c>
      <c r="AU67" s="107">
        <v>0</v>
      </c>
      <c r="AX67" s="106" t="s">
        <v>77</v>
      </c>
      <c r="AY67" s="107">
        <v>0</v>
      </c>
      <c r="AZ67" s="106" t="s">
        <v>77</v>
      </c>
      <c r="BA67" s="107">
        <v>0</v>
      </c>
      <c r="BD67" s="106" t="s">
        <v>77</v>
      </c>
      <c r="BE67" s="107">
        <v>220.06405223132387</v>
      </c>
      <c r="BF67" s="106" t="s">
        <v>77</v>
      </c>
      <c r="BG67" s="107">
        <v>0</v>
      </c>
      <c r="BJ67" s="106" t="s">
        <v>77</v>
      </c>
      <c r="BK67" s="107">
        <v>11963.74</v>
      </c>
      <c r="BL67" s="106" t="s">
        <v>77</v>
      </c>
      <c r="BM67" s="107">
        <v>0</v>
      </c>
      <c r="BP67" s="106" t="s">
        <v>77</v>
      </c>
      <c r="BQ67" s="107">
        <v>71.44</v>
      </c>
      <c r="BR67" s="106" t="s">
        <v>77</v>
      </c>
      <c r="BS67" s="107">
        <v>0</v>
      </c>
      <c r="BV67" s="100">
        <f t="shared" si="0"/>
        <v>63121.595374062548</v>
      </c>
      <c r="BW67" s="108">
        <f t="shared" si="1"/>
        <v>0</v>
      </c>
    </row>
    <row r="68" spans="2:75" s="5" customFormat="1" ht="15" x14ac:dyDescent="0.25">
      <c r="B68" s="106" t="s">
        <v>78</v>
      </c>
      <c r="C68" s="107">
        <v>31.522252254905823</v>
      </c>
      <c r="D68" s="106" t="s">
        <v>78</v>
      </c>
      <c r="E68" s="107">
        <v>0</v>
      </c>
      <c r="H68" s="106" t="s">
        <v>78</v>
      </c>
      <c r="I68" s="107">
        <v>36.049999999999997</v>
      </c>
      <c r="J68" s="106" t="s">
        <v>78</v>
      </c>
      <c r="K68" s="107">
        <v>0</v>
      </c>
      <c r="N68" s="106" t="s">
        <v>78</v>
      </c>
      <c r="O68" s="107">
        <v>117.42</v>
      </c>
      <c r="P68" s="106" t="s">
        <v>78</v>
      </c>
      <c r="Q68" s="107">
        <v>0</v>
      </c>
      <c r="T68" s="106" t="s">
        <v>78</v>
      </c>
      <c r="U68" s="107">
        <v>0</v>
      </c>
      <c r="V68" s="106" t="s">
        <v>78</v>
      </c>
      <c r="W68" s="107">
        <v>0</v>
      </c>
      <c r="Z68" s="106" t="s">
        <v>78</v>
      </c>
      <c r="AA68" s="107">
        <v>5623.4400000000005</v>
      </c>
      <c r="AB68" s="106" t="s">
        <v>78</v>
      </c>
      <c r="AC68" s="107">
        <v>0</v>
      </c>
      <c r="AF68" s="106" t="s">
        <v>78</v>
      </c>
      <c r="AG68" s="107">
        <v>26166.53</v>
      </c>
      <c r="AH68" s="106" t="s">
        <v>78</v>
      </c>
      <c r="AI68" s="107">
        <v>0</v>
      </c>
      <c r="AL68" s="106" t="s">
        <v>78</v>
      </c>
      <c r="AM68" s="107">
        <v>13935.21</v>
      </c>
      <c r="AN68" s="106" t="s">
        <v>78</v>
      </c>
      <c r="AO68" s="107">
        <v>0</v>
      </c>
      <c r="AR68" s="106" t="s">
        <v>78</v>
      </c>
      <c r="AS68" s="107">
        <v>58944.37</v>
      </c>
      <c r="AT68" s="106" t="s">
        <v>78</v>
      </c>
      <c r="AU68" s="107">
        <v>0</v>
      </c>
      <c r="AX68" s="106" t="s">
        <v>78</v>
      </c>
      <c r="AY68" s="107">
        <v>0</v>
      </c>
      <c r="AZ68" s="106" t="s">
        <v>78</v>
      </c>
      <c r="BA68" s="107">
        <v>0</v>
      </c>
      <c r="BD68" s="106" t="s">
        <v>78</v>
      </c>
      <c r="BE68" s="107">
        <v>581.71538978225522</v>
      </c>
      <c r="BF68" s="106" t="s">
        <v>78</v>
      </c>
      <c r="BG68" s="107">
        <v>0</v>
      </c>
      <c r="BJ68" s="106" t="s">
        <v>78</v>
      </c>
      <c r="BK68" s="107">
        <v>20689.669999999998</v>
      </c>
      <c r="BL68" s="106" t="s">
        <v>78</v>
      </c>
      <c r="BM68" s="107">
        <v>0</v>
      </c>
      <c r="BP68" s="106" t="s">
        <v>78</v>
      </c>
      <c r="BQ68" s="107">
        <v>187.1</v>
      </c>
      <c r="BR68" s="106" t="s">
        <v>78</v>
      </c>
      <c r="BS68" s="107">
        <v>0</v>
      </c>
      <c r="BV68" s="100">
        <f t="shared" si="0"/>
        <v>126313.02764203717</v>
      </c>
      <c r="BW68" s="108">
        <f t="shared" si="1"/>
        <v>0</v>
      </c>
    </row>
    <row r="69" spans="2:75" s="5" customFormat="1" ht="15" x14ac:dyDescent="0.25">
      <c r="B69" s="106" t="s">
        <v>80</v>
      </c>
      <c r="C69" s="107">
        <v>125.58445283162351</v>
      </c>
      <c r="D69" s="106" t="s">
        <v>80</v>
      </c>
      <c r="E69" s="107">
        <v>0</v>
      </c>
      <c r="H69" s="106" t="s">
        <v>80</v>
      </c>
      <c r="I69" s="107">
        <v>0</v>
      </c>
      <c r="J69" s="106" t="s">
        <v>80</v>
      </c>
      <c r="K69" s="107">
        <v>0</v>
      </c>
      <c r="N69" s="106" t="s">
        <v>80</v>
      </c>
      <c r="O69" s="107">
        <v>0</v>
      </c>
      <c r="P69" s="106" t="s">
        <v>80</v>
      </c>
      <c r="Q69" s="107">
        <v>0</v>
      </c>
      <c r="T69" s="106" t="s">
        <v>80</v>
      </c>
      <c r="U69" s="107">
        <v>0</v>
      </c>
      <c r="V69" s="106" t="s">
        <v>80</v>
      </c>
      <c r="W69" s="107">
        <v>0</v>
      </c>
      <c r="Z69" s="106" t="s">
        <v>80</v>
      </c>
      <c r="AA69" s="107">
        <v>67624.460000000006</v>
      </c>
      <c r="AB69" s="106" t="s">
        <v>80</v>
      </c>
      <c r="AC69" s="107">
        <v>0</v>
      </c>
      <c r="AF69" s="106" t="s">
        <v>80</v>
      </c>
      <c r="AG69" s="107">
        <v>26898.48</v>
      </c>
      <c r="AH69" s="106" t="s">
        <v>80</v>
      </c>
      <c r="AI69" s="107">
        <v>0</v>
      </c>
      <c r="AL69" s="106" t="s">
        <v>80</v>
      </c>
      <c r="AM69" s="107">
        <v>90429.7</v>
      </c>
      <c r="AN69" s="106" t="s">
        <v>80</v>
      </c>
      <c r="AO69" s="107">
        <v>0</v>
      </c>
      <c r="AR69" s="106" t="s">
        <v>80</v>
      </c>
      <c r="AS69" s="107">
        <v>403473.87</v>
      </c>
      <c r="AT69" s="106" t="s">
        <v>80</v>
      </c>
      <c r="AU69" s="107">
        <v>0</v>
      </c>
      <c r="AX69" s="106" t="s">
        <v>80</v>
      </c>
      <c r="AY69" s="107">
        <v>0</v>
      </c>
      <c r="AZ69" s="106" t="s">
        <v>80</v>
      </c>
      <c r="BA69" s="107">
        <v>0</v>
      </c>
      <c r="BD69" s="106" t="s">
        <v>80</v>
      </c>
      <c r="BE69" s="107">
        <v>1783.1825919383946</v>
      </c>
      <c r="BF69" s="106" t="s">
        <v>80</v>
      </c>
      <c r="BG69" s="107">
        <v>0</v>
      </c>
      <c r="BJ69" s="106" t="s">
        <v>80</v>
      </c>
      <c r="BK69" s="107">
        <v>138893.9</v>
      </c>
      <c r="BL69" s="106" t="s">
        <v>80</v>
      </c>
      <c r="BM69" s="107">
        <v>0</v>
      </c>
      <c r="BP69" s="106" t="s">
        <v>80</v>
      </c>
      <c r="BQ69" s="107">
        <v>403.69</v>
      </c>
      <c r="BR69" s="106" t="s">
        <v>80</v>
      </c>
      <c r="BS69" s="107">
        <v>0</v>
      </c>
      <c r="BV69" s="100">
        <f t="shared" ref="BV69:BV115" si="2">C69+I69+O69+U69+AA69+AG69+AM69+AS69+AY69+BE69+BK69+BQ69</f>
        <v>729632.86704477004</v>
      </c>
      <c r="BW69" s="108">
        <f t="shared" ref="BW69:BW116" si="3">E69+K69+Q69+W69+AC69+AI69+AO69+AU69+BA69+BG69+BM69+BS69</f>
        <v>0</v>
      </c>
    </row>
    <row r="70" spans="2:75" s="5" customFormat="1" ht="15" x14ac:dyDescent="0.25">
      <c r="B70" s="106" t="s">
        <v>81</v>
      </c>
      <c r="C70" s="107">
        <v>14.471275927107921</v>
      </c>
      <c r="D70" s="106" t="s">
        <v>81</v>
      </c>
      <c r="E70" s="107">
        <v>0</v>
      </c>
      <c r="H70" s="106" t="s">
        <v>81</v>
      </c>
      <c r="I70" s="107">
        <v>0</v>
      </c>
      <c r="J70" s="106" t="s">
        <v>81</v>
      </c>
      <c r="K70" s="107">
        <v>0</v>
      </c>
      <c r="N70" s="106" t="s">
        <v>81</v>
      </c>
      <c r="O70" s="107">
        <v>0</v>
      </c>
      <c r="P70" s="106" t="s">
        <v>81</v>
      </c>
      <c r="Q70" s="107">
        <v>0</v>
      </c>
      <c r="T70" s="106" t="s">
        <v>81</v>
      </c>
      <c r="U70" s="107">
        <v>0</v>
      </c>
      <c r="V70" s="106" t="s">
        <v>81</v>
      </c>
      <c r="W70" s="107">
        <v>0</v>
      </c>
      <c r="Z70" s="106" t="s">
        <v>81</v>
      </c>
      <c r="AA70" s="107">
        <v>7247.63</v>
      </c>
      <c r="AB70" s="106" t="s">
        <v>81</v>
      </c>
      <c r="AC70" s="107">
        <v>0</v>
      </c>
      <c r="AF70" s="106" t="s">
        <v>81</v>
      </c>
      <c r="AG70" s="107">
        <v>6172.8</v>
      </c>
      <c r="AH70" s="106" t="s">
        <v>81</v>
      </c>
      <c r="AI70" s="107">
        <v>0</v>
      </c>
      <c r="AL70" s="106" t="s">
        <v>81</v>
      </c>
      <c r="AM70" s="107">
        <v>7165.38</v>
      </c>
      <c r="AN70" s="106" t="s">
        <v>81</v>
      </c>
      <c r="AO70" s="107">
        <v>0</v>
      </c>
      <c r="AR70" s="106" t="s">
        <v>81</v>
      </c>
      <c r="AS70" s="107">
        <v>28420.04</v>
      </c>
      <c r="AT70" s="106" t="s">
        <v>81</v>
      </c>
      <c r="AU70" s="107">
        <v>0</v>
      </c>
      <c r="AX70" s="106" t="s">
        <v>81</v>
      </c>
      <c r="AY70" s="107">
        <v>0</v>
      </c>
      <c r="AZ70" s="106" t="s">
        <v>81</v>
      </c>
      <c r="BA70" s="107">
        <v>0</v>
      </c>
      <c r="BD70" s="106" t="s">
        <v>81</v>
      </c>
      <c r="BE70" s="107">
        <v>113.97701902952343</v>
      </c>
      <c r="BF70" s="106" t="s">
        <v>81</v>
      </c>
      <c r="BG70" s="107">
        <v>0</v>
      </c>
      <c r="BJ70" s="106" t="s">
        <v>81</v>
      </c>
      <c r="BK70" s="107">
        <v>11304.92</v>
      </c>
      <c r="BL70" s="106" t="s">
        <v>81</v>
      </c>
      <c r="BM70" s="107">
        <v>0</v>
      </c>
      <c r="BP70" s="106" t="s">
        <v>81</v>
      </c>
      <c r="BQ70" s="107">
        <v>45.28</v>
      </c>
      <c r="BR70" s="106" t="s">
        <v>81</v>
      </c>
      <c r="BS70" s="107">
        <v>0</v>
      </c>
      <c r="BV70" s="100">
        <f t="shared" si="2"/>
        <v>60484.498294956633</v>
      </c>
      <c r="BW70" s="108">
        <f t="shared" si="3"/>
        <v>0</v>
      </c>
    </row>
    <row r="71" spans="2:75" s="5" customFormat="1" ht="15" x14ac:dyDescent="0.25">
      <c r="B71" s="106" t="s">
        <v>82</v>
      </c>
      <c r="C71" s="107">
        <v>19.456105136816536</v>
      </c>
      <c r="D71" s="106" t="s">
        <v>82</v>
      </c>
      <c r="E71" s="107">
        <v>0</v>
      </c>
      <c r="H71" s="106" t="s">
        <v>82</v>
      </c>
      <c r="I71" s="107">
        <v>0</v>
      </c>
      <c r="J71" s="106" t="s">
        <v>82</v>
      </c>
      <c r="K71" s="107">
        <v>0</v>
      </c>
      <c r="N71" s="106" t="s">
        <v>82</v>
      </c>
      <c r="O71" s="107">
        <v>10.5</v>
      </c>
      <c r="P71" s="106" t="s">
        <v>82</v>
      </c>
      <c r="Q71" s="107">
        <v>0</v>
      </c>
      <c r="T71" s="106" t="s">
        <v>82</v>
      </c>
      <c r="U71" s="107">
        <v>0</v>
      </c>
      <c r="V71" s="106" t="s">
        <v>82</v>
      </c>
      <c r="W71" s="107">
        <v>0</v>
      </c>
      <c r="Z71" s="106" t="s">
        <v>82</v>
      </c>
      <c r="AA71" s="107">
        <v>2845.45</v>
      </c>
      <c r="AB71" s="106" t="s">
        <v>82</v>
      </c>
      <c r="AC71" s="107">
        <v>0</v>
      </c>
      <c r="AF71" s="106" t="s">
        <v>82</v>
      </c>
      <c r="AG71" s="107">
        <v>15249.64</v>
      </c>
      <c r="AH71" s="106" t="s">
        <v>82</v>
      </c>
      <c r="AI71" s="107">
        <v>0</v>
      </c>
      <c r="AL71" s="106" t="s">
        <v>82</v>
      </c>
      <c r="AM71" s="107">
        <v>3719.07</v>
      </c>
      <c r="AN71" s="106" t="s">
        <v>82</v>
      </c>
      <c r="AO71" s="107">
        <v>0</v>
      </c>
      <c r="AR71" s="106" t="s">
        <v>82</v>
      </c>
      <c r="AS71" s="107">
        <v>31750.82</v>
      </c>
      <c r="AT71" s="106" t="s">
        <v>82</v>
      </c>
      <c r="AU71" s="107">
        <v>0</v>
      </c>
      <c r="AX71" s="106" t="s">
        <v>82</v>
      </c>
      <c r="AY71" s="107">
        <v>0</v>
      </c>
      <c r="AZ71" s="106" t="s">
        <v>82</v>
      </c>
      <c r="BA71" s="107">
        <v>0</v>
      </c>
      <c r="BD71" s="106" t="s">
        <v>82</v>
      </c>
      <c r="BE71" s="107">
        <v>304.60048423711504</v>
      </c>
      <c r="BF71" s="106" t="s">
        <v>82</v>
      </c>
      <c r="BG71" s="107">
        <v>0</v>
      </c>
      <c r="BJ71" s="106" t="s">
        <v>82</v>
      </c>
      <c r="BK71" s="107">
        <v>10712.85</v>
      </c>
      <c r="BL71" s="106" t="s">
        <v>82</v>
      </c>
      <c r="BM71" s="107">
        <v>0</v>
      </c>
      <c r="BP71" s="106" t="s">
        <v>82</v>
      </c>
      <c r="BQ71" s="107">
        <v>96.68</v>
      </c>
      <c r="BR71" s="106" t="s">
        <v>82</v>
      </c>
      <c r="BS71" s="107">
        <v>0</v>
      </c>
      <c r="BV71" s="100">
        <f t="shared" si="2"/>
        <v>64709.066589373935</v>
      </c>
      <c r="BW71" s="108">
        <f t="shared" si="3"/>
        <v>0</v>
      </c>
    </row>
    <row r="72" spans="2:75" s="5" customFormat="1" ht="15" x14ac:dyDescent="0.25">
      <c r="B72" s="106" t="s">
        <v>83</v>
      </c>
      <c r="C72" s="107">
        <v>14.09153362276184</v>
      </c>
      <c r="D72" s="106" t="s">
        <v>83</v>
      </c>
      <c r="E72" s="107">
        <v>0</v>
      </c>
      <c r="H72" s="106" t="s">
        <v>83</v>
      </c>
      <c r="I72" s="107">
        <v>0</v>
      </c>
      <c r="J72" s="106" t="s">
        <v>83</v>
      </c>
      <c r="K72" s="107">
        <v>0</v>
      </c>
      <c r="N72" s="106" t="s">
        <v>83</v>
      </c>
      <c r="O72" s="107">
        <v>0</v>
      </c>
      <c r="P72" s="106" t="s">
        <v>83</v>
      </c>
      <c r="Q72" s="107">
        <v>0</v>
      </c>
      <c r="T72" s="106" t="s">
        <v>83</v>
      </c>
      <c r="U72" s="107">
        <v>49.49</v>
      </c>
      <c r="V72" s="106" t="s">
        <v>83</v>
      </c>
      <c r="W72" s="107">
        <v>0</v>
      </c>
      <c r="Z72" s="106" t="s">
        <v>83</v>
      </c>
      <c r="AA72" s="107">
        <v>4357.24</v>
      </c>
      <c r="AB72" s="106" t="s">
        <v>83</v>
      </c>
      <c r="AC72" s="107">
        <v>0</v>
      </c>
      <c r="AF72" s="106" t="s">
        <v>83</v>
      </c>
      <c r="AG72" s="107">
        <v>8754.32</v>
      </c>
      <c r="AH72" s="106" t="s">
        <v>83</v>
      </c>
      <c r="AI72" s="107">
        <v>0</v>
      </c>
      <c r="AL72" s="106" t="s">
        <v>83</v>
      </c>
      <c r="AM72" s="107">
        <v>6345</v>
      </c>
      <c r="AN72" s="106" t="s">
        <v>83</v>
      </c>
      <c r="AO72" s="107">
        <v>0</v>
      </c>
      <c r="AR72" s="106" t="s">
        <v>83</v>
      </c>
      <c r="AS72" s="107">
        <v>34677.82</v>
      </c>
      <c r="AT72" s="106" t="s">
        <v>83</v>
      </c>
      <c r="AU72" s="107">
        <v>0</v>
      </c>
      <c r="AX72" s="106" t="s">
        <v>83</v>
      </c>
      <c r="AY72" s="107">
        <v>0</v>
      </c>
      <c r="AZ72" s="106" t="s">
        <v>83</v>
      </c>
      <c r="BA72" s="107">
        <v>0</v>
      </c>
      <c r="BD72" s="106" t="s">
        <v>83</v>
      </c>
      <c r="BE72" s="107">
        <v>221.01670923091265</v>
      </c>
      <c r="BF72" s="106" t="s">
        <v>83</v>
      </c>
      <c r="BG72" s="107">
        <v>0</v>
      </c>
      <c r="BJ72" s="106" t="s">
        <v>83</v>
      </c>
      <c r="BK72" s="107">
        <v>8927.57</v>
      </c>
      <c r="BL72" s="106" t="s">
        <v>83</v>
      </c>
      <c r="BM72" s="107">
        <v>0</v>
      </c>
      <c r="BP72" s="106" t="s">
        <v>83</v>
      </c>
      <c r="BQ72" s="107">
        <v>65.52</v>
      </c>
      <c r="BR72" s="106" t="s">
        <v>83</v>
      </c>
      <c r="BS72" s="107">
        <v>0</v>
      </c>
      <c r="BV72" s="100">
        <f t="shared" si="2"/>
        <v>63412.068242853667</v>
      </c>
      <c r="BW72" s="108">
        <f t="shared" si="3"/>
        <v>0</v>
      </c>
    </row>
    <row r="73" spans="2:75" s="5" customFormat="1" ht="15" x14ac:dyDescent="0.25">
      <c r="B73" s="106" t="s">
        <v>84</v>
      </c>
      <c r="C73" s="107">
        <v>21.131433974701309</v>
      </c>
      <c r="D73" s="106" t="s">
        <v>84</v>
      </c>
      <c r="E73" s="107">
        <v>0</v>
      </c>
      <c r="H73" s="106" t="s">
        <v>84</v>
      </c>
      <c r="I73" s="107">
        <v>321.54000000000002</v>
      </c>
      <c r="J73" s="106" t="s">
        <v>84</v>
      </c>
      <c r="K73" s="107">
        <v>0</v>
      </c>
      <c r="N73" s="106" t="s">
        <v>84</v>
      </c>
      <c r="O73" s="107">
        <v>0</v>
      </c>
      <c r="P73" s="106" t="s">
        <v>84</v>
      </c>
      <c r="Q73" s="107">
        <v>0</v>
      </c>
      <c r="T73" s="106" t="s">
        <v>84</v>
      </c>
      <c r="U73" s="107">
        <v>0</v>
      </c>
      <c r="V73" s="106" t="s">
        <v>84</v>
      </c>
      <c r="W73" s="107">
        <v>0</v>
      </c>
      <c r="Z73" s="106" t="s">
        <v>84</v>
      </c>
      <c r="AA73" s="107">
        <v>0</v>
      </c>
      <c r="AB73" s="106" t="s">
        <v>84</v>
      </c>
      <c r="AC73" s="107">
        <v>0</v>
      </c>
      <c r="AF73" s="106" t="s">
        <v>84</v>
      </c>
      <c r="AG73" s="107">
        <v>18139.95</v>
      </c>
      <c r="AH73" s="106" t="s">
        <v>84</v>
      </c>
      <c r="AI73" s="107">
        <v>0</v>
      </c>
      <c r="AL73" s="106" t="s">
        <v>84</v>
      </c>
      <c r="AM73" s="107">
        <v>414.54</v>
      </c>
      <c r="AN73" s="106" t="s">
        <v>84</v>
      </c>
      <c r="AO73" s="107">
        <v>0</v>
      </c>
      <c r="AR73" s="106" t="s">
        <v>84</v>
      </c>
      <c r="AS73" s="107">
        <v>16760.099999999999</v>
      </c>
      <c r="AT73" s="106" t="s">
        <v>84</v>
      </c>
      <c r="AU73" s="107">
        <v>0</v>
      </c>
      <c r="AX73" s="106" t="s">
        <v>84</v>
      </c>
      <c r="AY73" s="107">
        <v>0</v>
      </c>
      <c r="AZ73" s="106" t="s">
        <v>84</v>
      </c>
      <c r="BA73" s="107">
        <v>0</v>
      </c>
      <c r="BD73" s="106" t="s">
        <v>84</v>
      </c>
      <c r="BE73" s="107">
        <v>249.32440813498212</v>
      </c>
      <c r="BF73" s="106" t="s">
        <v>84</v>
      </c>
      <c r="BG73" s="107">
        <v>0</v>
      </c>
      <c r="BJ73" s="106" t="s">
        <v>84</v>
      </c>
      <c r="BK73" s="107">
        <v>7921.42</v>
      </c>
      <c r="BL73" s="106" t="s">
        <v>84</v>
      </c>
      <c r="BM73" s="107">
        <v>0</v>
      </c>
      <c r="BP73" s="106" t="s">
        <v>84</v>
      </c>
      <c r="BQ73" s="107">
        <v>99.72</v>
      </c>
      <c r="BR73" s="106" t="s">
        <v>84</v>
      </c>
      <c r="BS73" s="107">
        <v>0</v>
      </c>
      <c r="BV73" s="100">
        <f t="shared" si="2"/>
        <v>43927.725842109685</v>
      </c>
      <c r="BW73" s="108">
        <f t="shared" si="3"/>
        <v>0</v>
      </c>
    </row>
    <row r="74" spans="2:75" s="5" customFormat="1" ht="15" x14ac:dyDescent="0.25">
      <c r="B74" s="106" t="s">
        <v>85</v>
      </c>
      <c r="C74" s="107">
        <v>53.556757107711455</v>
      </c>
      <c r="D74" s="106" t="s">
        <v>85</v>
      </c>
      <c r="E74" s="107">
        <v>0</v>
      </c>
      <c r="H74" s="106" t="s">
        <v>85</v>
      </c>
      <c r="I74" s="107">
        <v>0</v>
      </c>
      <c r="J74" s="106" t="s">
        <v>85</v>
      </c>
      <c r="K74" s="107">
        <v>0</v>
      </c>
      <c r="N74" s="106" t="s">
        <v>85</v>
      </c>
      <c r="O74" s="107">
        <v>0</v>
      </c>
      <c r="P74" s="106" t="s">
        <v>85</v>
      </c>
      <c r="Q74" s="107">
        <v>0</v>
      </c>
      <c r="T74" s="106" t="s">
        <v>85</v>
      </c>
      <c r="U74" s="107">
        <v>0</v>
      </c>
      <c r="V74" s="106" t="s">
        <v>85</v>
      </c>
      <c r="W74" s="107">
        <v>0</v>
      </c>
      <c r="Z74" s="106" t="s">
        <v>85</v>
      </c>
      <c r="AA74" s="107">
        <v>35935.33</v>
      </c>
      <c r="AB74" s="106" t="s">
        <v>85</v>
      </c>
      <c r="AC74" s="107">
        <v>0</v>
      </c>
      <c r="AF74" s="106" t="s">
        <v>85</v>
      </c>
      <c r="AG74" s="107">
        <v>16670.05</v>
      </c>
      <c r="AH74" s="106" t="s">
        <v>85</v>
      </c>
      <c r="AI74" s="107">
        <v>0</v>
      </c>
      <c r="AL74" s="106" t="s">
        <v>85</v>
      </c>
      <c r="AM74" s="107">
        <v>49384.06</v>
      </c>
      <c r="AN74" s="106" t="s">
        <v>85</v>
      </c>
      <c r="AO74" s="107">
        <v>0</v>
      </c>
      <c r="AR74" s="106" t="s">
        <v>85</v>
      </c>
      <c r="AS74" s="107">
        <v>165098.95000000001</v>
      </c>
      <c r="AT74" s="106" t="s">
        <v>85</v>
      </c>
      <c r="AU74" s="107">
        <v>0</v>
      </c>
      <c r="AX74" s="106" t="s">
        <v>85</v>
      </c>
      <c r="AY74" s="107">
        <v>0</v>
      </c>
      <c r="AZ74" s="106" t="s">
        <v>85</v>
      </c>
      <c r="BA74" s="107">
        <v>0</v>
      </c>
      <c r="BD74" s="106" t="s">
        <v>85</v>
      </c>
      <c r="BE74" s="107">
        <v>684.85904430939138</v>
      </c>
      <c r="BF74" s="106" t="s">
        <v>85</v>
      </c>
      <c r="BG74" s="107">
        <v>0</v>
      </c>
      <c r="BJ74" s="106" t="s">
        <v>85</v>
      </c>
      <c r="BK74" s="107">
        <v>53609.43</v>
      </c>
      <c r="BL74" s="106" t="s">
        <v>85</v>
      </c>
      <c r="BM74" s="107">
        <v>0</v>
      </c>
      <c r="BP74" s="106" t="s">
        <v>85</v>
      </c>
      <c r="BQ74" s="107">
        <v>189.02</v>
      </c>
      <c r="BR74" s="106" t="s">
        <v>85</v>
      </c>
      <c r="BS74" s="107">
        <v>0</v>
      </c>
      <c r="BV74" s="100">
        <f t="shared" si="2"/>
        <v>321625.25580141717</v>
      </c>
      <c r="BW74" s="108">
        <f t="shared" si="3"/>
        <v>0</v>
      </c>
    </row>
    <row r="75" spans="2:75" s="5" customFormat="1" ht="15" x14ac:dyDescent="0.25">
      <c r="B75" s="106" t="s">
        <v>86</v>
      </c>
      <c r="C75" s="107">
        <v>65.982332577092677</v>
      </c>
      <c r="D75" s="106" t="s">
        <v>86</v>
      </c>
      <c r="E75" s="107">
        <v>0</v>
      </c>
      <c r="H75" s="106" t="s">
        <v>86</v>
      </c>
      <c r="I75" s="107">
        <v>404.43</v>
      </c>
      <c r="J75" s="106" t="s">
        <v>86</v>
      </c>
      <c r="K75" s="107">
        <v>0</v>
      </c>
      <c r="N75" s="106" t="s">
        <v>86</v>
      </c>
      <c r="O75" s="107">
        <v>509.64</v>
      </c>
      <c r="P75" s="106" t="s">
        <v>86</v>
      </c>
      <c r="Q75" s="107">
        <v>0</v>
      </c>
      <c r="T75" s="106" t="s">
        <v>86</v>
      </c>
      <c r="U75" s="107">
        <v>396.56</v>
      </c>
      <c r="V75" s="106" t="s">
        <v>86</v>
      </c>
      <c r="W75" s="107">
        <v>0</v>
      </c>
      <c r="Z75" s="106" t="s">
        <v>86</v>
      </c>
      <c r="AA75" s="107">
        <v>25984.59</v>
      </c>
      <c r="AB75" s="106" t="s">
        <v>86</v>
      </c>
      <c r="AC75" s="107">
        <v>0</v>
      </c>
      <c r="AF75" s="106" t="s">
        <v>86</v>
      </c>
      <c r="AG75" s="107">
        <v>32319.279999999999</v>
      </c>
      <c r="AH75" s="106" t="s">
        <v>86</v>
      </c>
      <c r="AI75" s="107">
        <v>0</v>
      </c>
      <c r="AL75" s="106" t="s">
        <v>86</v>
      </c>
      <c r="AM75" s="107">
        <v>38194.339999999997</v>
      </c>
      <c r="AN75" s="106" t="s">
        <v>86</v>
      </c>
      <c r="AO75" s="107">
        <v>0</v>
      </c>
      <c r="AR75" s="106" t="s">
        <v>86</v>
      </c>
      <c r="AS75" s="107">
        <v>155073.57</v>
      </c>
      <c r="AT75" s="106" t="s">
        <v>86</v>
      </c>
      <c r="AU75" s="107">
        <v>0</v>
      </c>
      <c r="AX75" s="106" t="s">
        <v>86</v>
      </c>
      <c r="AY75" s="107">
        <v>0</v>
      </c>
      <c r="AZ75" s="106" t="s">
        <v>86</v>
      </c>
      <c r="BA75" s="107">
        <v>0</v>
      </c>
      <c r="BD75" s="106" t="s">
        <v>86</v>
      </c>
      <c r="BE75" s="107">
        <v>859.92181113189611</v>
      </c>
      <c r="BF75" s="106" t="s">
        <v>86</v>
      </c>
      <c r="BG75" s="107">
        <v>0</v>
      </c>
      <c r="BJ75" s="106" t="s">
        <v>86</v>
      </c>
      <c r="BK75" s="107">
        <v>49600.65</v>
      </c>
      <c r="BL75" s="106" t="s">
        <v>86</v>
      </c>
      <c r="BM75" s="107">
        <v>0</v>
      </c>
      <c r="BP75" s="106" t="s">
        <v>86</v>
      </c>
      <c r="BQ75" s="107">
        <v>248.25</v>
      </c>
      <c r="BR75" s="106" t="s">
        <v>86</v>
      </c>
      <c r="BS75" s="107">
        <v>0</v>
      </c>
      <c r="BV75" s="100">
        <f t="shared" si="2"/>
        <v>303657.21414370899</v>
      </c>
      <c r="BW75" s="108">
        <f t="shared" si="3"/>
        <v>0</v>
      </c>
    </row>
    <row r="76" spans="2:75" s="5" customFormat="1" ht="15" x14ac:dyDescent="0.25">
      <c r="B76" s="106" t="s">
        <v>87</v>
      </c>
      <c r="C76" s="107">
        <v>29.070873279629929</v>
      </c>
      <c r="D76" s="106" t="s">
        <v>87</v>
      </c>
      <c r="E76" s="107">
        <v>0</v>
      </c>
      <c r="H76" s="106" t="s">
        <v>87</v>
      </c>
      <c r="I76" s="107">
        <v>0</v>
      </c>
      <c r="J76" s="106" t="s">
        <v>87</v>
      </c>
      <c r="K76" s="107">
        <v>0</v>
      </c>
      <c r="N76" s="106" t="s">
        <v>87</v>
      </c>
      <c r="O76" s="107">
        <v>0</v>
      </c>
      <c r="P76" s="106" t="s">
        <v>87</v>
      </c>
      <c r="Q76" s="107">
        <v>0</v>
      </c>
      <c r="T76" s="106" t="s">
        <v>87</v>
      </c>
      <c r="U76" s="107">
        <v>0</v>
      </c>
      <c r="V76" s="106" t="s">
        <v>87</v>
      </c>
      <c r="W76" s="107">
        <v>0</v>
      </c>
      <c r="Z76" s="106" t="s">
        <v>87</v>
      </c>
      <c r="AA76" s="107">
        <v>21081.510000000002</v>
      </c>
      <c r="AB76" s="106" t="s">
        <v>87</v>
      </c>
      <c r="AC76" s="107">
        <v>0</v>
      </c>
      <c r="AF76" s="106" t="s">
        <v>87</v>
      </c>
      <c r="AG76" s="107">
        <v>9194.16</v>
      </c>
      <c r="AH76" s="106" t="s">
        <v>87</v>
      </c>
      <c r="AI76" s="107">
        <v>0</v>
      </c>
      <c r="AL76" s="106" t="s">
        <v>87</v>
      </c>
      <c r="AM76" s="107">
        <v>24593.23</v>
      </c>
      <c r="AN76" s="106" t="s">
        <v>87</v>
      </c>
      <c r="AO76" s="107">
        <v>0</v>
      </c>
      <c r="AR76" s="106" t="s">
        <v>87</v>
      </c>
      <c r="AS76" s="107">
        <v>82980.460000000006</v>
      </c>
      <c r="AT76" s="106" t="s">
        <v>87</v>
      </c>
      <c r="AU76" s="107">
        <v>0</v>
      </c>
      <c r="AX76" s="106" t="s">
        <v>87</v>
      </c>
      <c r="AY76" s="107">
        <v>0</v>
      </c>
      <c r="AZ76" s="106" t="s">
        <v>87</v>
      </c>
      <c r="BA76" s="107">
        <v>0</v>
      </c>
      <c r="BD76" s="106" t="s">
        <v>87</v>
      </c>
      <c r="BE76" s="107">
        <v>291.04049394800472</v>
      </c>
      <c r="BF76" s="106" t="s">
        <v>87</v>
      </c>
      <c r="BG76" s="107">
        <v>0</v>
      </c>
      <c r="BJ76" s="106" t="s">
        <v>87</v>
      </c>
      <c r="BK76" s="107">
        <v>25789.86</v>
      </c>
      <c r="BL76" s="106" t="s">
        <v>87</v>
      </c>
      <c r="BM76" s="107">
        <v>0</v>
      </c>
      <c r="BP76" s="106" t="s">
        <v>87</v>
      </c>
      <c r="BQ76" s="107">
        <v>86.69</v>
      </c>
      <c r="BR76" s="106" t="s">
        <v>87</v>
      </c>
      <c r="BS76" s="107">
        <v>0</v>
      </c>
      <c r="BV76" s="100">
        <f t="shared" si="2"/>
        <v>164046.02136722766</v>
      </c>
      <c r="BW76" s="108">
        <f t="shared" si="3"/>
        <v>0</v>
      </c>
    </row>
    <row r="77" spans="2:75" s="5" customFormat="1" ht="15" x14ac:dyDescent="0.25">
      <c r="B77" s="106" t="s">
        <v>89</v>
      </c>
      <c r="C77" s="107">
        <v>41.997288004631841</v>
      </c>
      <c r="D77" s="106" t="s">
        <v>89</v>
      </c>
      <c r="E77" s="107">
        <v>0</v>
      </c>
      <c r="H77" s="106" t="s">
        <v>89</v>
      </c>
      <c r="I77" s="107">
        <v>631.28</v>
      </c>
      <c r="J77" s="106" t="s">
        <v>89</v>
      </c>
      <c r="K77" s="107">
        <v>0</v>
      </c>
      <c r="N77" s="106" t="s">
        <v>89</v>
      </c>
      <c r="O77" s="107">
        <v>14.86</v>
      </c>
      <c r="P77" s="106" t="s">
        <v>89</v>
      </c>
      <c r="Q77" s="107">
        <v>0</v>
      </c>
      <c r="T77" s="106" t="s">
        <v>89</v>
      </c>
      <c r="U77" s="107">
        <v>10.34</v>
      </c>
      <c r="V77" s="106" t="s">
        <v>89</v>
      </c>
      <c r="W77" s="107">
        <v>0</v>
      </c>
      <c r="Z77" s="106" t="s">
        <v>89</v>
      </c>
      <c r="AA77" s="107">
        <v>24681.66</v>
      </c>
      <c r="AB77" s="106" t="s">
        <v>89</v>
      </c>
      <c r="AC77" s="107">
        <v>0</v>
      </c>
      <c r="AF77" s="106" t="s">
        <v>89</v>
      </c>
      <c r="AG77" s="107">
        <v>13467.51</v>
      </c>
      <c r="AH77" s="106" t="s">
        <v>89</v>
      </c>
      <c r="AI77" s="107">
        <v>0</v>
      </c>
      <c r="AL77" s="106" t="s">
        <v>89</v>
      </c>
      <c r="AM77" s="107">
        <v>35709.69</v>
      </c>
      <c r="AN77" s="106" t="s">
        <v>89</v>
      </c>
      <c r="AO77" s="107">
        <v>0</v>
      </c>
      <c r="AR77" s="106" t="s">
        <v>89</v>
      </c>
      <c r="AS77" s="107">
        <v>107679.55</v>
      </c>
      <c r="AT77" s="106" t="s">
        <v>89</v>
      </c>
      <c r="AU77" s="107">
        <v>0</v>
      </c>
      <c r="AX77" s="106" t="s">
        <v>89</v>
      </c>
      <c r="AY77" s="107">
        <v>0</v>
      </c>
      <c r="AZ77" s="106" t="s">
        <v>89</v>
      </c>
      <c r="BA77" s="107">
        <v>0</v>
      </c>
      <c r="BD77" s="106" t="s">
        <v>89</v>
      </c>
      <c r="BE77" s="107">
        <v>424.07008231668118</v>
      </c>
      <c r="BF77" s="106" t="s">
        <v>89</v>
      </c>
      <c r="BG77" s="107">
        <v>0</v>
      </c>
      <c r="BJ77" s="106" t="s">
        <v>89</v>
      </c>
      <c r="BK77" s="107">
        <v>40840.57</v>
      </c>
      <c r="BL77" s="106" t="s">
        <v>89</v>
      </c>
      <c r="BM77" s="107">
        <v>0</v>
      </c>
      <c r="BP77" s="106" t="s">
        <v>89</v>
      </c>
      <c r="BQ77" s="107">
        <v>150.68</v>
      </c>
      <c r="BR77" s="106" t="s">
        <v>89</v>
      </c>
      <c r="BS77" s="107">
        <v>0</v>
      </c>
      <c r="BV77" s="100">
        <f t="shared" si="2"/>
        <v>223652.2073703213</v>
      </c>
      <c r="BW77" s="108">
        <f t="shared" si="3"/>
        <v>0</v>
      </c>
    </row>
    <row r="78" spans="2:75" s="5" customFormat="1" ht="15" x14ac:dyDescent="0.25">
      <c r="B78" s="106" t="s">
        <v>343</v>
      </c>
      <c r="C78" s="107">
        <v>72.984130336179177</v>
      </c>
      <c r="D78" s="106" t="s">
        <v>343</v>
      </c>
      <c r="E78" s="107">
        <v>0</v>
      </c>
      <c r="H78" s="106" t="s">
        <v>343</v>
      </c>
      <c r="I78" s="107">
        <v>0</v>
      </c>
      <c r="J78" s="106" t="s">
        <v>343</v>
      </c>
      <c r="K78" s="107">
        <v>0</v>
      </c>
      <c r="N78" s="106" t="s">
        <v>343</v>
      </c>
      <c r="O78" s="107">
        <v>0</v>
      </c>
      <c r="P78" s="106" t="s">
        <v>343</v>
      </c>
      <c r="Q78" s="107">
        <v>0</v>
      </c>
      <c r="T78" s="106" t="s">
        <v>343</v>
      </c>
      <c r="U78" s="107">
        <v>0</v>
      </c>
      <c r="V78" s="106" t="s">
        <v>343</v>
      </c>
      <c r="W78" s="107">
        <v>0</v>
      </c>
      <c r="Z78" s="106" t="s">
        <v>343</v>
      </c>
      <c r="AA78" s="107">
        <v>28871.18</v>
      </c>
      <c r="AB78" s="106" t="s">
        <v>343</v>
      </c>
      <c r="AC78" s="107">
        <v>0</v>
      </c>
      <c r="AF78" s="106" t="s">
        <v>343</v>
      </c>
      <c r="AG78" s="107">
        <v>27815.469999999998</v>
      </c>
      <c r="AH78" s="106" t="s">
        <v>343</v>
      </c>
      <c r="AI78" s="107">
        <v>0</v>
      </c>
      <c r="AL78" s="106" t="s">
        <v>343</v>
      </c>
      <c r="AM78" s="107">
        <v>45879.78</v>
      </c>
      <c r="AN78" s="106" t="s">
        <v>343</v>
      </c>
      <c r="AO78" s="107">
        <v>0</v>
      </c>
      <c r="AR78" s="106" t="s">
        <v>343</v>
      </c>
      <c r="AS78" s="107">
        <v>228512.45</v>
      </c>
      <c r="AT78" s="106" t="s">
        <v>343</v>
      </c>
      <c r="AU78" s="107">
        <v>0</v>
      </c>
      <c r="AX78" s="106" t="s">
        <v>343</v>
      </c>
      <c r="AY78" s="107">
        <v>0</v>
      </c>
      <c r="AZ78" s="106" t="s">
        <v>343</v>
      </c>
      <c r="BA78" s="107">
        <v>0</v>
      </c>
      <c r="BD78" s="106" t="s">
        <v>90</v>
      </c>
      <c r="BE78" s="107">
        <v>787.89013760665546</v>
      </c>
      <c r="BF78" s="106" t="s">
        <v>90</v>
      </c>
      <c r="BG78" s="107">
        <v>0</v>
      </c>
      <c r="BJ78" s="106" t="s">
        <v>90</v>
      </c>
      <c r="BK78" s="107">
        <v>74614.84</v>
      </c>
      <c r="BL78" s="106" t="s">
        <v>90</v>
      </c>
      <c r="BM78" s="107">
        <v>0</v>
      </c>
      <c r="BP78" s="106" t="s">
        <v>343</v>
      </c>
      <c r="BQ78" s="107">
        <v>246.77</v>
      </c>
      <c r="BR78" s="106" t="s">
        <v>343</v>
      </c>
      <c r="BS78" s="107">
        <v>0</v>
      </c>
      <c r="BV78" s="100">
        <f t="shared" si="2"/>
        <v>406801.36426794284</v>
      </c>
      <c r="BW78" s="108">
        <f t="shared" si="3"/>
        <v>0</v>
      </c>
    </row>
    <row r="79" spans="2:75" s="5" customFormat="1" ht="15" x14ac:dyDescent="0.25">
      <c r="B79" s="106" t="s">
        <v>345</v>
      </c>
      <c r="C79" s="107">
        <v>8.9785341495325781</v>
      </c>
      <c r="D79" s="106" t="s">
        <v>345</v>
      </c>
      <c r="E79" s="107">
        <v>0</v>
      </c>
      <c r="H79" s="106" t="s">
        <v>345</v>
      </c>
      <c r="I79" s="107">
        <v>0</v>
      </c>
      <c r="J79" s="106" t="s">
        <v>345</v>
      </c>
      <c r="K79" s="107">
        <v>0</v>
      </c>
      <c r="N79" s="106" t="s">
        <v>345</v>
      </c>
      <c r="O79" s="107">
        <v>0</v>
      </c>
      <c r="P79" s="106" t="s">
        <v>345</v>
      </c>
      <c r="Q79" s="107">
        <v>0</v>
      </c>
      <c r="T79" s="106" t="s">
        <v>345</v>
      </c>
      <c r="U79" s="107">
        <v>0</v>
      </c>
      <c r="V79" s="106" t="s">
        <v>345</v>
      </c>
      <c r="W79" s="107">
        <v>0</v>
      </c>
      <c r="Z79" s="106" t="s">
        <v>345</v>
      </c>
      <c r="AA79" s="107">
        <v>3310.57</v>
      </c>
      <c r="AB79" s="106" t="s">
        <v>345</v>
      </c>
      <c r="AC79" s="107">
        <v>0</v>
      </c>
      <c r="AF79" s="106" t="s">
        <v>345</v>
      </c>
      <c r="AG79" s="107">
        <v>5228.26</v>
      </c>
      <c r="AH79" s="106" t="s">
        <v>345</v>
      </c>
      <c r="AI79" s="107">
        <v>0</v>
      </c>
      <c r="AL79" s="106" t="s">
        <v>345</v>
      </c>
      <c r="AM79" s="107">
        <v>4148.72</v>
      </c>
      <c r="AN79" s="106" t="s">
        <v>345</v>
      </c>
      <c r="AO79" s="107">
        <v>0</v>
      </c>
      <c r="AR79" s="106" t="s">
        <v>345</v>
      </c>
      <c r="AS79" s="107">
        <v>19878.52</v>
      </c>
      <c r="AT79" s="106" t="s">
        <v>345</v>
      </c>
      <c r="AU79" s="107">
        <v>0</v>
      </c>
      <c r="AX79" s="106" t="s">
        <v>345</v>
      </c>
      <c r="AY79" s="107">
        <v>0</v>
      </c>
      <c r="AZ79" s="106" t="s">
        <v>345</v>
      </c>
      <c r="BA79" s="107">
        <v>0</v>
      </c>
      <c r="BD79" s="106" t="s">
        <v>91</v>
      </c>
      <c r="BE79" s="107">
        <v>125.15833896873951</v>
      </c>
      <c r="BF79" s="106" t="s">
        <v>91</v>
      </c>
      <c r="BG79" s="107">
        <v>0</v>
      </c>
      <c r="BJ79" s="106" t="s">
        <v>91</v>
      </c>
      <c r="BK79" s="107">
        <v>6253.71</v>
      </c>
      <c r="BL79" s="106" t="s">
        <v>91</v>
      </c>
      <c r="BM79" s="107">
        <v>0</v>
      </c>
      <c r="BP79" s="106" t="s">
        <v>345</v>
      </c>
      <c r="BQ79" s="107">
        <v>40</v>
      </c>
      <c r="BR79" s="106" t="s">
        <v>345</v>
      </c>
      <c r="BS79" s="107">
        <v>0</v>
      </c>
      <c r="BV79" s="100">
        <f t="shared" si="2"/>
        <v>38993.916873118273</v>
      </c>
      <c r="BW79" s="108">
        <f t="shared" si="3"/>
        <v>0</v>
      </c>
    </row>
    <row r="80" spans="2:75" s="5" customFormat="1" ht="15" x14ac:dyDescent="0.25">
      <c r="B80" s="106" t="s">
        <v>92</v>
      </c>
      <c r="C80" s="107">
        <v>115.72975532636379</v>
      </c>
      <c r="D80" s="106" t="s">
        <v>92</v>
      </c>
      <c r="E80" s="107">
        <v>0</v>
      </c>
      <c r="H80" s="106" t="s">
        <v>92</v>
      </c>
      <c r="I80" s="107">
        <v>0</v>
      </c>
      <c r="J80" s="106" t="s">
        <v>92</v>
      </c>
      <c r="K80" s="107">
        <v>0</v>
      </c>
      <c r="N80" s="106" t="s">
        <v>92</v>
      </c>
      <c r="O80" s="107">
        <v>0</v>
      </c>
      <c r="P80" s="106" t="s">
        <v>92</v>
      </c>
      <c r="Q80" s="107">
        <v>0</v>
      </c>
      <c r="T80" s="106" t="s">
        <v>92</v>
      </c>
      <c r="U80" s="107">
        <v>0</v>
      </c>
      <c r="V80" s="106" t="s">
        <v>92</v>
      </c>
      <c r="W80" s="107">
        <v>0</v>
      </c>
      <c r="Z80" s="106" t="s">
        <v>92</v>
      </c>
      <c r="AA80" s="107">
        <v>72153.820000000007</v>
      </c>
      <c r="AB80" s="106" t="s">
        <v>92</v>
      </c>
      <c r="AC80" s="107">
        <v>0</v>
      </c>
      <c r="AF80" s="106" t="s">
        <v>92</v>
      </c>
      <c r="AG80" s="107">
        <v>33599.5</v>
      </c>
      <c r="AH80" s="106" t="s">
        <v>92</v>
      </c>
      <c r="AI80" s="107">
        <v>0</v>
      </c>
      <c r="AL80" s="106" t="s">
        <v>92</v>
      </c>
      <c r="AM80" s="107">
        <v>104766.97</v>
      </c>
      <c r="AN80" s="106" t="s">
        <v>92</v>
      </c>
      <c r="AO80" s="107">
        <v>0</v>
      </c>
      <c r="AR80" s="106" t="s">
        <v>92</v>
      </c>
      <c r="AS80" s="107">
        <v>328184.99</v>
      </c>
      <c r="AT80" s="106" t="s">
        <v>92</v>
      </c>
      <c r="AU80" s="107">
        <v>0</v>
      </c>
      <c r="AX80" s="106" t="s">
        <v>92</v>
      </c>
      <c r="AY80" s="107">
        <v>0</v>
      </c>
      <c r="AZ80" s="106" t="s">
        <v>92</v>
      </c>
      <c r="BA80" s="107">
        <v>0</v>
      </c>
      <c r="BD80" s="106" t="s">
        <v>92</v>
      </c>
      <c r="BE80" s="107">
        <v>1231.4543317294781</v>
      </c>
      <c r="BF80" s="106" t="s">
        <v>92</v>
      </c>
      <c r="BG80" s="107">
        <v>0</v>
      </c>
      <c r="BJ80" s="106" t="s">
        <v>92</v>
      </c>
      <c r="BK80" s="107">
        <v>108096.19</v>
      </c>
      <c r="BL80" s="106" t="s">
        <v>92</v>
      </c>
      <c r="BM80" s="107">
        <v>0</v>
      </c>
      <c r="BP80" s="106" t="s">
        <v>92</v>
      </c>
      <c r="BQ80" s="107">
        <v>368.65</v>
      </c>
      <c r="BR80" s="106" t="s">
        <v>92</v>
      </c>
      <c r="BS80" s="107">
        <v>0</v>
      </c>
      <c r="BV80" s="100">
        <f t="shared" si="2"/>
        <v>648517.30408705596</v>
      </c>
      <c r="BW80" s="108">
        <f t="shared" si="3"/>
        <v>0</v>
      </c>
    </row>
    <row r="81" spans="2:75" s="5" customFormat="1" ht="15" x14ac:dyDescent="0.25">
      <c r="B81" s="106" t="s">
        <v>93</v>
      </c>
      <c r="C81" s="107">
        <v>38.263226869996146</v>
      </c>
      <c r="D81" s="106" t="s">
        <v>93</v>
      </c>
      <c r="E81" s="107">
        <v>0</v>
      </c>
      <c r="H81" s="106" t="s">
        <v>93</v>
      </c>
      <c r="I81" s="107">
        <v>372.14</v>
      </c>
      <c r="J81" s="106" t="s">
        <v>93</v>
      </c>
      <c r="K81" s="107">
        <v>0</v>
      </c>
      <c r="N81" s="106" t="s">
        <v>93</v>
      </c>
      <c r="O81" s="107">
        <v>0</v>
      </c>
      <c r="P81" s="106" t="s">
        <v>93</v>
      </c>
      <c r="Q81" s="107">
        <v>0</v>
      </c>
      <c r="T81" s="106" t="s">
        <v>93</v>
      </c>
      <c r="U81" s="107">
        <v>286.45999999999998</v>
      </c>
      <c r="V81" s="106" t="s">
        <v>93</v>
      </c>
      <c r="W81" s="107">
        <v>0</v>
      </c>
      <c r="Z81" s="106" t="s">
        <v>93</v>
      </c>
      <c r="AA81" s="107">
        <v>15527.53</v>
      </c>
      <c r="AB81" s="106" t="s">
        <v>93</v>
      </c>
      <c r="AC81" s="107">
        <v>0</v>
      </c>
      <c r="AF81" s="106" t="s">
        <v>93</v>
      </c>
      <c r="AG81" s="107">
        <v>18156.939999999999</v>
      </c>
      <c r="AH81" s="106" t="s">
        <v>93</v>
      </c>
      <c r="AI81" s="107">
        <v>0</v>
      </c>
      <c r="AL81" s="106" t="s">
        <v>93</v>
      </c>
      <c r="AM81" s="107">
        <v>23809.65</v>
      </c>
      <c r="AN81" s="106" t="s">
        <v>93</v>
      </c>
      <c r="AO81" s="107">
        <v>0</v>
      </c>
      <c r="AR81" s="106" t="s">
        <v>93</v>
      </c>
      <c r="AS81" s="107">
        <v>86970.42</v>
      </c>
      <c r="AT81" s="106" t="s">
        <v>93</v>
      </c>
      <c r="AU81" s="107">
        <v>0</v>
      </c>
      <c r="AX81" s="106" t="s">
        <v>93</v>
      </c>
      <c r="AY81" s="107">
        <v>0</v>
      </c>
      <c r="AZ81" s="106" t="s">
        <v>93</v>
      </c>
      <c r="BA81" s="107">
        <v>0</v>
      </c>
      <c r="BD81" s="106" t="s">
        <v>93</v>
      </c>
      <c r="BE81" s="107">
        <v>470.69002389042839</v>
      </c>
      <c r="BF81" s="106" t="s">
        <v>93</v>
      </c>
      <c r="BG81" s="107">
        <v>0</v>
      </c>
      <c r="BJ81" s="106" t="s">
        <v>93</v>
      </c>
      <c r="BK81" s="107">
        <v>32266.28</v>
      </c>
      <c r="BL81" s="106" t="s">
        <v>93</v>
      </c>
      <c r="BM81" s="107">
        <v>0</v>
      </c>
      <c r="BP81" s="106" t="s">
        <v>93</v>
      </c>
      <c r="BQ81" s="107">
        <v>167.04</v>
      </c>
      <c r="BR81" s="106" t="s">
        <v>93</v>
      </c>
      <c r="BS81" s="107">
        <v>0</v>
      </c>
      <c r="BV81" s="100">
        <f t="shared" si="2"/>
        <v>178065.41325076044</v>
      </c>
      <c r="BW81" s="108">
        <f t="shared" si="3"/>
        <v>0</v>
      </c>
    </row>
    <row r="82" spans="2:75" s="5" customFormat="1" ht="15" x14ac:dyDescent="0.25">
      <c r="B82" s="106" t="s">
        <v>94</v>
      </c>
      <c r="C82" s="107">
        <v>61.430297252427202</v>
      </c>
      <c r="D82" s="106" t="s">
        <v>94</v>
      </c>
      <c r="E82" s="107">
        <v>0</v>
      </c>
      <c r="H82" s="106" t="s">
        <v>94</v>
      </c>
      <c r="I82" s="107">
        <v>0</v>
      </c>
      <c r="J82" s="106" t="s">
        <v>94</v>
      </c>
      <c r="K82" s="107">
        <v>0</v>
      </c>
      <c r="N82" s="106" t="s">
        <v>94</v>
      </c>
      <c r="O82" s="107">
        <v>0</v>
      </c>
      <c r="P82" s="106" t="s">
        <v>94</v>
      </c>
      <c r="Q82" s="107">
        <v>0</v>
      </c>
      <c r="T82" s="106" t="s">
        <v>94</v>
      </c>
      <c r="U82" s="107">
        <v>0</v>
      </c>
      <c r="V82" s="106" t="s">
        <v>94</v>
      </c>
      <c r="W82" s="107">
        <v>0</v>
      </c>
      <c r="Z82" s="106" t="s">
        <v>94</v>
      </c>
      <c r="AA82" s="107">
        <v>9393.56</v>
      </c>
      <c r="AB82" s="106" t="s">
        <v>94</v>
      </c>
      <c r="AC82" s="107">
        <v>0</v>
      </c>
      <c r="AF82" s="106" t="s">
        <v>94</v>
      </c>
      <c r="AG82" s="107">
        <v>38759.01</v>
      </c>
      <c r="AH82" s="106" t="s">
        <v>94</v>
      </c>
      <c r="AI82" s="107">
        <v>0</v>
      </c>
      <c r="AL82" s="106" t="s">
        <v>94</v>
      </c>
      <c r="AM82" s="107">
        <v>12900.23</v>
      </c>
      <c r="AN82" s="106" t="s">
        <v>94</v>
      </c>
      <c r="AO82" s="107">
        <v>0</v>
      </c>
      <c r="AR82" s="106" t="s">
        <v>94</v>
      </c>
      <c r="AS82" s="107">
        <v>91898.17</v>
      </c>
      <c r="AT82" s="106" t="s">
        <v>94</v>
      </c>
      <c r="AU82" s="107">
        <v>0</v>
      </c>
      <c r="AX82" s="106" t="s">
        <v>94</v>
      </c>
      <c r="AY82" s="107">
        <v>0</v>
      </c>
      <c r="AZ82" s="106" t="s">
        <v>94</v>
      </c>
      <c r="BA82" s="107">
        <v>0</v>
      </c>
      <c r="BD82" s="106" t="s">
        <v>94</v>
      </c>
      <c r="BE82" s="107">
        <v>783.78586127941992</v>
      </c>
      <c r="BF82" s="106" t="s">
        <v>94</v>
      </c>
      <c r="BG82" s="107">
        <v>0</v>
      </c>
      <c r="BJ82" s="106" t="s">
        <v>94</v>
      </c>
      <c r="BK82" s="107">
        <v>31388.47</v>
      </c>
      <c r="BL82" s="106" t="s">
        <v>94</v>
      </c>
      <c r="BM82" s="107">
        <v>0</v>
      </c>
      <c r="BP82" s="106" t="s">
        <v>94</v>
      </c>
      <c r="BQ82" s="107">
        <v>259.57</v>
      </c>
      <c r="BR82" s="106" t="s">
        <v>94</v>
      </c>
      <c r="BS82" s="107">
        <v>0</v>
      </c>
      <c r="BV82" s="100">
        <f t="shared" si="2"/>
        <v>185444.22615853185</v>
      </c>
      <c r="BW82" s="108">
        <f t="shared" si="3"/>
        <v>0</v>
      </c>
    </row>
    <row r="83" spans="2:75" s="5" customFormat="1" ht="15" x14ac:dyDescent="0.25">
      <c r="B83" s="106" t="s">
        <v>95</v>
      </c>
      <c r="C83" s="107">
        <v>27.377182762577707</v>
      </c>
      <c r="D83" s="106" t="s">
        <v>95</v>
      </c>
      <c r="E83" s="107">
        <v>0</v>
      </c>
      <c r="H83" s="106" t="s">
        <v>95</v>
      </c>
      <c r="I83" s="107">
        <v>0</v>
      </c>
      <c r="J83" s="106" t="s">
        <v>95</v>
      </c>
      <c r="K83" s="107">
        <v>0</v>
      </c>
      <c r="N83" s="106" t="s">
        <v>95</v>
      </c>
      <c r="O83" s="107">
        <v>0</v>
      </c>
      <c r="P83" s="106" t="s">
        <v>95</v>
      </c>
      <c r="Q83" s="107">
        <v>0</v>
      </c>
      <c r="T83" s="106" t="s">
        <v>95</v>
      </c>
      <c r="U83" s="107">
        <v>0</v>
      </c>
      <c r="V83" s="106" t="s">
        <v>95</v>
      </c>
      <c r="W83" s="107">
        <v>0</v>
      </c>
      <c r="Z83" s="106" t="s">
        <v>95</v>
      </c>
      <c r="AA83" s="107">
        <v>22209.57</v>
      </c>
      <c r="AB83" s="106" t="s">
        <v>95</v>
      </c>
      <c r="AC83" s="107">
        <v>0</v>
      </c>
      <c r="AF83" s="106" t="s">
        <v>95</v>
      </c>
      <c r="AG83" s="107">
        <v>1444.14</v>
      </c>
      <c r="AH83" s="106" t="s">
        <v>95</v>
      </c>
      <c r="AI83" s="107">
        <v>0</v>
      </c>
      <c r="AL83" s="106" t="s">
        <v>95</v>
      </c>
      <c r="AM83" s="107">
        <v>32219.599999999999</v>
      </c>
      <c r="AN83" s="106" t="s">
        <v>95</v>
      </c>
      <c r="AO83" s="107">
        <v>0</v>
      </c>
      <c r="AR83" s="106" t="s">
        <v>95</v>
      </c>
      <c r="AS83" s="107">
        <v>88332.05</v>
      </c>
      <c r="AT83" s="106" t="s">
        <v>95</v>
      </c>
      <c r="AU83" s="107">
        <v>0</v>
      </c>
      <c r="AX83" s="106" t="s">
        <v>95</v>
      </c>
      <c r="AY83" s="107">
        <v>0</v>
      </c>
      <c r="AZ83" s="106" t="s">
        <v>95</v>
      </c>
      <c r="BA83" s="107">
        <v>0</v>
      </c>
      <c r="BD83" s="106" t="s">
        <v>95</v>
      </c>
      <c r="BE83" s="107">
        <v>242.25972866316505</v>
      </c>
      <c r="BF83" s="106" t="s">
        <v>95</v>
      </c>
      <c r="BG83" s="107">
        <v>0</v>
      </c>
      <c r="BJ83" s="106" t="s">
        <v>95</v>
      </c>
      <c r="BK83" s="107">
        <v>36795.480000000003</v>
      </c>
      <c r="BL83" s="106" t="s">
        <v>95</v>
      </c>
      <c r="BM83" s="107">
        <v>0</v>
      </c>
      <c r="BP83" s="106" t="s">
        <v>95</v>
      </c>
      <c r="BQ83" s="107">
        <v>76.61</v>
      </c>
      <c r="BR83" s="106" t="s">
        <v>95</v>
      </c>
      <c r="BS83" s="107">
        <v>0</v>
      </c>
      <c r="BV83" s="100">
        <f t="shared" si="2"/>
        <v>181347.08691142575</v>
      </c>
      <c r="BW83" s="108">
        <f t="shared" si="3"/>
        <v>0</v>
      </c>
    </row>
    <row r="84" spans="2:75" s="5" customFormat="1" ht="15" x14ac:dyDescent="0.25">
      <c r="B84" s="106" t="s">
        <v>96</v>
      </c>
      <c r="C84" s="107">
        <v>23.100916149679829</v>
      </c>
      <c r="D84" s="106" t="s">
        <v>96</v>
      </c>
      <c r="E84" s="107">
        <v>0</v>
      </c>
      <c r="H84" s="106" t="s">
        <v>96</v>
      </c>
      <c r="I84" s="107">
        <v>0</v>
      </c>
      <c r="J84" s="106" t="s">
        <v>96</v>
      </c>
      <c r="K84" s="107">
        <v>0</v>
      </c>
      <c r="N84" s="106" t="s">
        <v>96</v>
      </c>
      <c r="O84" s="107">
        <v>0</v>
      </c>
      <c r="P84" s="106" t="s">
        <v>96</v>
      </c>
      <c r="Q84" s="107">
        <v>0</v>
      </c>
      <c r="T84" s="106" t="s">
        <v>96</v>
      </c>
      <c r="U84" s="107">
        <v>0</v>
      </c>
      <c r="V84" s="106" t="s">
        <v>96</v>
      </c>
      <c r="W84" s="107">
        <v>0</v>
      </c>
      <c r="Z84" s="106" t="s">
        <v>96</v>
      </c>
      <c r="AA84" s="107">
        <v>19350.849999999999</v>
      </c>
      <c r="AB84" s="106" t="s">
        <v>96</v>
      </c>
      <c r="AC84" s="107">
        <v>0</v>
      </c>
      <c r="AF84" s="106" t="s">
        <v>96</v>
      </c>
      <c r="AG84" s="107">
        <v>1104.3699999999999</v>
      </c>
      <c r="AH84" s="106" t="s">
        <v>96</v>
      </c>
      <c r="AI84" s="107">
        <v>0</v>
      </c>
      <c r="AL84" s="106" t="s">
        <v>96</v>
      </c>
      <c r="AM84" s="107">
        <v>27511.599999999999</v>
      </c>
      <c r="AN84" s="106" t="s">
        <v>96</v>
      </c>
      <c r="AO84" s="107">
        <v>0</v>
      </c>
      <c r="AR84" s="106" t="s">
        <v>96</v>
      </c>
      <c r="AS84" s="107">
        <v>77892.240000000005</v>
      </c>
      <c r="AT84" s="106" t="s">
        <v>96</v>
      </c>
      <c r="AU84" s="107">
        <v>0</v>
      </c>
      <c r="AX84" s="106" t="s">
        <v>96</v>
      </c>
      <c r="AY84" s="107">
        <v>0</v>
      </c>
      <c r="AZ84" s="106" t="s">
        <v>96</v>
      </c>
      <c r="BA84" s="107">
        <v>0</v>
      </c>
      <c r="BD84" s="106" t="s">
        <v>96</v>
      </c>
      <c r="BE84" s="107">
        <v>178.92156741311183</v>
      </c>
      <c r="BF84" s="106" t="s">
        <v>96</v>
      </c>
      <c r="BG84" s="107">
        <v>0</v>
      </c>
      <c r="BJ84" s="106" t="s">
        <v>96</v>
      </c>
      <c r="BK84" s="107">
        <v>27424.49</v>
      </c>
      <c r="BL84" s="106" t="s">
        <v>96</v>
      </c>
      <c r="BM84" s="107">
        <v>0</v>
      </c>
      <c r="BP84" s="106" t="s">
        <v>96</v>
      </c>
      <c r="BQ84" s="107">
        <v>57.93</v>
      </c>
      <c r="BR84" s="106" t="s">
        <v>96</v>
      </c>
      <c r="BS84" s="107">
        <v>0</v>
      </c>
      <c r="BV84" s="100">
        <f t="shared" si="2"/>
        <v>153543.50248356277</v>
      </c>
      <c r="BW84" s="108">
        <f t="shared" si="3"/>
        <v>0</v>
      </c>
    </row>
    <row r="85" spans="2:75" s="5" customFormat="1" ht="15" x14ac:dyDescent="0.25">
      <c r="B85" s="106" t="s">
        <v>97</v>
      </c>
      <c r="C85" s="107">
        <v>99.505831368845818</v>
      </c>
      <c r="D85" s="106" t="s">
        <v>97</v>
      </c>
      <c r="E85" s="107">
        <v>0</v>
      </c>
      <c r="H85" s="106" t="s">
        <v>97</v>
      </c>
      <c r="I85" s="107">
        <v>0</v>
      </c>
      <c r="J85" s="106" t="s">
        <v>97</v>
      </c>
      <c r="K85" s="107">
        <v>0</v>
      </c>
      <c r="N85" s="106" t="s">
        <v>97</v>
      </c>
      <c r="O85" s="107">
        <v>0</v>
      </c>
      <c r="P85" s="106" t="s">
        <v>97</v>
      </c>
      <c r="Q85" s="107">
        <v>0</v>
      </c>
      <c r="T85" s="106" t="s">
        <v>97</v>
      </c>
      <c r="U85" s="107">
        <v>0</v>
      </c>
      <c r="V85" s="106" t="s">
        <v>97</v>
      </c>
      <c r="W85" s="107">
        <v>0</v>
      </c>
      <c r="Z85" s="106" t="s">
        <v>97</v>
      </c>
      <c r="AA85" s="107">
        <v>70934.3</v>
      </c>
      <c r="AB85" s="106" t="s">
        <v>97</v>
      </c>
      <c r="AC85" s="107">
        <v>0</v>
      </c>
      <c r="AF85" s="106" t="s">
        <v>97</v>
      </c>
      <c r="AG85" s="107">
        <v>20730.07</v>
      </c>
      <c r="AH85" s="106" t="s">
        <v>97</v>
      </c>
      <c r="AI85" s="107">
        <v>0</v>
      </c>
      <c r="AL85" s="106" t="s">
        <v>97</v>
      </c>
      <c r="AM85" s="107">
        <v>131366</v>
      </c>
      <c r="AN85" s="106" t="s">
        <v>97</v>
      </c>
      <c r="AO85" s="107">
        <v>0</v>
      </c>
      <c r="AR85" s="106" t="s">
        <v>97</v>
      </c>
      <c r="AS85" s="107">
        <v>325973.46999999997</v>
      </c>
      <c r="AT85" s="106" t="s">
        <v>97</v>
      </c>
      <c r="AU85" s="107">
        <v>0</v>
      </c>
      <c r="AX85" s="106" t="s">
        <v>97</v>
      </c>
      <c r="AY85" s="107">
        <v>0</v>
      </c>
      <c r="AZ85" s="106" t="s">
        <v>97</v>
      </c>
      <c r="BA85" s="107">
        <v>0</v>
      </c>
      <c r="BD85" s="106" t="s">
        <v>97</v>
      </c>
      <c r="BE85" s="107">
        <v>921.98042653819471</v>
      </c>
      <c r="BF85" s="106" t="s">
        <v>97</v>
      </c>
      <c r="BG85" s="107">
        <v>0</v>
      </c>
      <c r="BJ85" s="106" t="s">
        <v>97</v>
      </c>
      <c r="BK85" s="107">
        <v>86445.54</v>
      </c>
      <c r="BL85" s="106" t="s">
        <v>97</v>
      </c>
      <c r="BM85" s="107">
        <v>0</v>
      </c>
      <c r="BP85" s="106" t="s">
        <v>97</v>
      </c>
      <c r="BQ85" s="107">
        <v>368.17</v>
      </c>
      <c r="BR85" s="106" t="s">
        <v>97</v>
      </c>
      <c r="BS85" s="107">
        <v>0</v>
      </c>
      <c r="BV85" s="100">
        <f t="shared" si="2"/>
        <v>636839.03625790705</v>
      </c>
      <c r="BW85" s="108">
        <f t="shared" si="3"/>
        <v>0</v>
      </c>
    </row>
    <row r="86" spans="2:75" s="5" customFormat="1" ht="15" x14ac:dyDescent="0.25">
      <c r="B86" s="106" t="s">
        <v>98</v>
      </c>
      <c r="C86" s="107">
        <v>45.956550980448696</v>
      </c>
      <c r="D86" s="106" t="s">
        <v>98</v>
      </c>
      <c r="E86" s="107">
        <v>0</v>
      </c>
      <c r="H86" s="106" t="s">
        <v>98</v>
      </c>
      <c r="I86" s="107">
        <v>612.84</v>
      </c>
      <c r="J86" s="106" t="s">
        <v>98</v>
      </c>
      <c r="K86" s="107">
        <v>0</v>
      </c>
      <c r="N86" s="106" t="s">
        <v>98</v>
      </c>
      <c r="O86" s="107">
        <v>469.59</v>
      </c>
      <c r="P86" s="106" t="s">
        <v>98</v>
      </c>
      <c r="Q86" s="107">
        <v>0</v>
      </c>
      <c r="T86" s="106" t="s">
        <v>98</v>
      </c>
      <c r="U86" s="107">
        <v>313.62</v>
      </c>
      <c r="V86" s="106" t="s">
        <v>98</v>
      </c>
      <c r="W86" s="107">
        <v>0</v>
      </c>
      <c r="Z86" s="106" t="s">
        <v>98</v>
      </c>
      <c r="AA86" s="107">
        <v>32396.92</v>
      </c>
      <c r="AB86" s="106" t="s">
        <v>98</v>
      </c>
      <c r="AC86" s="107">
        <v>0</v>
      </c>
      <c r="AF86" s="106" t="s">
        <v>98</v>
      </c>
      <c r="AG86" s="107">
        <v>8591.26</v>
      </c>
      <c r="AH86" s="106" t="s">
        <v>98</v>
      </c>
      <c r="AI86" s="107">
        <v>0</v>
      </c>
      <c r="AL86" s="106" t="s">
        <v>98</v>
      </c>
      <c r="AM86" s="107">
        <v>46086.16</v>
      </c>
      <c r="AN86" s="106" t="s">
        <v>98</v>
      </c>
      <c r="AO86" s="107">
        <v>0</v>
      </c>
      <c r="AR86" s="106" t="s">
        <v>98</v>
      </c>
      <c r="AS86" s="107">
        <v>132336.76</v>
      </c>
      <c r="AT86" s="106" t="s">
        <v>98</v>
      </c>
      <c r="AU86" s="107">
        <v>0</v>
      </c>
      <c r="AX86" s="106" t="s">
        <v>98</v>
      </c>
      <c r="AY86" s="107">
        <v>0</v>
      </c>
      <c r="AZ86" s="106" t="s">
        <v>98</v>
      </c>
      <c r="BA86" s="107">
        <v>0</v>
      </c>
      <c r="BD86" s="106" t="s">
        <v>98</v>
      </c>
      <c r="BE86" s="107">
        <v>350.59270792564428</v>
      </c>
      <c r="BF86" s="106" t="s">
        <v>98</v>
      </c>
      <c r="BG86" s="107">
        <v>0</v>
      </c>
      <c r="BJ86" s="106" t="s">
        <v>98</v>
      </c>
      <c r="BK86" s="107">
        <v>38395.83</v>
      </c>
      <c r="BL86" s="106" t="s">
        <v>98</v>
      </c>
      <c r="BM86" s="107">
        <v>0</v>
      </c>
      <c r="BP86" s="106" t="s">
        <v>98</v>
      </c>
      <c r="BQ86" s="107">
        <v>122.75</v>
      </c>
      <c r="BR86" s="106" t="s">
        <v>98</v>
      </c>
      <c r="BS86" s="107">
        <v>0</v>
      </c>
      <c r="BV86" s="100">
        <f t="shared" si="2"/>
        <v>259722.27925890614</v>
      </c>
      <c r="BW86" s="108">
        <f t="shared" si="3"/>
        <v>0</v>
      </c>
    </row>
    <row r="87" spans="2:75" s="5" customFormat="1" ht="15" x14ac:dyDescent="0.25">
      <c r="B87" s="106" t="s">
        <v>99</v>
      </c>
      <c r="C87" s="107">
        <v>119.98407778011354</v>
      </c>
      <c r="D87" s="106" t="s">
        <v>99</v>
      </c>
      <c r="E87" s="107">
        <v>0</v>
      </c>
      <c r="H87" s="106" t="s">
        <v>99</v>
      </c>
      <c r="I87" s="107">
        <v>0</v>
      </c>
      <c r="J87" s="106" t="s">
        <v>99</v>
      </c>
      <c r="K87" s="107">
        <v>0</v>
      </c>
      <c r="N87" s="106" t="s">
        <v>99</v>
      </c>
      <c r="O87" s="107">
        <v>0</v>
      </c>
      <c r="P87" s="106" t="s">
        <v>99</v>
      </c>
      <c r="Q87" s="107">
        <v>0</v>
      </c>
      <c r="T87" s="106" t="s">
        <v>99</v>
      </c>
      <c r="U87" s="107">
        <v>0</v>
      </c>
      <c r="V87" s="106" t="s">
        <v>99</v>
      </c>
      <c r="W87" s="107">
        <v>0</v>
      </c>
      <c r="Z87" s="106" t="s">
        <v>99</v>
      </c>
      <c r="AA87" s="107">
        <v>77037.5</v>
      </c>
      <c r="AB87" s="106" t="s">
        <v>99</v>
      </c>
      <c r="AC87" s="107">
        <v>0</v>
      </c>
      <c r="AF87" s="106" t="s">
        <v>99</v>
      </c>
      <c r="AG87" s="107">
        <v>36936.67</v>
      </c>
      <c r="AH87" s="106" t="s">
        <v>99</v>
      </c>
      <c r="AI87" s="107">
        <v>0</v>
      </c>
      <c r="AL87" s="106" t="s">
        <v>99</v>
      </c>
      <c r="AM87" s="107">
        <v>92552.74</v>
      </c>
      <c r="AN87" s="106" t="s">
        <v>99</v>
      </c>
      <c r="AO87" s="107">
        <v>0</v>
      </c>
      <c r="AR87" s="106" t="s">
        <v>99</v>
      </c>
      <c r="AS87" s="107">
        <v>289496.61</v>
      </c>
      <c r="AT87" s="106" t="s">
        <v>99</v>
      </c>
      <c r="AU87" s="107">
        <v>0</v>
      </c>
      <c r="AX87" s="106" t="s">
        <v>99</v>
      </c>
      <c r="AY87" s="107">
        <v>0</v>
      </c>
      <c r="AZ87" s="106" t="s">
        <v>99</v>
      </c>
      <c r="BA87" s="107">
        <v>0</v>
      </c>
      <c r="BD87" s="106" t="s">
        <v>99</v>
      </c>
      <c r="BE87" s="107">
        <v>1236.9534732846848</v>
      </c>
      <c r="BF87" s="106" t="s">
        <v>99</v>
      </c>
      <c r="BG87" s="107">
        <v>0</v>
      </c>
      <c r="BJ87" s="106" t="s">
        <v>99</v>
      </c>
      <c r="BK87" s="107">
        <v>98920.3</v>
      </c>
      <c r="BL87" s="106" t="s">
        <v>99</v>
      </c>
      <c r="BM87" s="107">
        <v>0</v>
      </c>
      <c r="BP87" s="106" t="s">
        <v>99</v>
      </c>
      <c r="BQ87" s="107">
        <v>413.62</v>
      </c>
      <c r="BR87" s="106" t="s">
        <v>99</v>
      </c>
      <c r="BS87" s="107">
        <v>0</v>
      </c>
      <c r="BV87" s="100">
        <f t="shared" si="2"/>
        <v>596714.37755106483</v>
      </c>
      <c r="BW87" s="108">
        <f t="shared" si="3"/>
        <v>0</v>
      </c>
    </row>
    <row r="88" spans="2:75" s="5" customFormat="1" ht="15" x14ac:dyDescent="0.25">
      <c r="B88" s="106" t="s">
        <v>101</v>
      </c>
      <c r="C88" s="107">
        <v>37.1524070556531</v>
      </c>
      <c r="D88" s="106" t="s">
        <v>101</v>
      </c>
      <c r="E88" s="107">
        <v>0</v>
      </c>
      <c r="H88" s="106" t="s">
        <v>101</v>
      </c>
      <c r="I88" s="107">
        <v>0</v>
      </c>
      <c r="J88" s="106" t="s">
        <v>101</v>
      </c>
      <c r="K88" s="107">
        <v>0</v>
      </c>
      <c r="N88" s="106" t="s">
        <v>101</v>
      </c>
      <c r="O88" s="107">
        <v>0</v>
      </c>
      <c r="P88" s="106" t="s">
        <v>101</v>
      </c>
      <c r="Q88" s="107">
        <v>0</v>
      </c>
      <c r="T88" s="106" t="s">
        <v>101</v>
      </c>
      <c r="U88" s="107">
        <v>0</v>
      </c>
      <c r="V88" s="106" t="s">
        <v>101</v>
      </c>
      <c r="W88" s="107">
        <v>0</v>
      </c>
      <c r="Z88" s="106" t="s">
        <v>101</v>
      </c>
      <c r="AA88" s="107">
        <v>30667.69</v>
      </c>
      <c r="AB88" s="106" t="s">
        <v>101</v>
      </c>
      <c r="AC88" s="107">
        <v>0</v>
      </c>
      <c r="AF88" s="106" t="s">
        <v>101</v>
      </c>
      <c r="AG88" s="107">
        <v>2602.94</v>
      </c>
      <c r="AH88" s="106" t="s">
        <v>101</v>
      </c>
      <c r="AI88" s="107">
        <v>0</v>
      </c>
      <c r="AL88" s="106" t="s">
        <v>101</v>
      </c>
      <c r="AM88" s="107">
        <v>43590.9</v>
      </c>
      <c r="AN88" s="106" t="s">
        <v>101</v>
      </c>
      <c r="AO88" s="107">
        <v>0</v>
      </c>
      <c r="AR88" s="106" t="s">
        <v>101</v>
      </c>
      <c r="AS88" s="107">
        <v>122739.58</v>
      </c>
      <c r="AT88" s="106" t="s">
        <v>101</v>
      </c>
      <c r="AU88" s="107">
        <v>0</v>
      </c>
      <c r="AX88" s="106" t="s">
        <v>101</v>
      </c>
      <c r="AY88" s="107">
        <v>0</v>
      </c>
      <c r="AZ88" s="106" t="s">
        <v>101</v>
      </c>
      <c r="BA88" s="107">
        <v>0</v>
      </c>
      <c r="BD88" s="106" t="s">
        <v>101</v>
      </c>
      <c r="BE88" s="107">
        <v>270.85665333828723</v>
      </c>
      <c r="BF88" s="106" t="s">
        <v>101</v>
      </c>
      <c r="BG88" s="107">
        <v>0</v>
      </c>
      <c r="BJ88" s="106" t="s">
        <v>101</v>
      </c>
      <c r="BK88" s="107">
        <v>38615.879999999997</v>
      </c>
      <c r="BL88" s="106" t="s">
        <v>101</v>
      </c>
      <c r="BM88" s="107">
        <v>0</v>
      </c>
      <c r="BP88" s="106" t="s">
        <v>101</v>
      </c>
      <c r="BQ88" s="107">
        <v>73.09</v>
      </c>
      <c r="BR88" s="106" t="s">
        <v>101</v>
      </c>
      <c r="BS88" s="107">
        <v>0</v>
      </c>
      <c r="BV88" s="100">
        <f t="shared" si="2"/>
        <v>238598.08906039395</v>
      </c>
      <c r="BW88" s="108">
        <f t="shared" si="3"/>
        <v>0</v>
      </c>
    </row>
    <row r="89" spans="2:75" s="5" customFormat="1" ht="15" x14ac:dyDescent="0.25">
      <c r="B89" s="106" t="s">
        <v>102</v>
      </c>
      <c r="C89" s="107">
        <v>267.90355126959264</v>
      </c>
      <c r="D89" s="106" t="s">
        <v>102</v>
      </c>
      <c r="E89" s="107">
        <v>0</v>
      </c>
      <c r="H89" s="106" t="s">
        <v>102</v>
      </c>
      <c r="I89" s="107">
        <v>0</v>
      </c>
      <c r="J89" s="106" t="s">
        <v>102</v>
      </c>
      <c r="K89" s="107">
        <v>0</v>
      </c>
      <c r="N89" s="106" t="s">
        <v>102</v>
      </c>
      <c r="O89" s="107">
        <v>0</v>
      </c>
      <c r="P89" s="106" t="s">
        <v>102</v>
      </c>
      <c r="Q89" s="107">
        <v>0</v>
      </c>
      <c r="T89" s="106" t="s">
        <v>102</v>
      </c>
      <c r="U89" s="107">
        <v>0</v>
      </c>
      <c r="V89" s="106" t="s">
        <v>102</v>
      </c>
      <c r="W89" s="107">
        <v>0</v>
      </c>
      <c r="Z89" s="106" t="s">
        <v>102</v>
      </c>
      <c r="AA89" s="107">
        <v>202780.16999999998</v>
      </c>
      <c r="AB89" s="106" t="s">
        <v>102</v>
      </c>
      <c r="AC89" s="107">
        <v>0</v>
      </c>
      <c r="AF89" s="106" t="s">
        <v>102</v>
      </c>
      <c r="AG89" s="107">
        <v>78652.759999999995</v>
      </c>
      <c r="AH89" s="106" t="s">
        <v>102</v>
      </c>
      <c r="AI89" s="107">
        <v>0</v>
      </c>
      <c r="AL89" s="106" t="s">
        <v>102</v>
      </c>
      <c r="AM89" s="107">
        <v>289171.40999999997</v>
      </c>
      <c r="AN89" s="106" t="s">
        <v>102</v>
      </c>
      <c r="AO89" s="107">
        <v>0</v>
      </c>
      <c r="AR89" s="106" t="s">
        <v>102</v>
      </c>
      <c r="AS89" s="107">
        <v>853058.35</v>
      </c>
      <c r="AT89" s="106" t="s">
        <v>102</v>
      </c>
      <c r="AU89" s="107">
        <v>0</v>
      </c>
      <c r="AX89" s="106" t="s">
        <v>102</v>
      </c>
      <c r="AY89" s="107">
        <v>0</v>
      </c>
      <c r="AZ89" s="106" t="s">
        <v>102</v>
      </c>
      <c r="BA89" s="107">
        <v>0</v>
      </c>
      <c r="BD89" s="106" t="s">
        <v>102</v>
      </c>
      <c r="BE89" s="107">
        <v>2574.8194920040228</v>
      </c>
      <c r="BF89" s="106" t="s">
        <v>102</v>
      </c>
      <c r="BG89" s="107">
        <v>0</v>
      </c>
      <c r="BJ89" s="106" t="s">
        <v>102</v>
      </c>
      <c r="BK89" s="107">
        <v>280716.34999999998</v>
      </c>
      <c r="BL89" s="106" t="s">
        <v>102</v>
      </c>
      <c r="BM89" s="107">
        <v>0</v>
      </c>
      <c r="BP89" s="106" t="s">
        <v>102</v>
      </c>
      <c r="BQ89" s="107">
        <v>696.63</v>
      </c>
      <c r="BR89" s="106" t="s">
        <v>102</v>
      </c>
      <c r="BS89" s="107">
        <v>0</v>
      </c>
      <c r="BV89" s="100">
        <f t="shared" si="2"/>
        <v>1707918.3930432736</v>
      </c>
      <c r="BW89" s="108">
        <f t="shared" si="3"/>
        <v>0</v>
      </c>
    </row>
    <row r="90" spans="2:75" s="5" customFormat="1" ht="15" x14ac:dyDescent="0.25">
      <c r="B90" s="106" t="s">
        <v>103</v>
      </c>
      <c r="C90" s="107">
        <v>74.158642570470903</v>
      </c>
      <c r="D90" s="106" t="s">
        <v>103</v>
      </c>
      <c r="E90" s="107">
        <v>0</v>
      </c>
      <c r="H90" s="106" t="s">
        <v>103</v>
      </c>
      <c r="I90" s="107">
        <v>0</v>
      </c>
      <c r="J90" s="106" t="s">
        <v>103</v>
      </c>
      <c r="K90" s="107">
        <v>0</v>
      </c>
      <c r="N90" s="106" t="s">
        <v>103</v>
      </c>
      <c r="O90" s="107">
        <v>0</v>
      </c>
      <c r="P90" s="106" t="s">
        <v>103</v>
      </c>
      <c r="Q90" s="107">
        <v>0</v>
      </c>
      <c r="T90" s="106" t="s">
        <v>103</v>
      </c>
      <c r="U90" s="107">
        <v>0</v>
      </c>
      <c r="V90" s="106" t="s">
        <v>103</v>
      </c>
      <c r="W90" s="107">
        <v>0</v>
      </c>
      <c r="Z90" s="106" t="s">
        <v>103</v>
      </c>
      <c r="AA90" s="107">
        <v>52629.86</v>
      </c>
      <c r="AB90" s="106" t="s">
        <v>103</v>
      </c>
      <c r="AC90" s="107">
        <v>0</v>
      </c>
      <c r="AF90" s="106" t="s">
        <v>103</v>
      </c>
      <c r="AG90" s="107">
        <v>20269.400000000001</v>
      </c>
      <c r="AH90" s="106" t="s">
        <v>103</v>
      </c>
      <c r="AI90" s="107">
        <v>0</v>
      </c>
      <c r="AL90" s="106" t="s">
        <v>103</v>
      </c>
      <c r="AM90" s="107">
        <v>83870.36</v>
      </c>
      <c r="AN90" s="106" t="s">
        <v>103</v>
      </c>
      <c r="AO90" s="107">
        <v>0</v>
      </c>
      <c r="AR90" s="106" t="s">
        <v>103</v>
      </c>
      <c r="AS90" s="107">
        <v>247889.25</v>
      </c>
      <c r="AT90" s="106" t="s">
        <v>103</v>
      </c>
      <c r="AU90" s="107">
        <v>0</v>
      </c>
      <c r="AX90" s="106" t="s">
        <v>103</v>
      </c>
      <c r="AY90" s="107">
        <v>0</v>
      </c>
      <c r="AZ90" s="106" t="s">
        <v>103</v>
      </c>
      <c r="BA90" s="107">
        <v>0</v>
      </c>
      <c r="BD90" s="106" t="s">
        <v>103</v>
      </c>
      <c r="BE90" s="107">
        <v>736.52422083119302</v>
      </c>
      <c r="BF90" s="106" t="s">
        <v>103</v>
      </c>
      <c r="BG90" s="107">
        <v>0</v>
      </c>
      <c r="BJ90" s="106" t="s">
        <v>103</v>
      </c>
      <c r="BK90" s="107">
        <v>75519.47</v>
      </c>
      <c r="BL90" s="106" t="s">
        <v>103</v>
      </c>
      <c r="BM90" s="107">
        <v>0</v>
      </c>
      <c r="BP90" s="106" t="s">
        <v>103</v>
      </c>
      <c r="BQ90" s="107">
        <v>229.35</v>
      </c>
      <c r="BR90" s="106" t="s">
        <v>103</v>
      </c>
      <c r="BS90" s="107">
        <v>0</v>
      </c>
      <c r="BV90" s="100">
        <f t="shared" si="2"/>
        <v>481218.37286340166</v>
      </c>
      <c r="BW90" s="108">
        <f t="shared" si="3"/>
        <v>0</v>
      </c>
    </row>
    <row r="91" spans="2:75" s="5" customFormat="1" ht="15" x14ac:dyDescent="0.25">
      <c r="B91" s="106" t="s">
        <v>104</v>
      </c>
      <c r="C91" s="107">
        <v>11.19920937559602</v>
      </c>
      <c r="D91" s="106" t="s">
        <v>104</v>
      </c>
      <c r="E91" s="107">
        <v>0</v>
      </c>
      <c r="H91" s="106" t="s">
        <v>104</v>
      </c>
      <c r="I91" s="107">
        <v>0</v>
      </c>
      <c r="J91" s="106" t="s">
        <v>104</v>
      </c>
      <c r="K91" s="107">
        <v>0</v>
      </c>
      <c r="N91" s="106" t="s">
        <v>104</v>
      </c>
      <c r="O91" s="107">
        <v>0</v>
      </c>
      <c r="P91" s="106" t="s">
        <v>104</v>
      </c>
      <c r="Q91" s="107">
        <v>0</v>
      </c>
      <c r="T91" s="106" t="s">
        <v>104</v>
      </c>
      <c r="U91" s="107">
        <v>0</v>
      </c>
      <c r="V91" s="106" t="s">
        <v>104</v>
      </c>
      <c r="W91" s="107">
        <v>0</v>
      </c>
      <c r="Z91" s="106" t="s">
        <v>104</v>
      </c>
      <c r="AA91" s="107">
        <v>14694.37</v>
      </c>
      <c r="AB91" s="106" t="s">
        <v>104</v>
      </c>
      <c r="AC91" s="107">
        <v>0</v>
      </c>
      <c r="AF91" s="106" t="s">
        <v>104</v>
      </c>
      <c r="AG91" s="107">
        <v>170.78</v>
      </c>
      <c r="AH91" s="106" t="s">
        <v>104</v>
      </c>
      <c r="AI91" s="107">
        <v>0</v>
      </c>
      <c r="AL91" s="106" t="s">
        <v>104</v>
      </c>
      <c r="AM91" s="107">
        <v>24440.04</v>
      </c>
      <c r="AN91" s="106" t="s">
        <v>104</v>
      </c>
      <c r="AO91" s="107">
        <v>0</v>
      </c>
      <c r="AR91" s="106" t="s">
        <v>104</v>
      </c>
      <c r="AS91" s="107">
        <v>62013.08</v>
      </c>
      <c r="AT91" s="106" t="s">
        <v>104</v>
      </c>
      <c r="AU91" s="107">
        <v>0</v>
      </c>
      <c r="AX91" s="106" t="s">
        <v>104</v>
      </c>
      <c r="AY91" s="107">
        <v>0</v>
      </c>
      <c r="AZ91" s="106" t="s">
        <v>104</v>
      </c>
      <c r="BA91" s="107">
        <v>0</v>
      </c>
      <c r="BD91" s="106" t="s">
        <v>104</v>
      </c>
      <c r="BE91" s="107">
        <v>115.79954084399161</v>
      </c>
      <c r="BF91" s="106" t="s">
        <v>104</v>
      </c>
      <c r="BG91" s="107">
        <v>0</v>
      </c>
      <c r="BJ91" s="106" t="s">
        <v>104</v>
      </c>
      <c r="BK91" s="107">
        <v>20226.87</v>
      </c>
      <c r="BL91" s="106" t="s">
        <v>104</v>
      </c>
      <c r="BM91" s="107">
        <v>0</v>
      </c>
      <c r="BP91" s="106" t="s">
        <v>104</v>
      </c>
      <c r="BQ91" s="107">
        <v>33.03</v>
      </c>
      <c r="BR91" s="106" t="s">
        <v>104</v>
      </c>
      <c r="BS91" s="107">
        <v>0</v>
      </c>
      <c r="BV91" s="100">
        <f t="shared" si="2"/>
        <v>121705.16875021959</v>
      </c>
      <c r="BW91" s="108">
        <f t="shared" si="3"/>
        <v>0</v>
      </c>
    </row>
    <row r="92" spans="2:75" s="5" customFormat="1" ht="15" x14ac:dyDescent="0.25">
      <c r="B92" s="106" t="s">
        <v>105</v>
      </c>
      <c r="C92" s="107">
        <v>44.785634001858732</v>
      </c>
      <c r="D92" s="106" t="s">
        <v>105</v>
      </c>
      <c r="E92" s="107">
        <v>0</v>
      </c>
      <c r="H92" s="106" t="s">
        <v>105</v>
      </c>
      <c r="I92" s="107">
        <v>0</v>
      </c>
      <c r="J92" s="106" t="s">
        <v>105</v>
      </c>
      <c r="K92" s="107">
        <v>0</v>
      </c>
      <c r="N92" s="106" t="s">
        <v>105</v>
      </c>
      <c r="O92" s="107">
        <v>0</v>
      </c>
      <c r="P92" s="106" t="s">
        <v>105</v>
      </c>
      <c r="Q92" s="107">
        <v>0</v>
      </c>
      <c r="T92" s="106" t="s">
        <v>105</v>
      </c>
      <c r="U92" s="107">
        <v>0</v>
      </c>
      <c r="V92" s="106" t="s">
        <v>105</v>
      </c>
      <c r="W92" s="107">
        <v>0</v>
      </c>
      <c r="Z92" s="106" t="s">
        <v>105</v>
      </c>
      <c r="AA92" s="107">
        <v>15678.27</v>
      </c>
      <c r="AB92" s="106" t="s">
        <v>105</v>
      </c>
      <c r="AC92" s="107">
        <v>0</v>
      </c>
      <c r="AF92" s="106" t="s">
        <v>105</v>
      </c>
      <c r="AG92" s="107">
        <v>26801.82</v>
      </c>
      <c r="AH92" s="106" t="s">
        <v>105</v>
      </c>
      <c r="AI92" s="107">
        <v>0</v>
      </c>
      <c r="AL92" s="106" t="s">
        <v>105</v>
      </c>
      <c r="AM92" s="107">
        <v>24200.66</v>
      </c>
      <c r="AN92" s="106" t="s">
        <v>105</v>
      </c>
      <c r="AO92" s="107">
        <v>0</v>
      </c>
      <c r="AR92" s="106" t="s">
        <v>105</v>
      </c>
      <c r="AS92" s="107">
        <v>102435.36</v>
      </c>
      <c r="AT92" s="106" t="s">
        <v>105</v>
      </c>
      <c r="AU92" s="107">
        <v>0</v>
      </c>
      <c r="AX92" s="106" t="s">
        <v>105</v>
      </c>
      <c r="AY92" s="107">
        <v>0</v>
      </c>
      <c r="AZ92" s="106" t="s">
        <v>105</v>
      </c>
      <c r="BA92" s="107">
        <v>0</v>
      </c>
      <c r="BD92" s="106" t="s">
        <v>105</v>
      </c>
      <c r="BE92" s="107">
        <v>623.5328139902324</v>
      </c>
      <c r="BF92" s="106" t="s">
        <v>105</v>
      </c>
      <c r="BG92" s="107">
        <v>0</v>
      </c>
      <c r="BJ92" s="106" t="s">
        <v>105</v>
      </c>
      <c r="BK92" s="107">
        <v>35397.08</v>
      </c>
      <c r="BL92" s="106" t="s">
        <v>105</v>
      </c>
      <c r="BM92" s="107">
        <v>0</v>
      </c>
      <c r="BP92" s="106" t="s">
        <v>105</v>
      </c>
      <c r="BQ92" s="107">
        <v>250.74</v>
      </c>
      <c r="BR92" s="106" t="s">
        <v>105</v>
      </c>
      <c r="BS92" s="107">
        <v>0</v>
      </c>
      <c r="BV92" s="100">
        <f t="shared" si="2"/>
        <v>205432.24844799208</v>
      </c>
      <c r="BW92" s="108">
        <f t="shared" si="3"/>
        <v>0</v>
      </c>
    </row>
    <row r="93" spans="2:75" s="5" customFormat="1" ht="15" x14ac:dyDescent="0.25">
      <c r="B93" s="106" t="s">
        <v>106</v>
      </c>
      <c r="C93" s="107">
        <v>115.23060504907511</v>
      </c>
      <c r="D93" s="106" t="s">
        <v>106</v>
      </c>
      <c r="E93" s="107">
        <v>0</v>
      </c>
      <c r="H93" s="106" t="s">
        <v>106</v>
      </c>
      <c r="I93" s="107">
        <v>351.29</v>
      </c>
      <c r="J93" s="106" t="s">
        <v>106</v>
      </c>
      <c r="K93" s="107">
        <v>0</v>
      </c>
      <c r="N93" s="106" t="s">
        <v>106</v>
      </c>
      <c r="O93" s="107">
        <v>0</v>
      </c>
      <c r="P93" s="106" t="s">
        <v>106</v>
      </c>
      <c r="Q93" s="107">
        <v>0</v>
      </c>
      <c r="T93" s="106" t="s">
        <v>106</v>
      </c>
      <c r="U93" s="107">
        <v>0</v>
      </c>
      <c r="V93" s="106" t="s">
        <v>106</v>
      </c>
      <c r="W93" s="107">
        <v>0</v>
      </c>
      <c r="Z93" s="106" t="s">
        <v>106</v>
      </c>
      <c r="AA93" s="107">
        <v>67618.19</v>
      </c>
      <c r="AB93" s="106" t="s">
        <v>106</v>
      </c>
      <c r="AC93" s="107">
        <v>0</v>
      </c>
      <c r="AF93" s="106" t="s">
        <v>106</v>
      </c>
      <c r="AG93" s="107">
        <v>36772.03</v>
      </c>
      <c r="AH93" s="106" t="s">
        <v>106</v>
      </c>
      <c r="AI93" s="107">
        <v>0</v>
      </c>
      <c r="AL93" s="106" t="s">
        <v>106</v>
      </c>
      <c r="AM93" s="107">
        <v>91765.23</v>
      </c>
      <c r="AN93" s="106" t="s">
        <v>106</v>
      </c>
      <c r="AO93" s="107">
        <v>0</v>
      </c>
      <c r="AR93" s="106" t="s">
        <v>106</v>
      </c>
      <c r="AS93" s="107">
        <v>315967.34000000003</v>
      </c>
      <c r="AT93" s="106" t="s">
        <v>106</v>
      </c>
      <c r="AU93" s="107">
        <v>0</v>
      </c>
      <c r="AX93" s="106" t="s">
        <v>106</v>
      </c>
      <c r="AY93" s="107">
        <v>0</v>
      </c>
      <c r="AZ93" s="106" t="s">
        <v>106</v>
      </c>
      <c r="BA93" s="107">
        <v>0</v>
      </c>
      <c r="BD93" s="106" t="s">
        <v>106</v>
      </c>
      <c r="BE93" s="107">
        <v>1229.1288271822866</v>
      </c>
      <c r="BF93" s="106" t="s">
        <v>106</v>
      </c>
      <c r="BG93" s="107">
        <v>0</v>
      </c>
      <c r="BJ93" s="106" t="s">
        <v>106</v>
      </c>
      <c r="BK93" s="107">
        <v>108350.64</v>
      </c>
      <c r="BL93" s="106" t="s">
        <v>106</v>
      </c>
      <c r="BM93" s="107">
        <v>0</v>
      </c>
      <c r="BP93" s="106" t="s">
        <v>106</v>
      </c>
      <c r="BQ93" s="107">
        <v>404.35</v>
      </c>
      <c r="BR93" s="106" t="s">
        <v>106</v>
      </c>
      <c r="BS93" s="107">
        <v>0</v>
      </c>
      <c r="BV93" s="100">
        <f t="shared" si="2"/>
        <v>622573.42943223135</v>
      </c>
      <c r="BW93" s="108">
        <f t="shared" si="3"/>
        <v>0</v>
      </c>
    </row>
    <row r="94" spans="2:75" s="5" customFormat="1" ht="15" x14ac:dyDescent="0.25">
      <c r="B94" s="106" t="s">
        <v>342</v>
      </c>
      <c r="C94" s="107">
        <v>105.63371487213529</v>
      </c>
      <c r="D94" s="106" t="s">
        <v>342</v>
      </c>
      <c r="E94" s="107">
        <v>0</v>
      </c>
      <c r="H94" s="106" t="s">
        <v>342</v>
      </c>
      <c r="I94" s="107">
        <v>897.72</v>
      </c>
      <c r="J94" s="106" t="s">
        <v>342</v>
      </c>
      <c r="K94" s="107">
        <v>0</v>
      </c>
      <c r="N94" s="106" t="s">
        <v>342</v>
      </c>
      <c r="O94" s="107">
        <v>0</v>
      </c>
      <c r="P94" s="106" t="s">
        <v>342</v>
      </c>
      <c r="Q94" s="107">
        <v>0</v>
      </c>
      <c r="T94" s="106" t="s">
        <v>342</v>
      </c>
      <c r="U94" s="107">
        <v>0</v>
      </c>
      <c r="V94" s="106" t="s">
        <v>342</v>
      </c>
      <c r="W94" s="107">
        <v>0</v>
      </c>
      <c r="Z94" s="106" t="s">
        <v>342</v>
      </c>
      <c r="AA94" s="107">
        <v>37779.07</v>
      </c>
      <c r="AB94" s="106" t="s">
        <v>342</v>
      </c>
      <c r="AC94" s="107">
        <v>0</v>
      </c>
      <c r="AF94" s="106" t="s">
        <v>342</v>
      </c>
      <c r="AG94" s="107">
        <v>49945.18</v>
      </c>
      <c r="AH94" s="106" t="s">
        <v>342</v>
      </c>
      <c r="AI94" s="107">
        <v>0</v>
      </c>
      <c r="AL94" s="106" t="s">
        <v>342</v>
      </c>
      <c r="AM94" s="107">
        <v>46351.25</v>
      </c>
      <c r="AN94" s="106" t="s">
        <v>342</v>
      </c>
      <c r="AO94" s="107">
        <v>0</v>
      </c>
      <c r="AR94" s="106" t="s">
        <v>342</v>
      </c>
      <c r="AS94" s="107">
        <v>195100.19</v>
      </c>
      <c r="AT94" s="106" t="s">
        <v>342</v>
      </c>
      <c r="AU94" s="107">
        <v>0</v>
      </c>
      <c r="AX94" s="106" t="s">
        <v>342</v>
      </c>
      <c r="AY94" s="107">
        <v>0</v>
      </c>
      <c r="AZ94" s="106" t="s">
        <v>342</v>
      </c>
      <c r="BA94" s="107">
        <v>0</v>
      </c>
      <c r="BD94" s="106" t="s">
        <v>107</v>
      </c>
      <c r="BE94" s="107">
        <v>1176.4625357423329</v>
      </c>
      <c r="BF94" s="106" t="s">
        <v>107</v>
      </c>
      <c r="BG94" s="107">
        <v>0</v>
      </c>
      <c r="BJ94" s="106" t="s">
        <v>107</v>
      </c>
      <c r="BK94" s="107">
        <v>74024.820000000007</v>
      </c>
      <c r="BL94" s="106" t="s">
        <v>107</v>
      </c>
      <c r="BM94" s="107">
        <v>0</v>
      </c>
      <c r="BP94" s="106" t="s">
        <v>342</v>
      </c>
      <c r="BQ94" s="107">
        <v>497.06</v>
      </c>
      <c r="BR94" s="106" t="s">
        <v>342</v>
      </c>
      <c r="BS94" s="107">
        <v>0</v>
      </c>
      <c r="BV94" s="100">
        <f t="shared" si="2"/>
        <v>405877.38625061448</v>
      </c>
      <c r="BW94" s="108">
        <f t="shared" si="3"/>
        <v>0</v>
      </c>
    </row>
    <row r="95" spans="2:75" s="5" customFormat="1" ht="15" x14ac:dyDescent="0.25">
      <c r="B95" s="106" t="s">
        <v>340</v>
      </c>
      <c r="C95" s="107">
        <v>94.980151888973225</v>
      </c>
      <c r="D95" s="106" t="s">
        <v>340</v>
      </c>
      <c r="E95" s="107">
        <v>0</v>
      </c>
      <c r="H95" s="106" t="s">
        <v>340</v>
      </c>
      <c r="I95" s="107">
        <v>691.1400000000001</v>
      </c>
      <c r="J95" s="106" t="s">
        <v>340</v>
      </c>
      <c r="K95" s="107">
        <v>0</v>
      </c>
      <c r="N95" s="106" t="s">
        <v>340</v>
      </c>
      <c r="O95" s="107">
        <v>28.48</v>
      </c>
      <c r="P95" s="106" t="s">
        <v>340</v>
      </c>
      <c r="Q95" s="107">
        <v>0</v>
      </c>
      <c r="T95" s="106" t="s">
        <v>340</v>
      </c>
      <c r="U95" s="107">
        <v>44.65</v>
      </c>
      <c r="V95" s="106" t="s">
        <v>340</v>
      </c>
      <c r="W95" s="107">
        <v>0</v>
      </c>
      <c r="Z95" s="106" t="s">
        <v>340</v>
      </c>
      <c r="AA95" s="107">
        <v>49993.72</v>
      </c>
      <c r="AB95" s="106" t="s">
        <v>340</v>
      </c>
      <c r="AC95" s="107">
        <v>0</v>
      </c>
      <c r="AF95" s="106" t="s">
        <v>340</v>
      </c>
      <c r="AG95" s="107">
        <v>37508.449999999997</v>
      </c>
      <c r="AH95" s="106" t="s">
        <v>340</v>
      </c>
      <c r="AI95" s="107">
        <v>0</v>
      </c>
      <c r="AL95" s="106" t="s">
        <v>340</v>
      </c>
      <c r="AM95" s="107">
        <v>68925.88</v>
      </c>
      <c r="AN95" s="106" t="s">
        <v>340</v>
      </c>
      <c r="AO95" s="107">
        <v>0</v>
      </c>
      <c r="AR95" s="106" t="s">
        <v>340</v>
      </c>
      <c r="AS95" s="107">
        <v>237688.64</v>
      </c>
      <c r="AT95" s="106" t="s">
        <v>340</v>
      </c>
      <c r="AU95" s="107">
        <v>0</v>
      </c>
      <c r="AX95" s="106" t="s">
        <v>340</v>
      </c>
      <c r="AY95" s="107">
        <v>0</v>
      </c>
      <c r="AZ95" s="106" t="s">
        <v>340</v>
      </c>
      <c r="BA95" s="107">
        <v>0</v>
      </c>
      <c r="BD95" s="106" t="s">
        <v>108</v>
      </c>
      <c r="BE95" s="107">
        <v>926.65730521815078</v>
      </c>
      <c r="BF95" s="106" t="s">
        <v>108</v>
      </c>
      <c r="BG95" s="107">
        <v>0</v>
      </c>
      <c r="BJ95" s="106" t="s">
        <v>108</v>
      </c>
      <c r="BK95" s="107">
        <v>73723.509999999995</v>
      </c>
      <c r="BL95" s="106" t="s">
        <v>108</v>
      </c>
      <c r="BM95" s="107">
        <v>0</v>
      </c>
      <c r="BP95" s="106" t="s">
        <v>340</v>
      </c>
      <c r="BQ95" s="107">
        <v>329.08</v>
      </c>
      <c r="BR95" s="106" t="s">
        <v>340</v>
      </c>
      <c r="BS95" s="107">
        <v>0</v>
      </c>
      <c r="BV95" s="100">
        <f t="shared" si="2"/>
        <v>469955.18745710718</v>
      </c>
      <c r="BW95" s="108">
        <f t="shared" si="3"/>
        <v>0</v>
      </c>
    </row>
    <row r="96" spans="2:75" s="5" customFormat="1" ht="15" x14ac:dyDescent="0.25">
      <c r="B96" s="106" t="s">
        <v>313</v>
      </c>
      <c r="C96" s="107">
        <v>363.92704287373164</v>
      </c>
      <c r="D96" s="106" t="s">
        <v>313</v>
      </c>
      <c r="E96" s="107">
        <v>0</v>
      </c>
      <c r="H96" s="106" t="s">
        <v>313</v>
      </c>
      <c r="I96" s="107">
        <v>0</v>
      </c>
      <c r="J96" s="106" t="s">
        <v>313</v>
      </c>
      <c r="K96" s="107">
        <v>0</v>
      </c>
      <c r="N96" s="106" t="s">
        <v>313</v>
      </c>
      <c r="O96" s="107">
        <v>168.23999999999998</v>
      </c>
      <c r="P96" s="106" t="s">
        <v>313</v>
      </c>
      <c r="Q96" s="107">
        <v>0</v>
      </c>
      <c r="T96" s="106" t="s">
        <v>313</v>
      </c>
      <c r="U96" s="107">
        <v>0</v>
      </c>
      <c r="V96" s="106" t="s">
        <v>313</v>
      </c>
      <c r="W96" s="107">
        <v>0</v>
      </c>
      <c r="Z96" s="106" t="s">
        <v>313</v>
      </c>
      <c r="AA96" s="107">
        <v>207358.3</v>
      </c>
      <c r="AB96" s="106" t="s">
        <v>313</v>
      </c>
      <c r="AC96" s="107">
        <v>0</v>
      </c>
      <c r="AF96" s="106" t="s">
        <v>313</v>
      </c>
      <c r="AG96" s="107">
        <v>121873.59</v>
      </c>
      <c r="AH96" s="106" t="s">
        <v>313</v>
      </c>
      <c r="AI96" s="107">
        <v>0</v>
      </c>
      <c r="AL96" s="106" t="s">
        <v>313</v>
      </c>
      <c r="AM96" s="107">
        <v>302456.24</v>
      </c>
      <c r="AN96" s="106" t="s">
        <v>313</v>
      </c>
      <c r="AO96" s="107">
        <v>0</v>
      </c>
      <c r="AR96" s="106" t="s">
        <v>313</v>
      </c>
      <c r="AS96" s="107">
        <v>990057.2</v>
      </c>
      <c r="AT96" s="106" t="s">
        <v>313</v>
      </c>
      <c r="AU96" s="107">
        <v>0</v>
      </c>
      <c r="AX96" s="106" t="s">
        <v>313</v>
      </c>
      <c r="AY96" s="107">
        <v>0</v>
      </c>
      <c r="AZ96" s="106" t="s">
        <v>313</v>
      </c>
      <c r="BA96" s="107">
        <v>0</v>
      </c>
      <c r="BD96" s="106" t="s">
        <v>109</v>
      </c>
      <c r="BE96" s="107">
        <v>3932.9093921254535</v>
      </c>
      <c r="BF96" s="106" t="s">
        <v>109</v>
      </c>
      <c r="BG96" s="107">
        <v>0</v>
      </c>
      <c r="BJ96" s="106" t="s">
        <v>313</v>
      </c>
      <c r="BK96" s="107">
        <v>314905.52</v>
      </c>
      <c r="BL96" s="106" t="s">
        <v>109</v>
      </c>
      <c r="BM96" s="107">
        <v>0</v>
      </c>
      <c r="BP96" s="106" t="s">
        <v>313</v>
      </c>
      <c r="BQ96" s="107">
        <v>1226.48</v>
      </c>
      <c r="BR96" s="106" t="s">
        <v>313</v>
      </c>
      <c r="BS96" s="107">
        <v>0</v>
      </c>
      <c r="BV96" s="100">
        <f t="shared" si="2"/>
        <v>1942342.4064349991</v>
      </c>
      <c r="BW96" s="108">
        <f t="shared" si="3"/>
        <v>0</v>
      </c>
    </row>
    <row r="97" spans="2:80" s="5" customFormat="1" ht="15" x14ac:dyDescent="0.25">
      <c r="B97" s="106" t="s">
        <v>347</v>
      </c>
      <c r="C97" s="107">
        <v>54.912479466464525</v>
      </c>
      <c r="D97" s="106" t="s">
        <v>347</v>
      </c>
      <c r="E97" s="107">
        <v>0</v>
      </c>
      <c r="H97" s="106" t="s">
        <v>347</v>
      </c>
      <c r="I97" s="107">
        <v>0</v>
      </c>
      <c r="J97" s="106" t="s">
        <v>347</v>
      </c>
      <c r="K97" s="107">
        <v>0</v>
      </c>
      <c r="N97" s="106" t="s">
        <v>347</v>
      </c>
      <c r="O97" s="107">
        <v>0</v>
      </c>
      <c r="P97" s="106" t="s">
        <v>347</v>
      </c>
      <c r="Q97" s="107">
        <v>0</v>
      </c>
      <c r="T97" s="106" t="s">
        <v>347</v>
      </c>
      <c r="U97" s="107">
        <v>0</v>
      </c>
      <c r="V97" s="106" t="s">
        <v>347</v>
      </c>
      <c r="W97" s="107">
        <v>0</v>
      </c>
      <c r="Z97" s="106" t="s">
        <v>347</v>
      </c>
      <c r="AA97" s="107">
        <v>21320.41</v>
      </c>
      <c r="AB97" s="106" t="s">
        <v>347</v>
      </c>
      <c r="AC97" s="107">
        <v>0</v>
      </c>
      <c r="AF97" s="106" t="s">
        <v>347</v>
      </c>
      <c r="AG97" s="107">
        <v>27299.62</v>
      </c>
      <c r="AH97" s="106" t="s">
        <v>347</v>
      </c>
      <c r="AI97" s="107">
        <v>0</v>
      </c>
      <c r="AL97" s="106" t="s">
        <v>347</v>
      </c>
      <c r="AM97" s="107">
        <v>27201.32</v>
      </c>
      <c r="AN97" s="106" t="s">
        <v>347</v>
      </c>
      <c r="AO97" s="107">
        <v>0</v>
      </c>
      <c r="AR97" s="106" t="s">
        <v>347</v>
      </c>
      <c r="AS97" s="107">
        <v>119381.53</v>
      </c>
      <c r="AT97" s="106" t="s">
        <v>347</v>
      </c>
      <c r="AU97" s="107">
        <v>0</v>
      </c>
      <c r="AX97" s="106" t="s">
        <v>347</v>
      </c>
      <c r="AY97" s="107">
        <v>0</v>
      </c>
      <c r="AZ97" s="106" t="s">
        <v>347</v>
      </c>
      <c r="BA97" s="107">
        <v>0</v>
      </c>
      <c r="BD97" s="106" t="s">
        <v>110</v>
      </c>
      <c r="BE97" s="107">
        <v>739.22378817271237</v>
      </c>
      <c r="BF97" s="106" t="s">
        <v>110</v>
      </c>
      <c r="BG97" s="107">
        <v>0</v>
      </c>
      <c r="BJ97" s="106" t="s">
        <v>110</v>
      </c>
      <c r="BK97" s="107">
        <v>43746.32</v>
      </c>
      <c r="BL97" s="106" t="s">
        <v>110</v>
      </c>
      <c r="BM97" s="107">
        <v>0</v>
      </c>
      <c r="BP97" s="106" t="s">
        <v>347</v>
      </c>
      <c r="BQ97" s="107">
        <v>236.73</v>
      </c>
      <c r="BR97" s="106" t="s">
        <v>347</v>
      </c>
      <c r="BS97" s="107">
        <v>0</v>
      </c>
      <c r="BV97" s="100">
        <f t="shared" si="2"/>
        <v>239980.06626763919</v>
      </c>
      <c r="BW97" s="108">
        <f t="shared" si="3"/>
        <v>0</v>
      </c>
      <c r="BY97" s="64"/>
    </row>
    <row r="98" spans="2:80" s="5" customFormat="1" ht="15" x14ac:dyDescent="0.25">
      <c r="B98" s="106" t="s">
        <v>111</v>
      </c>
      <c r="C98" s="107">
        <v>371.95006648083682</v>
      </c>
      <c r="D98" s="106" t="s">
        <v>111</v>
      </c>
      <c r="E98" s="107">
        <v>0</v>
      </c>
      <c r="H98" s="106" t="s">
        <v>111</v>
      </c>
      <c r="I98" s="107">
        <v>34.51</v>
      </c>
      <c r="J98" s="106" t="s">
        <v>111</v>
      </c>
      <c r="K98" s="107">
        <v>0</v>
      </c>
      <c r="N98" s="106" t="s">
        <v>111</v>
      </c>
      <c r="O98" s="107">
        <v>0</v>
      </c>
      <c r="P98" s="106" t="s">
        <v>111</v>
      </c>
      <c r="Q98" s="107">
        <v>0</v>
      </c>
      <c r="T98" s="106" t="s">
        <v>111</v>
      </c>
      <c r="U98" s="107">
        <v>0</v>
      </c>
      <c r="V98" s="106" t="s">
        <v>111</v>
      </c>
      <c r="W98" s="107">
        <v>0</v>
      </c>
      <c r="Z98" s="106" t="s">
        <v>111</v>
      </c>
      <c r="AA98" s="107">
        <v>57749.86</v>
      </c>
      <c r="AB98" s="106" t="s">
        <v>111</v>
      </c>
      <c r="AC98" s="107">
        <v>0</v>
      </c>
      <c r="AF98" s="106" t="s">
        <v>111</v>
      </c>
      <c r="AG98" s="107">
        <v>289427.46000000002</v>
      </c>
      <c r="AH98" s="106" t="s">
        <v>111</v>
      </c>
      <c r="AI98" s="107">
        <v>0</v>
      </c>
      <c r="AL98" s="106" t="s">
        <v>111</v>
      </c>
      <c r="AM98" s="107">
        <v>76830.86</v>
      </c>
      <c r="AN98" s="106" t="s">
        <v>111</v>
      </c>
      <c r="AO98" s="107">
        <v>0</v>
      </c>
      <c r="AR98" s="106" t="s">
        <v>111</v>
      </c>
      <c r="AS98" s="107">
        <v>650044.59</v>
      </c>
      <c r="AT98" s="106" t="s">
        <v>111</v>
      </c>
      <c r="AU98" s="107">
        <v>0</v>
      </c>
      <c r="AX98" s="106" t="s">
        <v>111</v>
      </c>
      <c r="AY98" s="107">
        <v>0</v>
      </c>
      <c r="AZ98" s="106" t="s">
        <v>111</v>
      </c>
      <c r="BA98" s="107">
        <v>0</v>
      </c>
      <c r="BD98" s="106" t="s">
        <v>111</v>
      </c>
      <c r="BE98" s="107">
        <v>5734.6517473087197</v>
      </c>
      <c r="BF98" s="106" t="s">
        <v>111</v>
      </c>
      <c r="BG98" s="107">
        <v>0</v>
      </c>
      <c r="BJ98" s="106" t="s">
        <v>111</v>
      </c>
      <c r="BK98" s="107">
        <v>198881.19</v>
      </c>
      <c r="BL98" s="106" t="s">
        <v>111</v>
      </c>
      <c r="BM98" s="107">
        <v>0</v>
      </c>
      <c r="BP98" s="106" t="s">
        <v>111</v>
      </c>
      <c r="BQ98" s="107">
        <v>1988.07</v>
      </c>
      <c r="BR98" s="106" t="s">
        <v>111</v>
      </c>
      <c r="BS98" s="107">
        <v>0</v>
      </c>
      <c r="BV98" s="100">
        <f t="shared" si="2"/>
        <v>1281063.1418137895</v>
      </c>
      <c r="BW98" s="108">
        <f t="shared" si="3"/>
        <v>0</v>
      </c>
      <c r="BY98" s="65"/>
    </row>
    <row r="99" spans="2:80" s="5" customFormat="1" ht="15" x14ac:dyDescent="0.25">
      <c r="B99" s="106" t="s">
        <v>350</v>
      </c>
      <c r="C99" s="107">
        <v>86.646875828533354</v>
      </c>
      <c r="D99" s="106" t="s">
        <v>350</v>
      </c>
      <c r="E99" s="107">
        <v>0</v>
      </c>
      <c r="H99" s="106" t="s">
        <v>350</v>
      </c>
      <c r="I99" s="107">
        <v>0</v>
      </c>
      <c r="J99" s="106" t="s">
        <v>350</v>
      </c>
      <c r="K99" s="107">
        <v>0</v>
      </c>
      <c r="N99" s="106" t="s">
        <v>350</v>
      </c>
      <c r="O99" s="107">
        <v>0</v>
      </c>
      <c r="P99" s="106" t="s">
        <v>350</v>
      </c>
      <c r="Q99" s="107">
        <v>0</v>
      </c>
      <c r="T99" s="106" t="s">
        <v>350</v>
      </c>
      <c r="U99" s="107">
        <v>0</v>
      </c>
      <c r="V99" s="106" t="s">
        <v>350</v>
      </c>
      <c r="W99" s="107">
        <v>0</v>
      </c>
      <c r="Z99" s="106" t="s">
        <v>350</v>
      </c>
      <c r="AA99" s="107">
        <v>35402.1</v>
      </c>
      <c r="AB99" s="106" t="s">
        <v>350</v>
      </c>
      <c r="AC99" s="107">
        <v>0</v>
      </c>
      <c r="AF99" s="106" t="s">
        <v>350</v>
      </c>
      <c r="AG99" s="107">
        <v>42621.919999999998</v>
      </c>
      <c r="AH99" s="106" t="s">
        <v>350</v>
      </c>
      <c r="AI99" s="107">
        <v>0</v>
      </c>
      <c r="AL99" s="106" t="s">
        <v>350</v>
      </c>
      <c r="AM99" s="107">
        <v>46871.53</v>
      </c>
      <c r="AN99" s="106" t="s">
        <v>350</v>
      </c>
      <c r="AO99" s="107">
        <v>0</v>
      </c>
      <c r="AR99" s="106" t="s">
        <v>350</v>
      </c>
      <c r="AS99" s="107">
        <v>194166.51</v>
      </c>
      <c r="AT99" s="106" t="s">
        <v>350</v>
      </c>
      <c r="AU99" s="107">
        <v>0</v>
      </c>
      <c r="AX99" s="106" t="s">
        <v>350</v>
      </c>
      <c r="AY99" s="107">
        <v>0</v>
      </c>
      <c r="AZ99" s="106" t="s">
        <v>350</v>
      </c>
      <c r="BA99" s="107">
        <v>0</v>
      </c>
      <c r="BD99" s="106" t="s">
        <v>112</v>
      </c>
      <c r="BE99" s="107">
        <v>1121.8189805183276</v>
      </c>
      <c r="BF99" s="106" t="s">
        <v>112</v>
      </c>
      <c r="BG99" s="107">
        <v>0</v>
      </c>
      <c r="BJ99" s="106" t="s">
        <v>112</v>
      </c>
      <c r="BK99" s="107">
        <v>70681.31</v>
      </c>
      <c r="BL99" s="106" t="s">
        <v>112</v>
      </c>
      <c r="BM99" s="107">
        <v>0</v>
      </c>
      <c r="BP99" s="106" t="s">
        <v>350</v>
      </c>
      <c r="BQ99" s="107">
        <v>377.18</v>
      </c>
      <c r="BR99" s="106" t="s">
        <v>350</v>
      </c>
      <c r="BS99" s="107">
        <v>0</v>
      </c>
      <c r="BV99" s="100">
        <f t="shared" si="2"/>
        <v>391329.01585634687</v>
      </c>
      <c r="BW99" s="108">
        <f t="shared" si="3"/>
        <v>0</v>
      </c>
      <c r="BY99"/>
      <c r="BZ99"/>
      <c r="CA99"/>
      <c r="CB99"/>
    </row>
    <row r="100" spans="2:80" s="5" customFormat="1" ht="15" x14ac:dyDescent="0.25">
      <c r="B100" s="106" t="s">
        <v>348</v>
      </c>
      <c r="C100" s="107">
        <v>50.298470336170624</v>
      </c>
      <c r="D100" s="106" t="s">
        <v>348</v>
      </c>
      <c r="E100" s="107">
        <v>0</v>
      </c>
      <c r="H100" s="106" t="s">
        <v>348</v>
      </c>
      <c r="I100" s="107">
        <v>0</v>
      </c>
      <c r="J100" s="106" t="s">
        <v>348</v>
      </c>
      <c r="K100" s="107">
        <v>0</v>
      </c>
      <c r="N100" s="106" t="s">
        <v>348</v>
      </c>
      <c r="O100" s="107">
        <v>0</v>
      </c>
      <c r="P100" s="106" t="s">
        <v>348</v>
      </c>
      <c r="Q100" s="107">
        <v>0</v>
      </c>
      <c r="T100" s="106" t="s">
        <v>348</v>
      </c>
      <c r="U100" s="107">
        <v>0</v>
      </c>
      <c r="V100" s="106" t="s">
        <v>348</v>
      </c>
      <c r="W100" s="107">
        <v>0</v>
      </c>
      <c r="Z100" s="106" t="s">
        <v>348</v>
      </c>
      <c r="AA100" s="107">
        <v>35524.769999999997</v>
      </c>
      <c r="AB100" s="106" t="s">
        <v>348</v>
      </c>
      <c r="AC100" s="107">
        <v>0</v>
      </c>
      <c r="AF100" s="106" t="s">
        <v>348</v>
      </c>
      <c r="AG100" s="107">
        <v>21390.09</v>
      </c>
      <c r="AH100" s="106" t="s">
        <v>348</v>
      </c>
      <c r="AI100" s="107">
        <v>0</v>
      </c>
      <c r="AL100" s="106" t="s">
        <v>348</v>
      </c>
      <c r="AM100" s="107">
        <v>46264.23</v>
      </c>
      <c r="AN100" s="106" t="s">
        <v>348</v>
      </c>
      <c r="AO100" s="107">
        <v>0</v>
      </c>
      <c r="AR100" s="106" t="s">
        <v>348</v>
      </c>
      <c r="AS100" s="107">
        <v>155661.19</v>
      </c>
      <c r="AT100" s="106" t="s">
        <v>348</v>
      </c>
      <c r="AU100" s="107">
        <v>0</v>
      </c>
      <c r="AX100" s="106" t="s">
        <v>348</v>
      </c>
      <c r="AY100" s="107">
        <v>0</v>
      </c>
      <c r="AZ100" s="106" t="s">
        <v>348</v>
      </c>
      <c r="BA100" s="107">
        <v>0</v>
      </c>
      <c r="BD100" s="106" t="s">
        <v>113</v>
      </c>
      <c r="BE100" s="107">
        <v>647.98523132820264</v>
      </c>
      <c r="BF100" s="106" t="s">
        <v>113</v>
      </c>
      <c r="BG100" s="107">
        <v>0</v>
      </c>
      <c r="BJ100" s="106" t="s">
        <v>113</v>
      </c>
      <c r="BK100" s="107">
        <v>52212.7</v>
      </c>
      <c r="BL100" s="106" t="s">
        <v>113</v>
      </c>
      <c r="BM100" s="107">
        <v>0</v>
      </c>
      <c r="BP100" s="106" t="s">
        <v>348</v>
      </c>
      <c r="BQ100" s="107">
        <v>201.63</v>
      </c>
      <c r="BR100" s="106" t="s">
        <v>348</v>
      </c>
      <c r="BS100" s="107">
        <v>0</v>
      </c>
      <c r="BV100" s="100">
        <f t="shared" si="2"/>
        <v>311952.8937016644</v>
      </c>
      <c r="BW100" s="108">
        <f t="shared" si="3"/>
        <v>0</v>
      </c>
      <c r="BY100"/>
      <c r="BZ100"/>
      <c r="CA100"/>
      <c r="CB100"/>
    </row>
    <row r="101" spans="2:80" s="5" customFormat="1" ht="15" x14ac:dyDescent="0.25">
      <c r="B101" s="106" t="s">
        <v>265</v>
      </c>
      <c r="C101" s="107">
        <v>36.263724604649518</v>
      </c>
      <c r="D101" s="106" t="s">
        <v>265</v>
      </c>
      <c r="E101" s="107">
        <v>0</v>
      </c>
      <c r="H101" s="106" t="s">
        <v>265</v>
      </c>
      <c r="I101" s="107">
        <v>847</v>
      </c>
      <c r="J101" s="106" t="s">
        <v>265</v>
      </c>
      <c r="K101" s="107">
        <v>0</v>
      </c>
      <c r="N101" s="106" t="s">
        <v>265</v>
      </c>
      <c r="O101" s="107">
        <v>141.44</v>
      </c>
      <c r="P101" s="106" t="s">
        <v>265</v>
      </c>
      <c r="Q101" s="107">
        <v>0</v>
      </c>
      <c r="T101" s="106" t="s">
        <v>265</v>
      </c>
      <c r="U101" s="107">
        <v>225.32</v>
      </c>
      <c r="V101" s="106" t="s">
        <v>265</v>
      </c>
      <c r="W101" s="107">
        <v>0</v>
      </c>
      <c r="Z101" s="106" t="s">
        <v>265</v>
      </c>
      <c r="AA101" s="107">
        <v>31042.48</v>
      </c>
      <c r="AB101" s="106" t="s">
        <v>265</v>
      </c>
      <c r="AC101" s="107">
        <v>0</v>
      </c>
      <c r="AF101" s="106" t="s">
        <v>265</v>
      </c>
      <c r="AG101" s="107">
        <v>19445.27</v>
      </c>
      <c r="AH101" s="106" t="s">
        <v>265</v>
      </c>
      <c r="AI101" s="107">
        <v>0</v>
      </c>
      <c r="AL101" s="106" t="s">
        <v>265</v>
      </c>
      <c r="AM101" s="107">
        <v>25874.42</v>
      </c>
      <c r="AN101" s="106" t="s">
        <v>265</v>
      </c>
      <c r="AO101" s="107">
        <v>0</v>
      </c>
      <c r="AR101" s="106" t="s">
        <v>265</v>
      </c>
      <c r="AS101" s="107">
        <v>73275.490000000005</v>
      </c>
      <c r="AT101" s="106" t="s">
        <v>265</v>
      </c>
      <c r="AU101" s="107">
        <v>0</v>
      </c>
      <c r="AX101" s="106" t="s">
        <v>265</v>
      </c>
      <c r="AY101" s="107">
        <v>0</v>
      </c>
      <c r="AZ101" s="106" t="s">
        <v>265</v>
      </c>
      <c r="BA101" s="107">
        <v>0</v>
      </c>
      <c r="BD101" s="106" t="s">
        <v>265</v>
      </c>
      <c r="BE101" s="107">
        <v>326.58868088613758</v>
      </c>
      <c r="BF101" s="106" t="s">
        <v>265</v>
      </c>
      <c r="BG101" s="107">
        <v>0</v>
      </c>
      <c r="BJ101" s="106" t="s">
        <v>265</v>
      </c>
      <c r="BK101" s="107">
        <v>32316.02</v>
      </c>
      <c r="BL101" s="106" t="s">
        <v>265</v>
      </c>
      <c r="BM101" s="107">
        <v>0</v>
      </c>
      <c r="BP101" s="106" t="s">
        <v>265</v>
      </c>
      <c r="BQ101" s="107">
        <v>121.6</v>
      </c>
      <c r="BR101" s="106" t="s">
        <v>265</v>
      </c>
      <c r="BS101" s="107">
        <v>0</v>
      </c>
      <c r="BV101" s="100">
        <f t="shared" si="2"/>
        <v>183651.8924054908</v>
      </c>
      <c r="BW101" s="108">
        <f t="shared" si="3"/>
        <v>0</v>
      </c>
      <c r="BY101"/>
      <c r="BZ101"/>
      <c r="CA101"/>
      <c r="CB101"/>
    </row>
    <row r="102" spans="2:80" s="5" customFormat="1" ht="15" x14ac:dyDescent="0.25">
      <c r="B102" s="106" t="s">
        <v>351</v>
      </c>
      <c r="C102" s="107">
        <v>41.904385471046609</v>
      </c>
      <c r="D102" s="106" t="s">
        <v>351</v>
      </c>
      <c r="E102" s="107">
        <v>0</v>
      </c>
      <c r="H102" s="106" t="s">
        <v>351</v>
      </c>
      <c r="I102" s="107">
        <v>138.53</v>
      </c>
      <c r="J102" s="106" t="s">
        <v>351</v>
      </c>
      <c r="K102" s="107">
        <v>0</v>
      </c>
      <c r="N102" s="106" t="s">
        <v>351</v>
      </c>
      <c r="O102" s="107">
        <v>13.34</v>
      </c>
      <c r="P102" s="106" t="s">
        <v>351</v>
      </c>
      <c r="Q102" s="107">
        <v>0</v>
      </c>
      <c r="T102" s="106" t="s">
        <v>351</v>
      </c>
      <c r="U102" s="107">
        <v>0</v>
      </c>
      <c r="V102" s="106" t="s">
        <v>351</v>
      </c>
      <c r="W102" s="107">
        <v>0</v>
      </c>
      <c r="Z102" s="106" t="s">
        <v>351</v>
      </c>
      <c r="AA102" s="107">
        <v>31839.65</v>
      </c>
      <c r="AB102" s="106" t="s">
        <v>351</v>
      </c>
      <c r="AC102" s="107">
        <v>0</v>
      </c>
      <c r="AF102" s="106" t="s">
        <v>351</v>
      </c>
      <c r="AG102" s="107">
        <v>16414.169999999998</v>
      </c>
      <c r="AH102" s="106" t="s">
        <v>351</v>
      </c>
      <c r="AI102" s="107">
        <v>0</v>
      </c>
      <c r="AL102" s="106" t="s">
        <v>351</v>
      </c>
      <c r="AM102" s="107">
        <v>41229.230000000003</v>
      </c>
      <c r="AN102" s="106" t="s">
        <v>351</v>
      </c>
      <c r="AO102" s="107">
        <v>0</v>
      </c>
      <c r="AR102" s="106" t="s">
        <v>351</v>
      </c>
      <c r="AS102" s="107">
        <v>115875.23</v>
      </c>
      <c r="AT102" s="106" t="s">
        <v>351</v>
      </c>
      <c r="AU102" s="107">
        <v>0</v>
      </c>
      <c r="AX102" s="106" t="s">
        <v>351</v>
      </c>
      <c r="AY102" s="107">
        <v>0</v>
      </c>
      <c r="AZ102" s="106" t="s">
        <v>351</v>
      </c>
      <c r="BA102" s="107">
        <v>0</v>
      </c>
      <c r="BD102" s="106" t="s">
        <v>266</v>
      </c>
      <c r="BE102" s="107">
        <v>653.63388387061559</v>
      </c>
      <c r="BF102" s="106" t="s">
        <v>266</v>
      </c>
      <c r="BG102" s="107">
        <v>0</v>
      </c>
      <c r="BJ102" s="106" t="s">
        <v>266</v>
      </c>
      <c r="BK102" s="107">
        <v>33428.86</v>
      </c>
      <c r="BL102" s="106" t="s">
        <v>266</v>
      </c>
      <c r="BM102" s="107">
        <v>0</v>
      </c>
      <c r="BP102" s="106" t="s">
        <v>351</v>
      </c>
      <c r="BQ102" s="107">
        <v>240.57</v>
      </c>
      <c r="BR102" s="106" t="s">
        <v>351</v>
      </c>
      <c r="BS102" s="107">
        <v>0</v>
      </c>
      <c r="BV102" s="100">
        <f t="shared" si="2"/>
        <v>239875.11826934165</v>
      </c>
      <c r="BW102" s="108">
        <f t="shared" si="3"/>
        <v>0</v>
      </c>
      <c r="BY102"/>
      <c r="BZ102"/>
      <c r="CA102"/>
      <c r="CB102"/>
    </row>
    <row r="103" spans="2:80" s="5" customFormat="1" ht="30" x14ac:dyDescent="0.25">
      <c r="B103" s="106" t="s">
        <v>352</v>
      </c>
      <c r="C103" s="107">
        <v>54.014843933042243</v>
      </c>
      <c r="D103" s="106" t="s">
        <v>352</v>
      </c>
      <c r="E103" s="107">
        <v>0</v>
      </c>
      <c r="H103" s="106" t="s">
        <v>352</v>
      </c>
      <c r="I103" s="107">
        <v>0</v>
      </c>
      <c r="J103" s="106" t="s">
        <v>352</v>
      </c>
      <c r="K103" s="107">
        <v>0</v>
      </c>
      <c r="N103" s="106" t="s">
        <v>352</v>
      </c>
      <c r="O103" s="107">
        <v>0</v>
      </c>
      <c r="P103" s="106" t="s">
        <v>352</v>
      </c>
      <c r="Q103" s="107">
        <v>0</v>
      </c>
      <c r="T103" s="106" t="s">
        <v>352</v>
      </c>
      <c r="U103" s="107">
        <v>0</v>
      </c>
      <c r="V103" s="106" t="s">
        <v>352</v>
      </c>
      <c r="W103" s="107">
        <v>0</v>
      </c>
      <c r="Z103" s="106" t="s">
        <v>352</v>
      </c>
      <c r="AA103" s="107">
        <v>25828.35</v>
      </c>
      <c r="AB103" s="106" t="s">
        <v>352</v>
      </c>
      <c r="AC103" s="107">
        <v>0</v>
      </c>
      <c r="AF103" s="106" t="s">
        <v>352</v>
      </c>
      <c r="AG103" s="107">
        <v>21231.73</v>
      </c>
      <c r="AH103" s="106" t="s">
        <v>352</v>
      </c>
      <c r="AI103" s="107">
        <v>0</v>
      </c>
      <c r="AL103" s="106" t="s">
        <v>352</v>
      </c>
      <c r="AM103" s="107">
        <v>38604.550000000003</v>
      </c>
      <c r="AN103" s="106" t="s">
        <v>352</v>
      </c>
      <c r="AO103" s="107">
        <v>0</v>
      </c>
      <c r="AR103" s="106" t="s">
        <v>352</v>
      </c>
      <c r="AS103" s="107">
        <v>128840.79</v>
      </c>
      <c r="AT103" s="106" t="s">
        <v>352</v>
      </c>
      <c r="AU103" s="107">
        <v>0</v>
      </c>
      <c r="AX103" s="106" t="s">
        <v>352</v>
      </c>
      <c r="AY103" s="107">
        <v>0</v>
      </c>
      <c r="AZ103" s="106" t="s">
        <v>352</v>
      </c>
      <c r="BA103" s="107">
        <v>0</v>
      </c>
      <c r="BD103" s="106" t="s">
        <v>267</v>
      </c>
      <c r="BE103" s="107">
        <v>621.99110082062873</v>
      </c>
      <c r="BF103" s="106" t="s">
        <v>267</v>
      </c>
      <c r="BG103" s="107">
        <v>0</v>
      </c>
      <c r="BJ103" s="106" t="s">
        <v>267</v>
      </c>
      <c r="BK103" s="107">
        <v>49252.23</v>
      </c>
      <c r="BL103" s="106" t="s">
        <v>267</v>
      </c>
      <c r="BM103" s="107">
        <v>0</v>
      </c>
      <c r="BP103" s="106" t="s">
        <v>352</v>
      </c>
      <c r="BQ103" s="107">
        <v>203.25</v>
      </c>
      <c r="BR103" s="106" t="s">
        <v>352</v>
      </c>
      <c r="BS103" s="107">
        <v>0</v>
      </c>
      <c r="BV103" s="100">
        <f t="shared" si="2"/>
        <v>264636.90594475367</v>
      </c>
      <c r="BW103" s="108">
        <f t="shared" si="3"/>
        <v>0</v>
      </c>
      <c r="BY103"/>
      <c r="BZ103"/>
      <c r="CA103"/>
      <c r="CB103"/>
    </row>
    <row r="104" spans="2:80" s="5" customFormat="1" ht="15" x14ac:dyDescent="0.25">
      <c r="B104" s="106" t="s">
        <v>268</v>
      </c>
      <c r="C104" s="107">
        <v>14.839747391041101</v>
      </c>
      <c r="D104" s="106" t="s">
        <v>268</v>
      </c>
      <c r="E104" s="107">
        <v>0</v>
      </c>
      <c r="H104" s="106" t="s">
        <v>268</v>
      </c>
      <c r="I104" s="107">
        <v>11.700000000000001</v>
      </c>
      <c r="J104" s="106" t="s">
        <v>268</v>
      </c>
      <c r="K104" s="107">
        <v>0</v>
      </c>
      <c r="N104" s="106" t="s">
        <v>268</v>
      </c>
      <c r="O104" s="107">
        <v>0</v>
      </c>
      <c r="P104" s="106" t="s">
        <v>268</v>
      </c>
      <c r="Q104" s="107">
        <v>0</v>
      </c>
      <c r="T104" s="106" t="s">
        <v>268</v>
      </c>
      <c r="U104" s="107">
        <v>98.65</v>
      </c>
      <c r="V104" s="106" t="s">
        <v>268</v>
      </c>
      <c r="W104" s="107">
        <v>0</v>
      </c>
      <c r="Z104" s="106" t="s">
        <v>268</v>
      </c>
      <c r="AA104" s="107">
        <v>6950.21</v>
      </c>
      <c r="AB104" s="106" t="s">
        <v>268</v>
      </c>
      <c r="AC104" s="107">
        <v>0</v>
      </c>
      <c r="AF104" s="106" t="s">
        <v>268</v>
      </c>
      <c r="AG104" s="107">
        <v>6876.4</v>
      </c>
      <c r="AH104" s="106" t="s">
        <v>268</v>
      </c>
      <c r="AI104" s="107">
        <v>0</v>
      </c>
      <c r="AL104" s="106" t="s">
        <v>268</v>
      </c>
      <c r="AM104" s="107">
        <v>9182.1200000000008</v>
      </c>
      <c r="AN104" s="106" t="s">
        <v>268</v>
      </c>
      <c r="AO104" s="107">
        <v>0</v>
      </c>
      <c r="AR104" s="106" t="s">
        <v>268</v>
      </c>
      <c r="AS104" s="107">
        <v>33235.449999999997</v>
      </c>
      <c r="AT104" s="106" t="s">
        <v>268</v>
      </c>
      <c r="AU104" s="107">
        <v>0</v>
      </c>
      <c r="AX104" s="106" t="s">
        <v>268</v>
      </c>
      <c r="AY104" s="107">
        <v>0</v>
      </c>
      <c r="AZ104" s="106" t="s">
        <v>268</v>
      </c>
      <c r="BA104" s="107">
        <v>0</v>
      </c>
      <c r="BD104" s="106" t="s">
        <v>268</v>
      </c>
      <c r="BE104" s="107">
        <v>178.66971938886073</v>
      </c>
      <c r="BF104" s="106" t="s">
        <v>268</v>
      </c>
      <c r="BG104" s="107">
        <v>0</v>
      </c>
      <c r="BJ104" s="106" t="s">
        <v>268</v>
      </c>
      <c r="BK104" s="107">
        <v>11934</v>
      </c>
      <c r="BL104" s="106" t="s">
        <v>268</v>
      </c>
      <c r="BM104" s="107">
        <v>0</v>
      </c>
      <c r="BP104" s="106" t="s">
        <v>268</v>
      </c>
      <c r="BQ104" s="107">
        <v>56.38</v>
      </c>
      <c r="BR104" s="106" t="s">
        <v>268</v>
      </c>
      <c r="BS104" s="107">
        <v>0</v>
      </c>
      <c r="BV104" s="100">
        <f t="shared" si="2"/>
        <v>68538.419466779902</v>
      </c>
      <c r="BW104" s="108">
        <f t="shared" si="3"/>
        <v>0</v>
      </c>
      <c r="BY104"/>
      <c r="BZ104"/>
      <c r="CA104"/>
      <c r="CB104"/>
    </row>
    <row r="105" spans="2:80" s="5" customFormat="1" ht="15" x14ac:dyDescent="0.25">
      <c r="B105" s="106" t="s">
        <v>344</v>
      </c>
      <c r="C105" s="107">
        <v>23.114206342229071</v>
      </c>
      <c r="D105" s="106" t="s">
        <v>344</v>
      </c>
      <c r="E105" s="107">
        <v>0</v>
      </c>
      <c r="H105" s="106" t="s">
        <v>344</v>
      </c>
      <c r="I105" s="107">
        <v>0</v>
      </c>
      <c r="J105" s="106" t="s">
        <v>344</v>
      </c>
      <c r="K105" s="107">
        <v>0</v>
      </c>
      <c r="N105" s="106" t="s">
        <v>344</v>
      </c>
      <c r="O105" s="107">
        <v>0</v>
      </c>
      <c r="P105" s="106" t="s">
        <v>344</v>
      </c>
      <c r="Q105" s="107">
        <v>0</v>
      </c>
      <c r="T105" s="106" t="s">
        <v>344</v>
      </c>
      <c r="U105" s="107">
        <v>0</v>
      </c>
      <c r="V105" s="106" t="s">
        <v>344</v>
      </c>
      <c r="W105" s="107">
        <v>0</v>
      </c>
      <c r="Z105" s="106" t="s">
        <v>344</v>
      </c>
      <c r="AA105" s="107">
        <v>19553.52</v>
      </c>
      <c r="AB105" s="106" t="s">
        <v>344</v>
      </c>
      <c r="AC105" s="107">
        <v>0</v>
      </c>
      <c r="AF105" s="106" t="s">
        <v>344</v>
      </c>
      <c r="AG105" s="107">
        <v>1653.31</v>
      </c>
      <c r="AH105" s="106" t="s">
        <v>344</v>
      </c>
      <c r="AI105" s="107">
        <v>0</v>
      </c>
      <c r="AL105" s="106" t="s">
        <v>344</v>
      </c>
      <c r="AM105" s="107">
        <v>27372.58</v>
      </c>
      <c r="AN105" s="106" t="s">
        <v>344</v>
      </c>
      <c r="AO105" s="107">
        <v>0</v>
      </c>
      <c r="AR105" s="106" t="s">
        <v>344</v>
      </c>
      <c r="AS105" s="107">
        <v>81526.63</v>
      </c>
      <c r="AT105" s="106" t="s">
        <v>344</v>
      </c>
      <c r="AU105" s="107">
        <v>0</v>
      </c>
      <c r="AX105" s="106" t="s">
        <v>344</v>
      </c>
      <c r="AY105" s="107">
        <v>0</v>
      </c>
      <c r="AZ105" s="106" t="s">
        <v>344</v>
      </c>
      <c r="BA105" s="107">
        <v>0</v>
      </c>
      <c r="BD105" s="106" t="s">
        <v>114</v>
      </c>
      <c r="BE105" s="107">
        <v>235.92553210307778</v>
      </c>
      <c r="BF105" s="106" t="s">
        <v>114</v>
      </c>
      <c r="BG105" s="107">
        <v>0</v>
      </c>
      <c r="BJ105" s="106" t="s">
        <v>114</v>
      </c>
      <c r="BK105" s="107">
        <v>24303.53</v>
      </c>
      <c r="BL105" s="106" t="s">
        <v>114</v>
      </c>
      <c r="BM105" s="107">
        <v>0</v>
      </c>
      <c r="BP105" s="106" t="s">
        <v>344</v>
      </c>
      <c r="BQ105" s="107">
        <v>53.68</v>
      </c>
      <c r="BR105" s="106" t="s">
        <v>344</v>
      </c>
      <c r="BS105" s="107">
        <v>0</v>
      </c>
      <c r="BV105" s="100">
        <f t="shared" si="2"/>
        <v>154722.28973844531</v>
      </c>
      <c r="BW105" s="108">
        <f t="shared" si="3"/>
        <v>0</v>
      </c>
      <c r="BY105"/>
      <c r="BZ105"/>
      <c r="CA105"/>
      <c r="CB105"/>
    </row>
    <row r="106" spans="2:80" s="5" customFormat="1" ht="15" x14ac:dyDescent="0.25">
      <c r="B106" s="106" t="s">
        <v>115</v>
      </c>
      <c r="C106" s="107">
        <v>0</v>
      </c>
      <c r="D106" s="106" t="s">
        <v>115</v>
      </c>
      <c r="E106" s="107">
        <v>3.1351373215477594</v>
      </c>
      <c r="H106" s="106" t="s">
        <v>115</v>
      </c>
      <c r="I106" s="107">
        <v>0</v>
      </c>
      <c r="J106" s="106" t="s">
        <v>115</v>
      </c>
      <c r="K106" s="107">
        <v>0</v>
      </c>
      <c r="N106" s="106" t="s">
        <v>115</v>
      </c>
      <c r="O106" s="107">
        <v>0</v>
      </c>
      <c r="P106" s="106" t="s">
        <v>115</v>
      </c>
      <c r="Q106" s="107">
        <v>0</v>
      </c>
      <c r="T106" s="106" t="s">
        <v>115</v>
      </c>
      <c r="U106" s="107">
        <v>0</v>
      </c>
      <c r="V106" s="106" t="s">
        <v>115</v>
      </c>
      <c r="W106" s="107">
        <v>0</v>
      </c>
      <c r="Z106" s="106" t="s">
        <v>115</v>
      </c>
      <c r="AA106" s="107">
        <v>12345.06</v>
      </c>
      <c r="AB106" s="106" t="s">
        <v>115</v>
      </c>
      <c r="AC106" s="107">
        <v>0</v>
      </c>
      <c r="AF106" s="106" t="s">
        <v>115</v>
      </c>
      <c r="AG106" s="107">
        <v>2439.46</v>
      </c>
      <c r="AH106" s="106" t="s">
        <v>115</v>
      </c>
      <c r="AI106" s="107">
        <v>0</v>
      </c>
      <c r="AL106" s="106" t="s">
        <v>115</v>
      </c>
      <c r="AM106" s="107">
        <v>11804.47</v>
      </c>
      <c r="AN106" s="106" t="s">
        <v>115</v>
      </c>
      <c r="AO106" s="107">
        <v>0</v>
      </c>
      <c r="AR106" s="106" t="s">
        <v>115</v>
      </c>
      <c r="AS106" s="107">
        <v>48035.76</v>
      </c>
      <c r="AT106" s="106" t="s">
        <v>115</v>
      </c>
      <c r="AU106" s="107">
        <v>0</v>
      </c>
      <c r="AX106" s="106" t="s">
        <v>115</v>
      </c>
      <c r="AY106" s="107">
        <v>0</v>
      </c>
      <c r="AZ106" s="106" t="s">
        <v>115</v>
      </c>
      <c r="BA106" s="107">
        <v>0</v>
      </c>
      <c r="BD106" s="106" t="s">
        <v>115</v>
      </c>
      <c r="BE106" s="107">
        <v>288.11374737752317</v>
      </c>
      <c r="BF106" s="106" t="s">
        <v>115</v>
      </c>
      <c r="BG106" s="107">
        <v>0</v>
      </c>
      <c r="BJ106" s="106" t="s">
        <v>115</v>
      </c>
      <c r="BK106" s="107">
        <v>16428.55</v>
      </c>
      <c r="BL106" s="106" t="s">
        <v>115</v>
      </c>
      <c r="BM106" s="107">
        <v>0</v>
      </c>
      <c r="BP106" s="106" t="s">
        <v>115</v>
      </c>
      <c r="BQ106" s="107">
        <v>44.63</v>
      </c>
      <c r="BR106" s="106" t="s">
        <v>115</v>
      </c>
      <c r="BS106" s="107">
        <v>0</v>
      </c>
      <c r="BV106" s="100">
        <f t="shared" si="2"/>
        <v>91386.043747377524</v>
      </c>
      <c r="BW106" s="108">
        <f t="shared" si="3"/>
        <v>3.1351373215477594</v>
      </c>
      <c r="BY106"/>
      <c r="BZ106"/>
      <c r="CA106"/>
      <c r="CB106"/>
    </row>
    <row r="107" spans="2:80" s="5" customFormat="1" ht="15" x14ac:dyDescent="0.25">
      <c r="B107" s="106" t="s">
        <v>270</v>
      </c>
      <c r="C107" s="107">
        <v>24.730967716567534</v>
      </c>
      <c r="D107" s="106" t="s">
        <v>270</v>
      </c>
      <c r="E107" s="107">
        <v>0</v>
      </c>
      <c r="H107" s="106" t="s">
        <v>270</v>
      </c>
      <c r="I107" s="107">
        <v>0</v>
      </c>
      <c r="J107" s="106" t="s">
        <v>270</v>
      </c>
      <c r="K107" s="107">
        <v>0</v>
      </c>
      <c r="N107" s="106" t="s">
        <v>270</v>
      </c>
      <c r="O107" s="107">
        <v>0</v>
      </c>
      <c r="P107" s="106" t="s">
        <v>270</v>
      </c>
      <c r="Q107" s="107">
        <v>0</v>
      </c>
      <c r="T107" s="106" t="s">
        <v>270</v>
      </c>
      <c r="U107" s="107">
        <v>0</v>
      </c>
      <c r="V107" s="106" t="s">
        <v>270</v>
      </c>
      <c r="W107" s="107">
        <v>0</v>
      </c>
      <c r="Z107" s="106" t="s">
        <v>270</v>
      </c>
      <c r="AA107" s="107">
        <v>1322.2800000000007</v>
      </c>
      <c r="AB107" s="106" t="s">
        <v>270</v>
      </c>
      <c r="AC107" s="107">
        <v>0</v>
      </c>
      <c r="AF107" s="106" t="s">
        <v>270</v>
      </c>
      <c r="AG107" s="107">
        <v>12305.89</v>
      </c>
      <c r="AH107" s="106" t="s">
        <v>270</v>
      </c>
      <c r="AI107" s="107">
        <v>0</v>
      </c>
      <c r="AL107" s="106" t="s">
        <v>270</v>
      </c>
      <c r="AM107" s="107">
        <v>16335.73</v>
      </c>
      <c r="AN107" s="106" t="s">
        <v>270</v>
      </c>
      <c r="AO107" s="107">
        <v>0</v>
      </c>
      <c r="AR107" s="106" t="s">
        <v>270</v>
      </c>
      <c r="AS107" s="107">
        <v>70948.11</v>
      </c>
      <c r="AT107" s="106" t="s">
        <v>270</v>
      </c>
      <c r="AU107" s="107">
        <v>0</v>
      </c>
      <c r="AX107" s="106" t="s">
        <v>270</v>
      </c>
      <c r="AY107" s="107">
        <v>0</v>
      </c>
      <c r="AZ107" s="106" t="s">
        <v>270</v>
      </c>
      <c r="BA107" s="107">
        <v>0</v>
      </c>
      <c r="BD107" s="106" t="s">
        <v>270</v>
      </c>
      <c r="BE107" s="107">
        <v>404.58648002967851</v>
      </c>
      <c r="BF107" s="106" t="s">
        <v>270</v>
      </c>
      <c r="BG107" s="107">
        <v>0</v>
      </c>
      <c r="BJ107" s="106" t="s">
        <v>270</v>
      </c>
      <c r="BK107" s="107">
        <v>23436.16</v>
      </c>
      <c r="BL107" s="106" t="s">
        <v>270</v>
      </c>
      <c r="BM107" s="107">
        <v>0</v>
      </c>
      <c r="BP107" s="106" t="s">
        <v>270</v>
      </c>
      <c r="BQ107" s="107">
        <v>91.72</v>
      </c>
      <c r="BR107" s="106" t="s">
        <v>270</v>
      </c>
      <c r="BS107" s="107">
        <v>0</v>
      </c>
      <c r="BV107" s="100">
        <f t="shared" si="2"/>
        <v>124869.20744774626</v>
      </c>
      <c r="BW107" s="108">
        <f t="shared" si="3"/>
        <v>0</v>
      </c>
      <c r="BY107"/>
      <c r="BZ107"/>
      <c r="CA107"/>
      <c r="CB107"/>
    </row>
    <row r="108" spans="2:80" s="5" customFormat="1" ht="15" x14ac:dyDescent="0.25">
      <c r="B108" s="106" t="s">
        <v>88</v>
      </c>
      <c r="C108" s="107">
        <v>136.9</v>
      </c>
      <c r="D108" s="106" t="s">
        <v>88</v>
      </c>
      <c r="E108" s="107">
        <v>0</v>
      </c>
      <c r="H108" s="106" t="s">
        <v>88</v>
      </c>
      <c r="I108" s="107">
        <v>0</v>
      </c>
      <c r="J108" s="106" t="s">
        <v>88</v>
      </c>
      <c r="K108" s="107">
        <v>0</v>
      </c>
      <c r="N108" s="106" t="s">
        <v>88</v>
      </c>
      <c r="O108" s="107">
        <v>0</v>
      </c>
      <c r="P108" s="106" t="s">
        <v>88</v>
      </c>
      <c r="Q108" s="107">
        <v>0</v>
      </c>
      <c r="T108" s="106" t="s">
        <v>88</v>
      </c>
      <c r="U108" s="107">
        <v>0</v>
      </c>
      <c r="V108" s="106" t="s">
        <v>88</v>
      </c>
      <c r="W108" s="107">
        <v>0</v>
      </c>
      <c r="Z108" s="106" t="s">
        <v>88</v>
      </c>
      <c r="AA108" s="107">
        <v>106194.85</v>
      </c>
      <c r="AB108" s="106" t="s">
        <v>88</v>
      </c>
      <c r="AC108" s="107">
        <v>0</v>
      </c>
      <c r="AF108" s="106" t="s">
        <v>88</v>
      </c>
      <c r="AG108" s="107">
        <v>26836.83</v>
      </c>
      <c r="AH108" s="106" t="s">
        <v>88</v>
      </c>
      <c r="AI108" s="107">
        <v>0</v>
      </c>
      <c r="AL108" s="106" t="s">
        <v>88</v>
      </c>
      <c r="AM108" s="107">
        <v>160484.39000000001</v>
      </c>
      <c r="AN108" s="106" t="s">
        <v>88</v>
      </c>
      <c r="AO108" s="107">
        <v>0</v>
      </c>
      <c r="AR108" s="106" t="s">
        <v>88</v>
      </c>
      <c r="AS108" s="107">
        <v>452510.95</v>
      </c>
      <c r="AT108" s="106" t="s">
        <v>88</v>
      </c>
      <c r="AU108" s="107">
        <v>0</v>
      </c>
      <c r="AX108" s="106" t="s">
        <v>88</v>
      </c>
      <c r="AY108" s="107">
        <v>0</v>
      </c>
      <c r="AZ108" s="106" t="s">
        <v>88</v>
      </c>
      <c r="BA108" s="107">
        <v>0</v>
      </c>
      <c r="BD108" s="106" t="s">
        <v>88</v>
      </c>
      <c r="BE108" s="107">
        <v>1288.0869442250755</v>
      </c>
      <c r="BF108" s="106" t="s">
        <v>88</v>
      </c>
      <c r="BG108" s="107">
        <v>0</v>
      </c>
      <c r="BJ108" s="106" t="s">
        <v>88</v>
      </c>
      <c r="BK108" s="107">
        <v>150665.57999999999</v>
      </c>
      <c r="BL108" s="106" t="s">
        <v>88</v>
      </c>
      <c r="BM108" s="107">
        <v>0</v>
      </c>
      <c r="BP108" s="106" t="s">
        <v>88</v>
      </c>
      <c r="BQ108" s="107">
        <v>373.34</v>
      </c>
      <c r="BR108" s="106" t="s">
        <v>88</v>
      </c>
      <c r="BS108" s="107">
        <v>0</v>
      </c>
      <c r="BV108" s="100">
        <f t="shared" si="2"/>
        <v>898490.9269442251</v>
      </c>
      <c r="BW108" s="108">
        <f t="shared" si="3"/>
        <v>0</v>
      </c>
      <c r="BY108"/>
      <c r="BZ108"/>
      <c r="CA108"/>
      <c r="CB108"/>
    </row>
    <row r="109" spans="2:80" s="5" customFormat="1" ht="15" x14ac:dyDescent="0.25">
      <c r="B109" s="106" t="s">
        <v>341</v>
      </c>
      <c r="C109" s="107">
        <v>33.744050189906666</v>
      </c>
      <c r="D109" s="106" t="s">
        <v>341</v>
      </c>
      <c r="E109" s="107">
        <v>0</v>
      </c>
      <c r="H109" s="106" t="s">
        <v>341</v>
      </c>
      <c r="I109" s="107">
        <v>0</v>
      </c>
      <c r="J109" s="106" t="s">
        <v>341</v>
      </c>
      <c r="K109" s="107">
        <v>0</v>
      </c>
      <c r="N109" s="106" t="s">
        <v>341</v>
      </c>
      <c r="O109" s="107">
        <v>0</v>
      </c>
      <c r="P109" s="106" t="s">
        <v>341</v>
      </c>
      <c r="Q109" s="107">
        <v>0</v>
      </c>
      <c r="T109" s="106" t="s">
        <v>341</v>
      </c>
      <c r="U109" s="107">
        <v>0</v>
      </c>
      <c r="V109" s="106" t="s">
        <v>341</v>
      </c>
      <c r="W109" s="107">
        <v>0</v>
      </c>
      <c r="Z109" s="106" t="s">
        <v>341</v>
      </c>
      <c r="AA109" s="107">
        <v>28412.05</v>
      </c>
      <c r="AB109" s="106" t="s">
        <v>341</v>
      </c>
      <c r="AC109" s="107">
        <v>0</v>
      </c>
      <c r="AF109" s="106" t="s">
        <v>341</v>
      </c>
      <c r="AG109" s="107">
        <v>5952.88</v>
      </c>
      <c r="AH109" s="106" t="s">
        <v>341</v>
      </c>
      <c r="AI109" s="107">
        <v>0</v>
      </c>
      <c r="AL109" s="106" t="s">
        <v>341</v>
      </c>
      <c r="AM109" s="107">
        <v>25849.87</v>
      </c>
      <c r="AN109" s="106" t="s">
        <v>341</v>
      </c>
      <c r="AO109" s="107">
        <v>0</v>
      </c>
      <c r="AR109" s="106" t="s">
        <v>341</v>
      </c>
      <c r="AS109" s="107">
        <v>113809.94</v>
      </c>
      <c r="AT109" s="106" t="s">
        <v>341</v>
      </c>
      <c r="AU109" s="107">
        <v>0</v>
      </c>
      <c r="AX109" s="106" t="s">
        <v>341</v>
      </c>
      <c r="AY109" s="107">
        <v>0</v>
      </c>
      <c r="AZ109" s="106" t="s">
        <v>341</v>
      </c>
      <c r="BA109" s="107">
        <v>0</v>
      </c>
      <c r="BD109" s="106" t="s">
        <v>271</v>
      </c>
      <c r="BE109" s="107">
        <v>304.64456715223605</v>
      </c>
      <c r="BF109" s="106" t="s">
        <v>271</v>
      </c>
      <c r="BG109" s="107">
        <v>0</v>
      </c>
      <c r="BJ109" s="106" t="s">
        <v>271</v>
      </c>
      <c r="BK109" s="107">
        <v>44122.34</v>
      </c>
      <c r="BL109" s="106" t="s">
        <v>271</v>
      </c>
      <c r="BM109" s="107">
        <v>0</v>
      </c>
      <c r="BP109" s="106" t="s">
        <v>341</v>
      </c>
      <c r="BQ109" s="107">
        <v>86.87</v>
      </c>
      <c r="BR109" s="106" t="s">
        <v>341</v>
      </c>
      <c r="BS109" s="107">
        <v>0</v>
      </c>
      <c r="BV109" s="100">
        <f t="shared" si="2"/>
        <v>218572.33861734212</v>
      </c>
      <c r="BW109" s="108">
        <f t="shared" si="3"/>
        <v>0</v>
      </c>
      <c r="BY109"/>
      <c r="BZ109"/>
      <c r="CA109"/>
      <c r="CB109"/>
    </row>
    <row r="110" spans="2:80" s="5" customFormat="1" ht="30" x14ac:dyDescent="0.25">
      <c r="B110" s="106" t="s">
        <v>100</v>
      </c>
      <c r="C110" s="107">
        <v>8.5320379669140518</v>
      </c>
      <c r="D110" s="106" t="s">
        <v>100</v>
      </c>
      <c r="E110" s="107">
        <v>0</v>
      </c>
      <c r="H110" s="106" t="s">
        <v>100</v>
      </c>
      <c r="I110" s="107">
        <v>0</v>
      </c>
      <c r="J110" s="106" t="s">
        <v>100</v>
      </c>
      <c r="K110" s="107">
        <v>0</v>
      </c>
      <c r="N110" s="106" t="s">
        <v>100</v>
      </c>
      <c r="O110" s="107">
        <v>0</v>
      </c>
      <c r="P110" s="106" t="s">
        <v>100</v>
      </c>
      <c r="Q110" s="107">
        <v>0</v>
      </c>
      <c r="T110" s="106" t="s">
        <v>100</v>
      </c>
      <c r="U110" s="107">
        <v>0</v>
      </c>
      <c r="V110" s="106" t="s">
        <v>100</v>
      </c>
      <c r="W110" s="107">
        <v>0</v>
      </c>
      <c r="Z110" s="106" t="s">
        <v>100</v>
      </c>
      <c r="AA110" s="107">
        <v>3228.19</v>
      </c>
      <c r="AB110" s="106" t="s">
        <v>100</v>
      </c>
      <c r="AC110" s="107">
        <v>0</v>
      </c>
      <c r="AF110" s="106" t="s">
        <v>100</v>
      </c>
      <c r="AG110" s="107">
        <v>4132.3900000000003</v>
      </c>
      <c r="AH110" s="106" t="s">
        <v>100</v>
      </c>
      <c r="AI110" s="107">
        <v>0</v>
      </c>
      <c r="AL110" s="106" t="s">
        <v>100</v>
      </c>
      <c r="AM110" s="107">
        <v>4381.1000000000004</v>
      </c>
      <c r="AN110" s="106" t="s">
        <v>100</v>
      </c>
      <c r="AO110" s="107">
        <v>0</v>
      </c>
      <c r="AR110" s="106" t="s">
        <v>100</v>
      </c>
      <c r="AS110" s="107">
        <v>19469.580000000002</v>
      </c>
      <c r="AT110" s="106" t="s">
        <v>100</v>
      </c>
      <c r="AU110" s="107">
        <v>0</v>
      </c>
      <c r="AX110" s="106" t="s">
        <v>100</v>
      </c>
      <c r="AY110" s="107">
        <v>0</v>
      </c>
      <c r="AZ110" s="106" t="s">
        <v>100</v>
      </c>
      <c r="BA110" s="107">
        <v>0</v>
      </c>
      <c r="BD110" s="106" t="s">
        <v>272</v>
      </c>
      <c r="BE110" s="107">
        <v>99.273012894603312</v>
      </c>
      <c r="BF110" s="106" t="s">
        <v>272</v>
      </c>
      <c r="BG110" s="107">
        <v>0</v>
      </c>
      <c r="BJ110" s="106" t="s">
        <v>272</v>
      </c>
      <c r="BK110" s="107">
        <v>5608.35</v>
      </c>
      <c r="BL110" s="106" t="s">
        <v>272</v>
      </c>
      <c r="BM110" s="107">
        <v>0</v>
      </c>
      <c r="BP110" s="106" t="s">
        <v>100</v>
      </c>
      <c r="BQ110" s="107">
        <v>30.31</v>
      </c>
      <c r="BR110" s="106" t="s">
        <v>100</v>
      </c>
      <c r="BS110" s="107">
        <v>0</v>
      </c>
      <c r="BV110" s="100">
        <f t="shared" si="2"/>
        <v>36957.725050861518</v>
      </c>
      <c r="BW110" s="108">
        <f t="shared" si="3"/>
        <v>0</v>
      </c>
      <c r="BY110"/>
      <c r="BZ110"/>
      <c r="CA110"/>
      <c r="CB110"/>
    </row>
    <row r="111" spans="2:80" s="5" customFormat="1" ht="15" x14ac:dyDescent="0.25">
      <c r="B111" s="106" t="s">
        <v>273</v>
      </c>
      <c r="C111" s="107">
        <v>46.091346144935564</v>
      </c>
      <c r="D111" s="106" t="s">
        <v>273</v>
      </c>
      <c r="E111" s="107">
        <v>0</v>
      </c>
      <c r="H111" s="106" t="s">
        <v>273</v>
      </c>
      <c r="I111" s="107">
        <v>0</v>
      </c>
      <c r="J111" s="106" t="s">
        <v>273</v>
      </c>
      <c r="K111" s="107">
        <v>0</v>
      </c>
      <c r="N111" s="106" t="s">
        <v>273</v>
      </c>
      <c r="O111" s="107">
        <v>0</v>
      </c>
      <c r="P111" s="106" t="s">
        <v>273</v>
      </c>
      <c r="Q111" s="107">
        <v>0</v>
      </c>
      <c r="T111" s="106" t="s">
        <v>273</v>
      </c>
      <c r="U111" s="107">
        <v>0</v>
      </c>
      <c r="V111" s="106" t="s">
        <v>273</v>
      </c>
      <c r="W111" s="107">
        <v>0</v>
      </c>
      <c r="Z111" s="106" t="s">
        <v>273</v>
      </c>
      <c r="AA111" s="107">
        <v>41346.89</v>
      </c>
      <c r="AB111" s="106" t="s">
        <v>273</v>
      </c>
      <c r="AC111" s="107">
        <v>0</v>
      </c>
      <c r="AF111" s="106" t="s">
        <v>273</v>
      </c>
      <c r="AG111" s="107">
        <v>3659.03</v>
      </c>
      <c r="AH111" s="106" t="s">
        <v>273</v>
      </c>
      <c r="AI111" s="107">
        <v>0</v>
      </c>
      <c r="AL111" s="106" t="s">
        <v>273</v>
      </c>
      <c r="AM111" s="107">
        <v>61465.75</v>
      </c>
      <c r="AN111" s="106" t="s">
        <v>273</v>
      </c>
      <c r="AO111" s="107">
        <v>0</v>
      </c>
      <c r="AR111" s="106" t="s">
        <v>273</v>
      </c>
      <c r="AS111" s="107">
        <v>170488.8</v>
      </c>
      <c r="AT111" s="106" t="s">
        <v>273</v>
      </c>
      <c r="AU111" s="107">
        <v>0</v>
      </c>
      <c r="AX111" s="106" t="s">
        <v>273</v>
      </c>
      <c r="AY111" s="107">
        <v>0</v>
      </c>
      <c r="AZ111" s="106" t="s">
        <v>273</v>
      </c>
      <c r="BA111" s="107">
        <v>0</v>
      </c>
      <c r="BD111" s="106" t="s">
        <v>273</v>
      </c>
      <c r="BE111" s="107">
        <v>366.43863751342343</v>
      </c>
      <c r="BF111" s="106" t="s">
        <v>273</v>
      </c>
      <c r="BG111" s="107">
        <v>0</v>
      </c>
      <c r="BJ111" s="106" t="s">
        <v>273</v>
      </c>
      <c r="BK111" s="107">
        <v>50313.57</v>
      </c>
      <c r="BL111" s="106" t="s">
        <v>273</v>
      </c>
      <c r="BM111" s="107">
        <v>0</v>
      </c>
      <c r="BP111" s="106" t="s">
        <v>273</v>
      </c>
      <c r="BQ111" s="107">
        <v>109.61</v>
      </c>
      <c r="BR111" s="106" t="s">
        <v>273</v>
      </c>
      <c r="BS111" s="107">
        <v>0</v>
      </c>
      <c r="BV111" s="100">
        <f t="shared" si="2"/>
        <v>327796.17998365837</v>
      </c>
      <c r="BW111" s="108">
        <f t="shared" si="3"/>
        <v>0</v>
      </c>
      <c r="BY111" s="15"/>
    </row>
    <row r="112" spans="2:80" s="5" customFormat="1" ht="15" x14ac:dyDescent="0.25">
      <c r="B112" s="106" t="s">
        <v>353</v>
      </c>
      <c r="C112" s="107">
        <v>22.596180171597965</v>
      </c>
      <c r="D112" s="106" t="s">
        <v>353</v>
      </c>
      <c r="E112" s="107">
        <v>0</v>
      </c>
      <c r="H112" s="106" t="s">
        <v>353</v>
      </c>
      <c r="I112" s="107">
        <v>0</v>
      </c>
      <c r="J112" s="106" t="s">
        <v>353</v>
      </c>
      <c r="K112" s="107">
        <v>0</v>
      </c>
      <c r="N112" s="106" t="s">
        <v>353</v>
      </c>
      <c r="O112" s="107">
        <v>0</v>
      </c>
      <c r="P112" s="106" t="s">
        <v>353</v>
      </c>
      <c r="Q112" s="107">
        <v>0</v>
      </c>
      <c r="T112" s="106" t="s">
        <v>353</v>
      </c>
      <c r="U112" s="107">
        <v>0</v>
      </c>
      <c r="V112" s="106" t="s">
        <v>353</v>
      </c>
      <c r="W112" s="107">
        <v>0</v>
      </c>
      <c r="Z112" s="106" t="s">
        <v>353</v>
      </c>
      <c r="AA112" s="107">
        <v>30606.809999999998</v>
      </c>
      <c r="AB112" s="106" t="s">
        <v>353</v>
      </c>
      <c r="AC112" s="107">
        <v>0</v>
      </c>
      <c r="AF112" s="106" t="s">
        <v>353</v>
      </c>
      <c r="AG112" s="107">
        <v>6368.16</v>
      </c>
      <c r="AH112" s="106" t="s">
        <v>353</v>
      </c>
      <c r="AI112" s="107">
        <v>0</v>
      </c>
      <c r="AL112" s="106" t="s">
        <v>353</v>
      </c>
      <c r="AM112" s="107">
        <v>41686.339999999997</v>
      </c>
      <c r="AN112" s="106" t="s">
        <v>353</v>
      </c>
      <c r="AO112" s="107">
        <v>0</v>
      </c>
      <c r="AR112" s="106" t="s">
        <v>353</v>
      </c>
      <c r="AS112" s="107">
        <v>128541.15</v>
      </c>
      <c r="AT112" s="106" t="s">
        <v>353</v>
      </c>
      <c r="AU112" s="107">
        <v>0</v>
      </c>
      <c r="AX112" s="106" t="s">
        <v>353</v>
      </c>
      <c r="AY112" s="107">
        <v>0</v>
      </c>
      <c r="AZ112" s="106" t="s">
        <v>353</v>
      </c>
      <c r="BA112" s="107">
        <v>0</v>
      </c>
      <c r="BD112" s="106" t="s">
        <v>274</v>
      </c>
      <c r="BE112" s="107">
        <v>362.56823365281684</v>
      </c>
      <c r="BF112" s="106" t="s">
        <v>274</v>
      </c>
      <c r="BG112" s="107">
        <v>0</v>
      </c>
      <c r="BJ112" s="106" t="s">
        <v>274</v>
      </c>
      <c r="BK112" s="107">
        <v>39071.11</v>
      </c>
      <c r="BL112" s="106" t="s">
        <v>274</v>
      </c>
      <c r="BM112" s="107">
        <v>0</v>
      </c>
      <c r="BP112" s="106" t="s">
        <v>353</v>
      </c>
      <c r="BQ112" s="107">
        <v>120.23</v>
      </c>
      <c r="BR112" s="106" t="s">
        <v>353</v>
      </c>
      <c r="BS112" s="107">
        <v>0</v>
      </c>
      <c r="BV112" s="100">
        <f t="shared" si="2"/>
        <v>246778.9644138244</v>
      </c>
      <c r="BW112" s="108">
        <f t="shared" si="3"/>
        <v>0</v>
      </c>
      <c r="BY112" s="15"/>
    </row>
    <row r="113" spans="2:78" s="5" customFormat="1" ht="15" customHeight="1" x14ac:dyDescent="0.25">
      <c r="B113" s="106" t="s">
        <v>304</v>
      </c>
      <c r="C113" s="107">
        <v>0</v>
      </c>
      <c r="D113" s="106" t="s">
        <v>304</v>
      </c>
      <c r="E113" s="107">
        <v>0</v>
      </c>
      <c r="H113" s="106" t="s">
        <v>304</v>
      </c>
      <c r="I113" s="107">
        <v>0</v>
      </c>
      <c r="J113" s="106" t="s">
        <v>304</v>
      </c>
      <c r="K113" s="107">
        <v>0</v>
      </c>
      <c r="N113" s="106" t="s">
        <v>304</v>
      </c>
      <c r="O113" s="107">
        <v>0</v>
      </c>
      <c r="P113" s="106" t="s">
        <v>304</v>
      </c>
      <c r="Q113" s="107">
        <v>0</v>
      </c>
      <c r="T113" s="106" t="s">
        <v>304</v>
      </c>
      <c r="U113" s="107">
        <v>0</v>
      </c>
      <c r="V113" s="106" t="s">
        <v>304</v>
      </c>
      <c r="W113" s="107">
        <v>0</v>
      </c>
      <c r="Z113" s="106" t="s">
        <v>304</v>
      </c>
      <c r="AA113" s="107">
        <v>6839.07</v>
      </c>
      <c r="AB113" s="106" t="s">
        <v>304</v>
      </c>
      <c r="AC113" s="107">
        <v>0</v>
      </c>
      <c r="AF113" s="106" t="s">
        <v>304</v>
      </c>
      <c r="AG113" s="107">
        <v>5106.3599999999997</v>
      </c>
      <c r="AH113" s="106" t="s">
        <v>304</v>
      </c>
      <c r="AI113" s="107">
        <v>0</v>
      </c>
      <c r="AL113" s="106" t="s">
        <v>304</v>
      </c>
      <c r="AM113" s="107">
        <v>10333.42</v>
      </c>
      <c r="AN113" s="106" t="s">
        <v>304</v>
      </c>
      <c r="AO113" s="107">
        <v>0</v>
      </c>
      <c r="AR113" s="106" t="s">
        <v>304</v>
      </c>
      <c r="AS113" s="107">
        <v>34697.949999999997</v>
      </c>
      <c r="AT113" s="106" t="s">
        <v>304</v>
      </c>
      <c r="AU113" s="107">
        <v>0</v>
      </c>
      <c r="AX113" s="110" t="s">
        <v>304</v>
      </c>
      <c r="AY113" s="107">
        <v>0</v>
      </c>
      <c r="AZ113" s="110" t="s">
        <v>304</v>
      </c>
      <c r="BA113" s="107">
        <v>0</v>
      </c>
      <c r="BD113" s="110" t="s">
        <v>304</v>
      </c>
      <c r="BE113" s="107">
        <v>137.90029872288616</v>
      </c>
      <c r="BF113" s="110" t="s">
        <v>304</v>
      </c>
      <c r="BG113" s="107">
        <v>0</v>
      </c>
      <c r="BJ113" s="110" t="s">
        <v>304</v>
      </c>
      <c r="BK113" s="107">
        <v>11102.42</v>
      </c>
      <c r="BL113" s="110" t="s">
        <v>304</v>
      </c>
      <c r="BM113" s="107">
        <v>0</v>
      </c>
      <c r="BP113" s="110" t="s">
        <v>304</v>
      </c>
      <c r="BQ113" s="107">
        <v>44.88</v>
      </c>
      <c r="BR113" s="110" t="s">
        <v>304</v>
      </c>
      <c r="BS113" s="107">
        <v>0</v>
      </c>
      <c r="BV113" s="100">
        <f t="shared" si="2"/>
        <v>68262.000298722895</v>
      </c>
      <c r="BW113" s="108">
        <f t="shared" si="3"/>
        <v>0</v>
      </c>
      <c r="BY113" s="15"/>
    </row>
    <row r="114" spans="2:78" s="5" customFormat="1" ht="15" x14ac:dyDescent="0.25">
      <c r="B114" s="106" t="s">
        <v>79</v>
      </c>
      <c r="C114" s="107">
        <v>0</v>
      </c>
      <c r="D114" s="106" t="s">
        <v>79</v>
      </c>
      <c r="E114" s="107">
        <v>0</v>
      </c>
      <c r="H114" s="106" t="s">
        <v>79</v>
      </c>
      <c r="I114" s="107">
        <v>0</v>
      </c>
      <c r="J114" s="106" t="s">
        <v>79</v>
      </c>
      <c r="K114" s="107">
        <v>0</v>
      </c>
      <c r="N114" s="106" t="s">
        <v>79</v>
      </c>
      <c r="O114" s="107">
        <v>0</v>
      </c>
      <c r="P114" s="106" t="s">
        <v>79</v>
      </c>
      <c r="Q114" s="107">
        <v>0</v>
      </c>
      <c r="T114" s="106" t="s">
        <v>79</v>
      </c>
      <c r="U114" s="107">
        <v>0</v>
      </c>
      <c r="V114" s="106" t="s">
        <v>79</v>
      </c>
      <c r="W114" s="107">
        <v>0</v>
      </c>
      <c r="Z114" s="106" t="s">
        <v>79</v>
      </c>
      <c r="AA114" s="107">
        <v>0</v>
      </c>
      <c r="AB114" s="106" t="s">
        <v>79</v>
      </c>
      <c r="AC114" s="107">
        <v>0</v>
      </c>
      <c r="AF114" s="106" t="s">
        <v>79</v>
      </c>
      <c r="AG114" s="107">
        <v>0</v>
      </c>
      <c r="AH114" s="106" t="s">
        <v>79</v>
      </c>
      <c r="AI114" s="107">
        <v>0</v>
      </c>
      <c r="AL114" s="106" t="s">
        <v>79</v>
      </c>
      <c r="AM114" s="107">
        <v>49916.479999999996</v>
      </c>
      <c r="AN114" s="106" t="s">
        <v>79</v>
      </c>
      <c r="AO114" s="107">
        <v>0</v>
      </c>
      <c r="AR114" s="106" t="s">
        <v>79</v>
      </c>
      <c r="AS114" s="107">
        <v>284091.14</v>
      </c>
      <c r="AT114" s="106" t="s">
        <v>79</v>
      </c>
      <c r="AU114" s="107">
        <v>0</v>
      </c>
      <c r="AX114" s="110" t="s">
        <v>79</v>
      </c>
      <c r="AY114" s="107">
        <v>0</v>
      </c>
      <c r="AZ114" s="110" t="s">
        <v>79</v>
      </c>
      <c r="BA114" s="107">
        <v>0</v>
      </c>
      <c r="BD114" s="110" t="s">
        <v>79</v>
      </c>
      <c r="BE114" s="107">
        <v>2138.9182115193839</v>
      </c>
      <c r="BF114" s="110" t="s">
        <v>79</v>
      </c>
      <c r="BG114" s="107">
        <v>0</v>
      </c>
      <c r="BJ114" s="110" t="s">
        <v>79</v>
      </c>
      <c r="BK114" s="107">
        <v>100851.51</v>
      </c>
      <c r="BL114" s="110" t="s">
        <v>79</v>
      </c>
      <c r="BM114" s="107">
        <v>0</v>
      </c>
      <c r="BP114" s="110" t="s">
        <v>79</v>
      </c>
      <c r="BQ114" s="107">
        <v>648.32000000000005</v>
      </c>
      <c r="BR114" s="110" t="s">
        <v>79</v>
      </c>
      <c r="BS114" s="107">
        <v>0</v>
      </c>
      <c r="BV114" s="100">
        <f>C114+I114+O114+U114+AA114+AG114+AM114+AS114+AY114+BE114+BK114+BQ114</f>
        <v>437646.36821151938</v>
      </c>
      <c r="BW114" s="108">
        <f>E114+K114+Q114+W114+AC114+AI114+AO114+AU114+BA114+BG114+BM114+BS114</f>
        <v>0</v>
      </c>
      <c r="BY114" s="15"/>
    </row>
    <row r="115" spans="2:78" s="5" customFormat="1" ht="15.75" thickBot="1" x14ac:dyDescent="0.3">
      <c r="B115" s="106" t="s">
        <v>117</v>
      </c>
      <c r="C115" s="107">
        <v>9.03525245859033</v>
      </c>
      <c r="D115" s="106" t="s">
        <v>117</v>
      </c>
      <c r="E115" s="107">
        <v>0</v>
      </c>
      <c r="H115" s="106" t="s">
        <v>117</v>
      </c>
      <c r="I115" s="107">
        <v>0</v>
      </c>
      <c r="J115" s="106" t="s">
        <v>117</v>
      </c>
      <c r="K115" s="107">
        <v>0</v>
      </c>
      <c r="N115" s="106" t="s">
        <v>117</v>
      </c>
      <c r="O115" s="107">
        <v>0</v>
      </c>
      <c r="P115" s="106" t="s">
        <v>117</v>
      </c>
      <c r="Q115" s="107">
        <v>0</v>
      </c>
      <c r="T115" s="106" t="s">
        <v>117</v>
      </c>
      <c r="U115" s="107">
        <v>0</v>
      </c>
      <c r="V115" s="106" t="s">
        <v>117</v>
      </c>
      <c r="W115" s="107">
        <v>0</v>
      </c>
      <c r="Z115" s="106" t="s">
        <v>117</v>
      </c>
      <c r="AA115" s="107">
        <v>3939.02</v>
      </c>
      <c r="AB115" s="106" t="s">
        <v>117</v>
      </c>
      <c r="AC115" s="107">
        <v>0</v>
      </c>
      <c r="AF115" s="106" t="s">
        <v>117</v>
      </c>
      <c r="AG115" s="107">
        <v>3930.24</v>
      </c>
      <c r="AH115" s="106" t="s">
        <v>117</v>
      </c>
      <c r="AI115" s="107">
        <v>0</v>
      </c>
      <c r="AL115" s="106" t="s">
        <v>117</v>
      </c>
      <c r="AM115" s="107">
        <v>7769.69</v>
      </c>
      <c r="AN115" s="106" t="s">
        <v>117</v>
      </c>
      <c r="AO115" s="107">
        <v>0</v>
      </c>
      <c r="AR115" s="106" t="s">
        <v>117</v>
      </c>
      <c r="AS115" s="107">
        <v>21028.94</v>
      </c>
      <c r="AT115" s="106" t="s">
        <v>117</v>
      </c>
      <c r="AU115" s="107">
        <v>0</v>
      </c>
      <c r="AX115" s="110" t="s">
        <v>117</v>
      </c>
      <c r="AY115" s="107">
        <v>0</v>
      </c>
      <c r="AZ115" s="110" t="s">
        <v>117</v>
      </c>
      <c r="BA115" s="107">
        <v>0</v>
      </c>
      <c r="BD115" s="110" t="s">
        <v>117</v>
      </c>
      <c r="BE115" s="107">
        <v>109.78595594921795</v>
      </c>
      <c r="BF115" s="110" t="s">
        <v>117</v>
      </c>
      <c r="BG115" s="107">
        <v>0</v>
      </c>
      <c r="BJ115" s="110" t="s">
        <v>117</v>
      </c>
      <c r="BK115" s="107">
        <v>7209.01</v>
      </c>
      <c r="BL115" s="110" t="s">
        <v>117</v>
      </c>
      <c r="BM115" s="107">
        <v>0</v>
      </c>
      <c r="BP115" s="110" t="s">
        <v>117</v>
      </c>
      <c r="BQ115" s="107">
        <v>32.1</v>
      </c>
      <c r="BR115" s="110" t="s">
        <v>117</v>
      </c>
      <c r="BS115" s="107">
        <v>0</v>
      </c>
      <c r="BV115" s="100">
        <f t="shared" si="2"/>
        <v>44027.821208407811</v>
      </c>
      <c r="BW115" s="108">
        <f>E115+K115+Q115+W115+AC115+AI115+AO115+AU115+BA115+BG115+BM115+BS115</f>
        <v>0</v>
      </c>
      <c r="BY115" s="15"/>
    </row>
    <row r="116" spans="2:78" ht="15.75" thickBot="1" x14ac:dyDescent="0.3">
      <c r="B116" s="20"/>
      <c r="C116" s="109">
        <f>SUM(C3:C115)</f>
        <v>225816.36686356936</v>
      </c>
      <c r="D116" s="20"/>
      <c r="E116" s="109">
        <f>SUM(E3:E115)</f>
        <v>45939946.144410253</v>
      </c>
      <c r="H116" s="20"/>
      <c r="I116" s="109">
        <f>SUM(I3:I115)</f>
        <v>541048.30999999994</v>
      </c>
      <c r="J116" s="20"/>
      <c r="K116" s="109">
        <f>SUM(K3:K115)</f>
        <v>71100394.041654348</v>
      </c>
      <c r="N116" s="20"/>
      <c r="O116" s="109">
        <f>SUM(O3:O115)</f>
        <v>305861.9000000002</v>
      </c>
      <c r="P116" s="20"/>
      <c r="Q116" s="109">
        <f>SUM(Q3:Q115)</f>
        <v>38058293.228267409</v>
      </c>
      <c r="U116" s="109">
        <f>SUM(U3:U115)</f>
        <v>232478.12999999986</v>
      </c>
      <c r="W116" s="109">
        <f>SUM(W3:W115)</f>
        <v>39243330.529523291</v>
      </c>
      <c r="AA116" s="109">
        <f>SUM(AA3:AA115)</f>
        <v>54897668.936910234</v>
      </c>
      <c r="AC116" s="109">
        <f>SUM(AC3:AC115)</f>
        <v>92650088.019119456</v>
      </c>
      <c r="AG116" s="109">
        <f>SUM(AG3:AG115)</f>
        <v>75224381.12000002</v>
      </c>
      <c r="AI116" s="109">
        <f>SUM(AI3:AI115)</f>
        <v>114277410.50000003</v>
      </c>
      <c r="AM116" s="109">
        <f>SUM(AM3:AM115)</f>
        <v>106067628.89925615</v>
      </c>
      <c r="AO116" s="109">
        <f>SUM(AO3:AO115)</f>
        <v>145083818.89925617</v>
      </c>
      <c r="AS116" s="109">
        <f>SUM(AS3:AS115)</f>
        <v>201198487.43999997</v>
      </c>
      <c r="AU116" s="109">
        <f>SUM(AU3:AU115)</f>
        <v>239569721.57999998</v>
      </c>
      <c r="AY116" s="99">
        <f>SUM(AY3:AY115)</f>
        <v>0</v>
      </c>
      <c r="BA116" s="99">
        <f>SUM(BA3:BA115)</f>
        <v>40293693.339999996</v>
      </c>
      <c r="BE116" s="99">
        <f>SUM(BE3:BE115)</f>
        <v>48826.215947258432</v>
      </c>
      <c r="BG116" s="99">
        <f>SUM(BG3:BG115)</f>
        <v>39237768.965947263</v>
      </c>
      <c r="BK116" s="82">
        <f>SUM(BK3:BK115)</f>
        <v>86400178.239999965</v>
      </c>
      <c r="BM116" s="72">
        <f>SUM(BM3:BM115)</f>
        <v>127218164.34999998</v>
      </c>
      <c r="BQ116" s="82">
        <f>SUM(BQ3:BQ115)</f>
        <v>15422.729999999996</v>
      </c>
      <c r="BS116" s="72">
        <f>SUM(BS3:BS115)</f>
        <v>42032523.82</v>
      </c>
      <c r="BV116" s="109">
        <f>C116+I116+O116+U116+AA116+AG116+AM116+AS116+AY116+BE116+BK116+BQ116</f>
        <v>525157798.28897721</v>
      </c>
      <c r="BW116" s="109">
        <f t="shared" si="3"/>
        <v>1034705153.4181783</v>
      </c>
      <c r="BY116" s="95"/>
      <c r="BZ116" s="5"/>
    </row>
    <row r="117" spans="2:78" ht="15.75" customHeight="1" x14ac:dyDescent="0.2">
      <c r="C117" s="31"/>
      <c r="BE117" s="86"/>
      <c r="BG117" s="86"/>
    </row>
    <row r="118" spans="2:78" ht="15.75" customHeight="1" x14ac:dyDescent="0.2">
      <c r="C118" s="31"/>
      <c r="BE118" s="86"/>
      <c r="BG118" s="86"/>
    </row>
    <row r="119" spans="2:78" ht="15.75" customHeight="1" x14ac:dyDescent="0.2">
      <c r="C119" s="31"/>
      <c r="BE119" s="86"/>
      <c r="BG119" s="86"/>
    </row>
    <row r="120" spans="2:78" ht="15.75" customHeight="1" x14ac:dyDescent="0.25">
      <c r="B120" s="75" t="s">
        <v>159</v>
      </c>
      <c r="C120" s="31"/>
      <c r="E120" s="26"/>
      <c r="F120" s="27"/>
      <c r="I120" s="90"/>
      <c r="K120" s="90"/>
      <c r="U120" s="31"/>
      <c r="AG120" s="31"/>
      <c r="BK120" s="86"/>
      <c r="BM120" s="86"/>
    </row>
    <row r="121" spans="2:78" ht="15.75" customHeight="1" x14ac:dyDescent="0.2">
      <c r="C121" s="31"/>
      <c r="BE121" s="86"/>
      <c r="BG121" s="86"/>
      <c r="BV121" s="161" t="s">
        <v>305</v>
      </c>
      <c r="BW121" s="161"/>
      <c r="BX121" s="162"/>
    </row>
    <row r="122" spans="2:78" ht="15.75" customHeight="1" x14ac:dyDescent="0.2">
      <c r="C122" s="31"/>
      <c r="BE122" s="86"/>
      <c r="BG122" s="86"/>
      <c r="BV122" s="116" t="s">
        <v>308</v>
      </c>
      <c r="BW122" s="123" t="s">
        <v>309</v>
      </c>
      <c r="BX122" s="123" t="s">
        <v>307</v>
      </c>
    </row>
    <row r="123" spans="2:78" ht="15.75" customHeight="1" x14ac:dyDescent="0.25">
      <c r="B123" s="75"/>
      <c r="C123" s="31"/>
      <c r="E123" s="26"/>
      <c r="F123" s="27"/>
      <c r="I123" s="90"/>
      <c r="K123" s="90"/>
      <c r="U123" s="31"/>
      <c r="AG123" s="31"/>
      <c r="BK123" s="86"/>
      <c r="BM123" s="86"/>
      <c r="BV123" s="101">
        <v>2015</v>
      </c>
      <c r="BW123" s="100">
        <f>'RECURSOS LIQ. C BANDEIRAS_2015'!BJ106</f>
        <v>3475972345.5565295</v>
      </c>
      <c r="BX123" s="100">
        <f>'RECURSOS LIQ. C BANDEIRAS_2015'!BK106</f>
        <v>3771611017.4220266</v>
      </c>
    </row>
    <row r="124" spans="2:78" ht="15.75" customHeight="1" x14ac:dyDescent="0.25">
      <c r="E124" s="91"/>
      <c r="U124" s="90"/>
      <c r="AM124" s="86"/>
      <c r="AS124" s="86"/>
      <c r="BK124" s="90"/>
      <c r="BL124" s="90"/>
      <c r="BV124" s="103">
        <v>2016</v>
      </c>
      <c r="BW124" s="102">
        <f>'RECURSOS LIQ. C BANDEIRAS_2016'!BJ106</f>
        <v>167358031.92073616</v>
      </c>
      <c r="BX124" s="102">
        <f>'RECURSOS LIQ. C BANDEIRAS_2016'!BK106</f>
        <v>167003337.05302006</v>
      </c>
    </row>
    <row r="125" spans="2:78" ht="15.75" customHeight="1" x14ac:dyDescent="0.25">
      <c r="E125" s="29"/>
      <c r="U125" s="57"/>
      <c r="AN125" s="90"/>
      <c r="AT125" s="90"/>
      <c r="BK125" s="86"/>
      <c r="BL125" s="86"/>
      <c r="BM125" s="86"/>
      <c r="BV125" s="101">
        <v>2017</v>
      </c>
      <c r="BW125" s="100">
        <f>'RECURSOS LIQ. C BANDEIRAS_2017'!DG102</f>
        <v>1475440686.8052564</v>
      </c>
      <c r="BX125" s="100">
        <f>'RECURSOS LIQ. C BANDEIRAS_2017'!DH102</f>
        <v>1534234650.8344619</v>
      </c>
    </row>
    <row r="126" spans="2:78" ht="15.75" x14ac:dyDescent="0.25">
      <c r="B126" s="75"/>
      <c r="J126" s="90"/>
      <c r="V126" s="29"/>
      <c r="AN126" s="29"/>
      <c r="AT126" s="29"/>
      <c r="BK126" s="90"/>
      <c r="BL126" s="90"/>
      <c r="BV126" s="103">
        <v>2018</v>
      </c>
      <c r="BW126" s="104">
        <f>'RECURSOS LIQ. C BANDEIRAS_2018'!BV113</f>
        <v>760533677.46858764</v>
      </c>
      <c r="BX126" s="104">
        <f>'RECURSOS LIQ. C BANDEIRAS_2018'!BW113</f>
        <v>1176979780.2118638</v>
      </c>
    </row>
    <row r="127" spans="2:78" ht="15.75" x14ac:dyDescent="0.25">
      <c r="J127" s="29"/>
      <c r="U127" s="29"/>
      <c r="AN127" s="90"/>
      <c r="AT127" s="90"/>
      <c r="BK127" s="94"/>
      <c r="BL127" s="29"/>
      <c r="BV127" s="101">
        <v>2019</v>
      </c>
      <c r="BW127" s="124">
        <f>BV116</f>
        <v>525157798.28897721</v>
      </c>
      <c r="BX127" s="100">
        <f>BW116</f>
        <v>1034705153.4181783</v>
      </c>
    </row>
    <row r="128" spans="2:78" ht="18.75" x14ac:dyDescent="0.3">
      <c r="B128" s="127"/>
      <c r="C128" s="127"/>
      <c r="AN128" s="29"/>
      <c r="AT128" s="29"/>
      <c r="BK128" s="94"/>
      <c r="BL128" s="94"/>
      <c r="BM128" s="94"/>
      <c r="BV128" s="92"/>
      <c r="BW128" s="125">
        <f>SUM(BW123:BW127)</f>
        <v>6404462540.0400877</v>
      </c>
      <c r="BX128" s="125">
        <f>SUM(BX123:BX127)</f>
        <v>7684533938.9395504</v>
      </c>
    </row>
    <row r="129" spans="2:3" customFormat="1" ht="93.75" customHeight="1" x14ac:dyDescent="0.25"/>
    <row r="130" spans="2:3" x14ac:dyDescent="0.2">
      <c r="B130" s="98"/>
      <c r="C130" s="98"/>
    </row>
    <row r="131" spans="2:3" x14ac:dyDescent="0.2">
      <c r="B131" s="98"/>
      <c r="C131" s="98"/>
    </row>
    <row r="132" spans="2:3" x14ac:dyDescent="0.2">
      <c r="B132" s="98"/>
      <c r="C132" s="98"/>
    </row>
    <row r="133" spans="2:3" x14ac:dyDescent="0.2">
      <c r="B133" s="98"/>
      <c r="C133" s="98"/>
    </row>
    <row r="134" spans="2:3" x14ac:dyDescent="0.2">
      <c r="B134" s="98"/>
      <c r="C134" s="98"/>
    </row>
    <row r="136" spans="2:3" x14ac:dyDescent="0.2">
      <c r="B136" s="164"/>
      <c r="C136" s="164"/>
    </row>
    <row r="138" spans="2:3" ht="12.75" hidden="1" customHeight="1" x14ac:dyDescent="0.2"/>
    <row r="139" spans="2:3" ht="12.75" hidden="1" customHeight="1" x14ac:dyDescent="0.2"/>
    <row r="140" spans="2:3" ht="12.75" hidden="1" customHeight="1" x14ac:dyDescent="0.2"/>
    <row r="141" spans="2:3" ht="12.75" hidden="1" customHeight="1" x14ac:dyDescent="0.2"/>
    <row r="142" spans="2:3" ht="12.75" hidden="1" customHeight="1" x14ac:dyDescent="0.2"/>
    <row r="143" spans="2:3" ht="12.75" hidden="1" customHeight="1" x14ac:dyDescent="0.2"/>
    <row r="144" spans="2:3" ht="12.75" hidden="1" customHeight="1" x14ac:dyDescent="0.2"/>
    <row r="145" spans="2:122" ht="12.75" hidden="1" customHeight="1" x14ac:dyDescent="0.2"/>
    <row r="146" spans="2:122" s="30" customFormat="1" ht="12.75" hidden="1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</row>
    <row r="147" spans="2:122" s="30" customFormat="1" ht="12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</row>
    <row r="148" spans="2:122" s="30" customFormat="1" ht="12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</row>
    <row r="149" spans="2:122" s="30" customForma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</row>
  </sheetData>
  <autoFilter ref="A2:DR116" xr:uid="{00000000-0009-0000-0000-000009000000}"/>
  <mergeCells count="15">
    <mergeCell ref="BV121:BX121"/>
    <mergeCell ref="BV1:BW1"/>
    <mergeCell ref="BJ1:BM1"/>
    <mergeCell ref="BP1:BS1"/>
    <mergeCell ref="B136:C136"/>
    <mergeCell ref="AL1:AO1"/>
    <mergeCell ref="AR1:AU1"/>
    <mergeCell ref="AX1:BA1"/>
    <mergeCell ref="BD1:BG1"/>
    <mergeCell ref="B1:E1"/>
    <mergeCell ref="H1:K1"/>
    <mergeCell ref="N1:Q1"/>
    <mergeCell ref="T1:W1"/>
    <mergeCell ref="Z1:AC1"/>
    <mergeCell ref="AF1:A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27"/>
  <sheetViews>
    <sheetView showGridLines="0" zoomScale="90" zoomScaleNormal="90" workbookViewId="0">
      <selection activeCell="N2" sqref="N2"/>
    </sheetView>
  </sheetViews>
  <sheetFormatPr defaultColWidth="9.140625" defaultRowHeight="12.75" x14ac:dyDescent="0.2"/>
  <cols>
    <col min="1" max="1" width="27" style="1" customWidth="1"/>
    <col min="2" max="14" width="27.7109375" style="1" customWidth="1"/>
    <col min="15" max="15" width="37" style="1" bestFit="1" customWidth="1"/>
    <col min="16" max="16" width="23.5703125" style="1" customWidth="1"/>
    <col min="17" max="16384" width="9.140625" style="1"/>
  </cols>
  <sheetData>
    <row r="1" spans="1:16" ht="65.25" customHeight="1" x14ac:dyDescent="0.2">
      <c r="A1" s="77" t="s">
        <v>125</v>
      </c>
      <c r="B1" s="76" t="s">
        <v>327</v>
      </c>
      <c r="C1" s="76" t="s">
        <v>328</v>
      </c>
      <c r="D1" s="76" t="s">
        <v>329</v>
      </c>
      <c r="E1" s="76" t="s">
        <v>330</v>
      </c>
      <c r="F1" s="76" t="s">
        <v>331</v>
      </c>
      <c r="G1" s="76" t="s">
        <v>332</v>
      </c>
      <c r="H1" s="76" t="s">
        <v>333</v>
      </c>
      <c r="I1" s="76" t="s">
        <v>334</v>
      </c>
      <c r="J1" s="76" t="s">
        <v>335</v>
      </c>
      <c r="K1" s="76" t="s">
        <v>336</v>
      </c>
      <c r="L1" s="76" t="s">
        <v>337</v>
      </c>
      <c r="M1" s="76" t="s">
        <v>338</v>
      </c>
      <c r="N1" s="76" t="s">
        <v>354</v>
      </c>
    </row>
    <row r="2" spans="1:16" ht="20.100000000000001" customHeight="1" x14ac:dyDescent="0.25">
      <c r="A2" s="112" t="s">
        <v>14</v>
      </c>
      <c r="B2" s="74">
        <v>16061323.059999999</v>
      </c>
      <c r="C2" s="74">
        <v>8004765.6200000001</v>
      </c>
      <c r="D2" s="74">
        <v>33412.449999999997</v>
      </c>
      <c r="E2" s="74">
        <v>-19001.68</v>
      </c>
      <c r="F2" s="74">
        <v>69291.070000000007</v>
      </c>
      <c r="G2" s="74">
        <v>-3305.66</v>
      </c>
      <c r="H2" s="74">
        <v>-11446.51</v>
      </c>
      <c r="I2" s="74">
        <v>46487.39</v>
      </c>
      <c r="J2" s="74">
        <v>6288.42</v>
      </c>
      <c r="K2" s="74">
        <v>68403.87</v>
      </c>
      <c r="L2" s="74">
        <v>99308.72</v>
      </c>
      <c r="M2" s="74">
        <v>25554929.280000001</v>
      </c>
      <c r="N2" s="88">
        <f>SUM(B2:M2)</f>
        <v>49910456.030000001</v>
      </c>
      <c r="P2" s="31"/>
    </row>
    <row r="3" spans="1:16" ht="20.100000000000001" customHeight="1" x14ac:dyDescent="0.25">
      <c r="A3" s="112" t="s">
        <v>15</v>
      </c>
      <c r="B3" s="74">
        <v>3717831.62</v>
      </c>
      <c r="C3" s="74">
        <v>613001.67000000004</v>
      </c>
      <c r="D3" s="74">
        <v>-22616.75</v>
      </c>
      <c r="E3" s="74">
        <v>-12627.5</v>
      </c>
      <c r="F3" s="74">
        <v>-3931.54</v>
      </c>
      <c r="G3" s="74">
        <v>-5675.3</v>
      </c>
      <c r="H3" s="74">
        <v>-8495.76</v>
      </c>
      <c r="I3" s="74">
        <v>0</v>
      </c>
      <c r="J3" s="74">
        <v>-6666.19</v>
      </c>
      <c r="K3" s="74">
        <v>-4247.8900000000003</v>
      </c>
      <c r="L3" s="74">
        <v>-4769.67</v>
      </c>
      <c r="M3" s="74">
        <v>8641259.4199999999</v>
      </c>
      <c r="N3" s="88">
        <f>SUM(B3:M3)</f>
        <v>12903062.109999999</v>
      </c>
      <c r="O3" s="75"/>
      <c r="P3" s="31"/>
    </row>
    <row r="4" spans="1:16" ht="20.100000000000001" customHeight="1" x14ac:dyDescent="0.25">
      <c r="A4" s="112" t="s">
        <v>16</v>
      </c>
      <c r="B4" s="74">
        <v>10119683.09</v>
      </c>
      <c r="C4" s="74">
        <v>5023261.21</v>
      </c>
      <c r="D4" s="74">
        <v>0</v>
      </c>
      <c r="E4" s="74">
        <v>0</v>
      </c>
      <c r="F4" s="74">
        <v>0</v>
      </c>
      <c r="G4" s="74">
        <v>0</v>
      </c>
      <c r="H4" s="74">
        <v>0</v>
      </c>
      <c r="I4" s="74">
        <v>0</v>
      </c>
      <c r="J4" s="74">
        <v>0</v>
      </c>
      <c r="K4" s="74">
        <v>0</v>
      </c>
      <c r="L4" s="74">
        <v>0</v>
      </c>
      <c r="M4" s="74">
        <v>31552338.289999999</v>
      </c>
      <c r="N4" s="88">
        <f>SUM(B4:M4)</f>
        <v>46695282.590000004</v>
      </c>
      <c r="P4" s="31"/>
    </row>
    <row r="5" spans="1:16" ht="20.100000000000001" customHeight="1" x14ac:dyDescent="0.25">
      <c r="A5" s="112" t="s">
        <v>17</v>
      </c>
      <c r="B5" s="74">
        <v>8294650.75</v>
      </c>
      <c r="C5" s="74">
        <v>3531435.82</v>
      </c>
      <c r="D5" s="74">
        <v>93376.92</v>
      </c>
      <c r="E5" s="74">
        <v>5618.46</v>
      </c>
      <c r="F5" s="74">
        <v>3595.73</v>
      </c>
      <c r="G5" s="74">
        <v>144119.71</v>
      </c>
      <c r="H5" s="74">
        <v>41651.269999999997</v>
      </c>
      <c r="I5" s="74">
        <v>48068.65</v>
      </c>
      <c r="J5" s="74">
        <v>210068.41</v>
      </c>
      <c r="K5" s="74">
        <v>132633.01999999999</v>
      </c>
      <c r="L5" s="74">
        <v>143508.43</v>
      </c>
      <c r="M5" s="74">
        <v>29729829.800000001</v>
      </c>
      <c r="N5" s="88">
        <f t="shared" ref="N5:N68" si="0">SUM(B5:M5)</f>
        <v>42378556.969999999</v>
      </c>
      <c r="P5" s="31"/>
    </row>
    <row r="6" spans="1:16" ht="20.100000000000001" customHeight="1" x14ac:dyDescent="0.25">
      <c r="A6" s="113" t="s">
        <v>310</v>
      </c>
      <c r="B6" s="74">
        <v>3953046.73</v>
      </c>
      <c r="C6" s="74">
        <v>1738670.31</v>
      </c>
      <c r="D6" s="74">
        <v>6657.35</v>
      </c>
      <c r="E6" s="74">
        <v>47.39</v>
      </c>
      <c r="F6" s="74">
        <v>-426.93</v>
      </c>
      <c r="G6" s="74">
        <v>-973.24</v>
      </c>
      <c r="H6" s="74">
        <v>-744.44</v>
      </c>
      <c r="I6" s="74">
        <v>-2443.77</v>
      </c>
      <c r="J6" s="74">
        <v>-863.7</v>
      </c>
      <c r="K6" s="74">
        <v>-2589.1</v>
      </c>
      <c r="L6" s="74">
        <v>1007.83</v>
      </c>
      <c r="M6" s="74">
        <v>10669382.470000001</v>
      </c>
      <c r="N6" s="88">
        <f t="shared" si="0"/>
        <v>16360770.9</v>
      </c>
      <c r="P6" s="31"/>
    </row>
    <row r="7" spans="1:16" ht="20.100000000000001" customHeight="1" x14ac:dyDescent="0.25">
      <c r="A7" s="112" t="s">
        <v>19</v>
      </c>
      <c r="B7" s="74">
        <v>1174480.75</v>
      </c>
      <c r="C7" s="74">
        <v>285340.55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2718297.07</v>
      </c>
      <c r="N7" s="88">
        <f t="shared" si="0"/>
        <v>4178118.37</v>
      </c>
      <c r="P7" s="31"/>
    </row>
    <row r="8" spans="1:16" ht="20.100000000000001" customHeight="1" x14ac:dyDescent="0.25">
      <c r="A8" s="112" t="s">
        <v>20</v>
      </c>
      <c r="B8" s="74">
        <v>3603059.07</v>
      </c>
      <c r="C8" s="74">
        <v>877087.2</v>
      </c>
      <c r="D8" s="74">
        <v>-48592.02</v>
      </c>
      <c r="E8" s="74">
        <v>-12669.64</v>
      </c>
      <c r="F8" s="74">
        <v>-26569.93</v>
      </c>
      <c r="G8" s="74">
        <v>-12183.09</v>
      </c>
      <c r="H8" s="74">
        <v>-6742.09</v>
      </c>
      <c r="I8" s="74">
        <v>-5706.34</v>
      </c>
      <c r="J8" s="74">
        <v>-8373.77</v>
      </c>
      <c r="K8" s="74">
        <v>-13939.08</v>
      </c>
      <c r="L8" s="74">
        <v>-5045.71</v>
      </c>
      <c r="M8" s="74">
        <v>12856861.039999999</v>
      </c>
      <c r="N8" s="88">
        <f t="shared" si="0"/>
        <v>17197185.640000001</v>
      </c>
      <c r="P8" s="31"/>
    </row>
    <row r="9" spans="1:16" ht="20.100000000000001" customHeight="1" x14ac:dyDescent="0.25">
      <c r="A9" s="112" t="s">
        <v>21</v>
      </c>
      <c r="B9" s="74">
        <v>6175094.6600000001</v>
      </c>
      <c r="C9" s="74">
        <v>4140069.4</v>
      </c>
      <c r="D9" s="74">
        <v>-6113.46</v>
      </c>
      <c r="E9" s="74">
        <v>-14486.6</v>
      </c>
      <c r="F9" s="74">
        <v>-6316.35</v>
      </c>
      <c r="G9" s="74">
        <v>-1532.74</v>
      </c>
      <c r="H9" s="74">
        <v>-4475.57</v>
      </c>
      <c r="I9" s="74">
        <v>-2044.41</v>
      </c>
      <c r="J9" s="74">
        <v>0</v>
      </c>
      <c r="K9" s="74">
        <v>-882.49</v>
      </c>
      <c r="L9" s="74">
        <v>-388.41</v>
      </c>
      <c r="M9" s="74">
        <v>11515800.25</v>
      </c>
      <c r="N9" s="88">
        <f t="shared" si="0"/>
        <v>21794724.280000001</v>
      </c>
      <c r="P9" s="31"/>
    </row>
    <row r="10" spans="1:16" ht="20.100000000000001" customHeight="1" x14ac:dyDescent="0.25">
      <c r="A10" s="112" t="s">
        <v>22</v>
      </c>
      <c r="B10" s="74">
        <v>8813741.7300000004</v>
      </c>
      <c r="C10" s="74">
        <v>5039932.92</v>
      </c>
      <c r="D10" s="74">
        <v>40051.83</v>
      </c>
      <c r="E10" s="74">
        <v>17109.16</v>
      </c>
      <c r="F10" s="74">
        <v>27243.66</v>
      </c>
      <c r="G10" s="74">
        <v>43176.83</v>
      </c>
      <c r="H10" s="74">
        <v>-92585.52</v>
      </c>
      <c r="I10" s="74">
        <v>46063.58</v>
      </c>
      <c r="J10" s="74">
        <v>22857.35</v>
      </c>
      <c r="K10" s="74">
        <v>49307.43</v>
      </c>
      <c r="L10" s="74">
        <v>42591.86</v>
      </c>
      <c r="M10" s="74">
        <v>13689800.74</v>
      </c>
      <c r="N10" s="88">
        <f t="shared" si="0"/>
        <v>27739291.57</v>
      </c>
      <c r="P10" s="31"/>
    </row>
    <row r="11" spans="1:16" ht="20.100000000000001" customHeight="1" x14ac:dyDescent="0.25">
      <c r="A11" s="112" t="s">
        <v>23</v>
      </c>
      <c r="B11" s="74">
        <v>17930382.489999998</v>
      </c>
      <c r="C11" s="74">
        <v>11232333.67</v>
      </c>
      <c r="D11" s="74">
        <v>46972.1</v>
      </c>
      <c r="E11" s="74">
        <v>14474.98</v>
      </c>
      <c r="F11" s="74">
        <v>43946.5</v>
      </c>
      <c r="G11" s="74">
        <v>52767.55</v>
      </c>
      <c r="H11" s="74">
        <v>37398.1</v>
      </c>
      <c r="I11" s="74">
        <v>132224.63</v>
      </c>
      <c r="J11" s="74">
        <v>90301.39</v>
      </c>
      <c r="K11" s="74">
        <v>139353.20000000001</v>
      </c>
      <c r="L11" s="74">
        <v>200074.77</v>
      </c>
      <c r="M11" s="74">
        <v>36107853.399999999</v>
      </c>
      <c r="N11" s="88">
        <f t="shared" si="0"/>
        <v>66028082.780000001</v>
      </c>
      <c r="P11" s="31"/>
    </row>
    <row r="12" spans="1:16" ht="20.100000000000001" customHeight="1" x14ac:dyDescent="0.25">
      <c r="A12" s="112" t="s">
        <v>24</v>
      </c>
      <c r="B12" s="74">
        <v>11849973.140000001</v>
      </c>
      <c r="C12" s="74">
        <v>6130513.8300000001</v>
      </c>
      <c r="D12" s="74">
        <v>-152353.62</v>
      </c>
      <c r="E12" s="74">
        <v>6112.89</v>
      </c>
      <c r="F12" s="74">
        <v>8876.0400000000009</v>
      </c>
      <c r="G12" s="74">
        <v>-823.11</v>
      </c>
      <c r="H12" s="74">
        <v>4388.7299999999996</v>
      </c>
      <c r="I12" s="74">
        <v>108510.36</v>
      </c>
      <c r="J12" s="74">
        <v>73816.399999999994</v>
      </c>
      <c r="K12" s="74">
        <v>-11438.84</v>
      </c>
      <c r="L12" s="74">
        <v>-7479.48</v>
      </c>
      <c r="M12" s="74">
        <v>34155256.659999996</v>
      </c>
      <c r="N12" s="88">
        <f t="shared" si="0"/>
        <v>52165352.999999993</v>
      </c>
      <c r="P12" s="31"/>
    </row>
    <row r="13" spans="1:16" ht="20.100000000000001" customHeight="1" x14ac:dyDescent="0.25">
      <c r="A13" s="112" t="s">
        <v>25</v>
      </c>
      <c r="B13" s="74">
        <v>7277889.6399999997</v>
      </c>
      <c r="C13" s="74">
        <v>3612256.06</v>
      </c>
      <c r="D13" s="74">
        <v>133236</v>
      </c>
      <c r="E13" s="74">
        <v>4123.6099999999997</v>
      </c>
      <c r="F13" s="74">
        <v>-22721.21</v>
      </c>
      <c r="G13" s="74">
        <v>55976.85</v>
      </c>
      <c r="H13" s="74">
        <v>45079.5</v>
      </c>
      <c r="I13" s="74">
        <v>16338.47</v>
      </c>
      <c r="J13" s="74">
        <v>13032.02</v>
      </c>
      <c r="K13" s="74">
        <v>32634.880000000001</v>
      </c>
      <c r="L13" s="74">
        <v>64116.79</v>
      </c>
      <c r="M13" s="74">
        <v>23223728.530000001</v>
      </c>
      <c r="N13" s="88">
        <f t="shared" si="0"/>
        <v>34455691.140000001</v>
      </c>
      <c r="P13" s="31"/>
    </row>
    <row r="14" spans="1:16" ht="20.100000000000001" customHeight="1" x14ac:dyDescent="0.25">
      <c r="A14" s="112" t="s">
        <v>26</v>
      </c>
      <c r="B14" s="74">
        <v>11473537.34</v>
      </c>
      <c r="C14" s="74">
        <v>5465942.4699999997</v>
      </c>
      <c r="D14" s="74">
        <v>86598.83</v>
      </c>
      <c r="E14" s="74">
        <v>102948.4</v>
      </c>
      <c r="F14" s="74">
        <v>75929.62</v>
      </c>
      <c r="G14" s="74">
        <v>79392.429999999993</v>
      </c>
      <c r="H14" s="74">
        <v>68020.179999999993</v>
      </c>
      <c r="I14" s="74">
        <v>70630.5</v>
      </c>
      <c r="J14" s="74">
        <v>26735.26</v>
      </c>
      <c r="K14" s="74">
        <v>22027.3</v>
      </c>
      <c r="L14" s="74">
        <v>-24678.27</v>
      </c>
      <c r="M14" s="74">
        <v>20813839</v>
      </c>
      <c r="N14" s="88">
        <f t="shared" si="0"/>
        <v>38260923.060000002</v>
      </c>
      <c r="P14" s="31"/>
    </row>
    <row r="15" spans="1:16" ht="20.100000000000001" customHeight="1" x14ac:dyDescent="0.25">
      <c r="A15" s="112" t="s">
        <v>27</v>
      </c>
      <c r="B15" s="74">
        <v>2146411.9900000002</v>
      </c>
      <c r="C15" s="74">
        <v>1029313.87</v>
      </c>
      <c r="D15" s="74">
        <v>0</v>
      </c>
      <c r="E15" s="74">
        <v>7629.17</v>
      </c>
      <c r="F15" s="74">
        <v>1140.1199999999999</v>
      </c>
      <c r="G15" s="74">
        <v>-559.65</v>
      </c>
      <c r="H15" s="74">
        <v>-411.11</v>
      </c>
      <c r="I15" s="74">
        <v>-77.510000000000005</v>
      </c>
      <c r="J15" s="74">
        <v>-335.87</v>
      </c>
      <c r="K15" s="74">
        <v>-1158.5899999999999</v>
      </c>
      <c r="L15" s="74">
        <v>-359.47</v>
      </c>
      <c r="M15" s="74">
        <v>6057048.9199999999</v>
      </c>
      <c r="N15" s="88">
        <f t="shared" si="0"/>
        <v>9238641.870000001</v>
      </c>
      <c r="P15" s="31"/>
    </row>
    <row r="16" spans="1:16" ht="20.100000000000001" customHeight="1" x14ac:dyDescent="0.25">
      <c r="A16" s="112" t="s">
        <v>28</v>
      </c>
      <c r="B16" s="74">
        <v>6058637.9100000001</v>
      </c>
      <c r="C16" s="74">
        <v>2666867.0499999998</v>
      </c>
      <c r="D16" s="74">
        <v>30860.959999999999</v>
      </c>
      <c r="E16" s="74">
        <v>-7591.49</v>
      </c>
      <c r="F16" s="74">
        <v>-13700.86</v>
      </c>
      <c r="G16" s="74">
        <v>32988.61</v>
      </c>
      <c r="H16" s="74">
        <v>28885.79</v>
      </c>
      <c r="I16" s="74">
        <v>2694.95</v>
      </c>
      <c r="J16" s="74">
        <v>6398.02</v>
      </c>
      <c r="K16" s="74">
        <v>28579.46</v>
      </c>
      <c r="L16" s="74">
        <v>22635.51</v>
      </c>
      <c r="M16" s="74">
        <v>19360019.48</v>
      </c>
      <c r="N16" s="88">
        <f t="shared" si="0"/>
        <v>28217275.390000001</v>
      </c>
      <c r="P16" s="31"/>
    </row>
    <row r="17" spans="1:16" ht="20.100000000000001" customHeight="1" x14ac:dyDescent="0.25">
      <c r="A17" s="112" t="s">
        <v>29</v>
      </c>
      <c r="B17" s="74">
        <v>7908019.6299999999</v>
      </c>
      <c r="C17" s="74">
        <v>4309942.71</v>
      </c>
      <c r="D17" s="74">
        <v>-15399.9</v>
      </c>
      <c r="E17" s="74">
        <v>-2672.01</v>
      </c>
      <c r="F17" s="74">
        <v>-5311.55</v>
      </c>
      <c r="G17" s="74">
        <v>2703.09</v>
      </c>
      <c r="H17" s="74">
        <v>-2542.94</v>
      </c>
      <c r="I17" s="74">
        <v>-23019.81</v>
      </c>
      <c r="J17" s="74">
        <v>-43215.81</v>
      </c>
      <c r="K17" s="74">
        <v>-22721.19</v>
      </c>
      <c r="L17" s="74">
        <v>-11068.77</v>
      </c>
      <c r="M17" s="74">
        <v>21674119.890000001</v>
      </c>
      <c r="N17" s="88">
        <f t="shared" si="0"/>
        <v>33768833.340000004</v>
      </c>
      <c r="P17" s="31"/>
    </row>
    <row r="18" spans="1:16" ht="20.100000000000001" customHeight="1" x14ac:dyDescent="0.25">
      <c r="A18" s="112" t="s">
        <v>30</v>
      </c>
      <c r="B18" s="74">
        <v>28159241.879999999</v>
      </c>
      <c r="C18" s="74">
        <v>16282336.07</v>
      </c>
      <c r="D18" s="74">
        <v>-26821.67</v>
      </c>
      <c r="E18" s="74">
        <v>-2860.15</v>
      </c>
      <c r="F18" s="74">
        <v>40739.300000000003</v>
      </c>
      <c r="G18" s="74">
        <v>46082.99</v>
      </c>
      <c r="H18" s="74">
        <v>38988.32</v>
      </c>
      <c r="I18" s="74">
        <v>42060.81</v>
      </c>
      <c r="J18" s="74">
        <v>61661.11</v>
      </c>
      <c r="K18" s="74">
        <v>65007.71</v>
      </c>
      <c r="L18" s="74">
        <v>22262.51</v>
      </c>
      <c r="M18" s="74">
        <v>65339851.68</v>
      </c>
      <c r="N18" s="88">
        <f t="shared" si="0"/>
        <v>110068550.56</v>
      </c>
      <c r="P18" s="31"/>
    </row>
    <row r="19" spans="1:16" ht="20.100000000000001" customHeight="1" x14ac:dyDescent="0.25">
      <c r="A19" s="112" t="s">
        <v>31</v>
      </c>
      <c r="B19" s="74">
        <v>3645048.98</v>
      </c>
      <c r="C19" s="74">
        <v>1215431.6200000001</v>
      </c>
      <c r="D19" s="74">
        <v>-7811.62</v>
      </c>
      <c r="E19" s="74">
        <v>-954.25</v>
      </c>
      <c r="F19" s="74">
        <v>-1827.13</v>
      </c>
      <c r="G19" s="74">
        <v>-3489.63</v>
      </c>
      <c r="H19" s="74">
        <v>-1198.6099999999999</v>
      </c>
      <c r="I19" s="74">
        <v>-18587.48</v>
      </c>
      <c r="J19" s="74">
        <v>4369.09</v>
      </c>
      <c r="K19" s="74">
        <v>-4656.92</v>
      </c>
      <c r="L19" s="74">
        <v>-1829.88</v>
      </c>
      <c r="M19" s="74">
        <v>11412521.710000001</v>
      </c>
      <c r="N19" s="88">
        <f t="shared" si="0"/>
        <v>16237015.879999999</v>
      </c>
      <c r="P19" s="31"/>
    </row>
    <row r="20" spans="1:16" ht="20.100000000000001" customHeight="1" x14ac:dyDescent="0.25">
      <c r="A20" s="112" t="s">
        <v>311</v>
      </c>
      <c r="B20" s="74">
        <v>2847090.94</v>
      </c>
      <c r="C20" s="74">
        <v>1149835.18</v>
      </c>
      <c r="D20" s="74">
        <v>-10305.620000000001</v>
      </c>
      <c r="E20" s="74">
        <v>-2985.55</v>
      </c>
      <c r="F20" s="74">
        <v>8471.4500000000007</v>
      </c>
      <c r="G20" s="74">
        <v>-1259.22</v>
      </c>
      <c r="H20" s="74">
        <v>2528.37</v>
      </c>
      <c r="I20" s="74">
        <v>0</v>
      </c>
      <c r="J20" s="74">
        <v>6196.63</v>
      </c>
      <c r="K20" s="74">
        <v>8651.3799999999992</v>
      </c>
      <c r="L20" s="74">
        <v>1978.1499999999999</v>
      </c>
      <c r="M20" s="74">
        <v>10365829.27</v>
      </c>
      <c r="N20" s="88">
        <f t="shared" si="0"/>
        <v>14376030.98</v>
      </c>
      <c r="P20" s="31"/>
    </row>
    <row r="21" spans="1:16" ht="20.100000000000001" customHeight="1" x14ac:dyDescent="0.25">
      <c r="A21" s="112" t="s">
        <v>33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88">
        <f t="shared" si="0"/>
        <v>0</v>
      </c>
      <c r="P21" s="31"/>
    </row>
    <row r="22" spans="1:16" ht="20.100000000000001" customHeight="1" x14ac:dyDescent="0.25">
      <c r="A22" s="112" t="s">
        <v>34</v>
      </c>
      <c r="B22" s="74">
        <v>17564885.34</v>
      </c>
      <c r="C22" s="74">
        <v>6919747.4000000004</v>
      </c>
      <c r="D22" s="74">
        <v>63126.52</v>
      </c>
      <c r="E22" s="74">
        <v>84650.64</v>
      </c>
      <c r="F22" s="74">
        <v>118766.37</v>
      </c>
      <c r="G22" s="74">
        <v>84620.83</v>
      </c>
      <c r="H22" s="74">
        <v>118179.52</v>
      </c>
      <c r="I22" s="74">
        <v>122201.72</v>
      </c>
      <c r="J22" s="74">
        <v>147067.99</v>
      </c>
      <c r="K22" s="74">
        <v>148164.4</v>
      </c>
      <c r="L22" s="74">
        <v>70444.06</v>
      </c>
      <c r="M22" s="74">
        <v>32138352.489999998</v>
      </c>
      <c r="N22" s="88">
        <f t="shared" si="0"/>
        <v>57580207.279999994</v>
      </c>
      <c r="P22" s="31"/>
    </row>
    <row r="23" spans="1:16" ht="20.100000000000001" customHeight="1" x14ac:dyDescent="0.25">
      <c r="A23" s="112" t="s">
        <v>35</v>
      </c>
      <c r="B23" s="74">
        <v>10552768.460000001</v>
      </c>
      <c r="C23" s="74">
        <v>5056115.59</v>
      </c>
      <c r="D23" s="74">
        <v>5459.53</v>
      </c>
      <c r="E23" s="74">
        <v>13629.57</v>
      </c>
      <c r="F23" s="74">
        <v>363.93</v>
      </c>
      <c r="G23" s="74">
        <v>4.1100000000000003</v>
      </c>
      <c r="H23" s="74">
        <v>4603.76</v>
      </c>
      <c r="I23" s="74">
        <v>0</v>
      </c>
      <c r="J23" s="74">
        <v>0</v>
      </c>
      <c r="K23" s="74">
        <v>5817</v>
      </c>
      <c r="L23" s="74">
        <v>114513</v>
      </c>
      <c r="M23" s="74">
        <v>23482691</v>
      </c>
      <c r="N23" s="88">
        <f t="shared" si="0"/>
        <v>39235965.950000003</v>
      </c>
      <c r="P23" s="31"/>
    </row>
    <row r="24" spans="1:16" ht="20.100000000000001" customHeight="1" x14ac:dyDescent="0.25">
      <c r="A24" s="112" t="s">
        <v>36</v>
      </c>
      <c r="B24" s="74">
        <v>22283178.77</v>
      </c>
      <c r="C24" s="74">
        <v>13001455.51</v>
      </c>
      <c r="D24" s="74">
        <v>45874.62</v>
      </c>
      <c r="E24" s="74">
        <v>80725.179999999993</v>
      </c>
      <c r="F24" s="74">
        <v>46327.35</v>
      </c>
      <c r="G24" s="74">
        <v>281108.69</v>
      </c>
      <c r="H24" s="74">
        <v>20711.48</v>
      </c>
      <c r="I24" s="74">
        <v>69335.13</v>
      </c>
      <c r="J24" s="74">
        <v>105921.29</v>
      </c>
      <c r="K24" s="74">
        <v>132441.01</v>
      </c>
      <c r="L24" s="74">
        <v>49219.08</v>
      </c>
      <c r="M24" s="74">
        <v>41815230.770000003</v>
      </c>
      <c r="N24" s="88">
        <f t="shared" si="0"/>
        <v>77931528.879999995</v>
      </c>
      <c r="P24" s="31"/>
    </row>
    <row r="25" spans="1:16" ht="20.100000000000001" customHeight="1" x14ac:dyDescent="0.25">
      <c r="A25" s="112" t="s">
        <v>37</v>
      </c>
      <c r="B25" s="74">
        <v>5325775.21</v>
      </c>
      <c r="C25" s="74">
        <v>2354451.15</v>
      </c>
      <c r="D25" s="74">
        <v>40048</v>
      </c>
      <c r="E25" s="74">
        <v>6723.21</v>
      </c>
      <c r="F25" s="74">
        <v>16605.28</v>
      </c>
      <c r="G25" s="74">
        <v>5697.6</v>
      </c>
      <c r="H25" s="74">
        <v>4835.12</v>
      </c>
      <c r="I25" s="74">
        <v>2128.12</v>
      </c>
      <c r="J25" s="74">
        <v>32427.74</v>
      </c>
      <c r="K25" s="74">
        <v>585.01</v>
      </c>
      <c r="L25" s="74">
        <v>1213.0899999999999</v>
      </c>
      <c r="M25" s="74">
        <v>8715812.5399999991</v>
      </c>
      <c r="N25" s="88">
        <f t="shared" si="0"/>
        <v>16506302.069999998</v>
      </c>
      <c r="P25" s="31"/>
    </row>
    <row r="26" spans="1:16" ht="20.100000000000001" customHeight="1" x14ac:dyDescent="0.25">
      <c r="A26" s="112" t="s">
        <v>355</v>
      </c>
      <c r="B26" s="74">
        <v>2249774.65</v>
      </c>
      <c r="C26" s="74">
        <v>1185926.1299999999</v>
      </c>
      <c r="D26" s="74">
        <v>18605.28</v>
      </c>
      <c r="E26" s="74">
        <v>7223.23</v>
      </c>
      <c r="F26" s="74">
        <v>-10197.44</v>
      </c>
      <c r="G26" s="74">
        <v>-153.53</v>
      </c>
      <c r="H26" s="74">
        <v>-1180.6500000000001</v>
      </c>
      <c r="I26" s="74">
        <v>867.85</v>
      </c>
      <c r="J26" s="74">
        <v>39893.9</v>
      </c>
      <c r="K26" s="74">
        <v>5687.11</v>
      </c>
      <c r="L26" s="74">
        <v>2329.1999999999998</v>
      </c>
      <c r="M26" s="74">
        <v>4309126.82</v>
      </c>
      <c r="N26" s="88">
        <f t="shared" si="0"/>
        <v>7807902.5500000007</v>
      </c>
      <c r="P26" s="31"/>
    </row>
    <row r="27" spans="1:16" ht="20.100000000000001" customHeight="1" x14ac:dyDescent="0.25">
      <c r="A27" s="112" t="s">
        <v>39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88">
        <f t="shared" si="0"/>
        <v>0</v>
      </c>
      <c r="P27" s="31"/>
    </row>
    <row r="28" spans="1:16" ht="20.100000000000001" customHeight="1" x14ac:dyDescent="0.25">
      <c r="A28" s="112" t="s">
        <v>40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88">
        <f t="shared" si="0"/>
        <v>0</v>
      </c>
      <c r="P28" s="31"/>
    </row>
    <row r="29" spans="1:16" ht="20.100000000000001" customHeight="1" x14ac:dyDescent="0.25">
      <c r="A29" s="112" t="s">
        <v>41</v>
      </c>
      <c r="B29" s="74">
        <v>23479217.75</v>
      </c>
      <c r="C29" s="74">
        <v>11452834.189999999</v>
      </c>
      <c r="D29" s="74">
        <v>94351.79</v>
      </c>
      <c r="E29" s="74">
        <v>24018.5</v>
      </c>
      <c r="F29" s="74">
        <v>33764.370000000003</v>
      </c>
      <c r="G29" s="74">
        <v>17828.71</v>
      </c>
      <c r="H29" s="74">
        <v>108259.06</v>
      </c>
      <c r="I29" s="74">
        <v>169973.25</v>
      </c>
      <c r="J29" s="74">
        <v>45482.5</v>
      </c>
      <c r="K29" s="74">
        <v>323940.26</v>
      </c>
      <c r="L29" s="74">
        <v>167032.78</v>
      </c>
      <c r="M29" s="74">
        <v>43260332.68</v>
      </c>
      <c r="N29" s="88">
        <f t="shared" si="0"/>
        <v>79177035.840000004</v>
      </c>
      <c r="P29" s="31"/>
    </row>
    <row r="30" spans="1:16" ht="20.100000000000001" customHeight="1" x14ac:dyDescent="0.25">
      <c r="A30" s="112" t="s">
        <v>42</v>
      </c>
      <c r="B30" s="74">
        <v>9041891.3300000001</v>
      </c>
      <c r="C30" s="74">
        <v>4216441.3</v>
      </c>
      <c r="D30" s="74">
        <v>32732.28</v>
      </c>
      <c r="E30" s="74">
        <v>31758.54</v>
      </c>
      <c r="F30" s="74">
        <v>2068.9499999999998</v>
      </c>
      <c r="G30" s="74">
        <v>1361.35</v>
      </c>
      <c r="H30" s="74">
        <v>21693.599999999999</v>
      </c>
      <c r="I30" s="74">
        <v>63113.81</v>
      </c>
      <c r="J30" s="74">
        <v>38609.370000000003</v>
      </c>
      <c r="K30" s="74">
        <v>177231.08</v>
      </c>
      <c r="L30" s="74">
        <v>78055.08</v>
      </c>
      <c r="M30" s="74">
        <v>17099604.93</v>
      </c>
      <c r="N30" s="88">
        <f t="shared" si="0"/>
        <v>30804561.619999997</v>
      </c>
      <c r="P30" s="31"/>
    </row>
    <row r="31" spans="1:16" ht="20.100000000000001" customHeight="1" x14ac:dyDescent="0.25">
      <c r="A31" s="112" t="s">
        <v>43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88">
        <f t="shared" si="0"/>
        <v>0</v>
      </c>
      <c r="P31" s="31"/>
    </row>
    <row r="32" spans="1:16" ht="20.100000000000001" customHeight="1" x14ac:dyDescent="0.25">
      <c r="A32" s="112" t="s">
        <v>44</v>
      </c>
      <c r="B32" s="74">
        <v>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88">
        <f t="shared" si="0"/>
        <v>0</v>
      </c>
      <c r="P32" s="31"/>
    </row>
    <row r="33" spans="1:16" ht="20.100000000000001" customHeight="1" x14ac:dyDescent="0.25">
      <c r="A33" s="112" t="s">
        <v>45</v>
      </c>
      <c r="B33" s="74">
        <v>342763.68</v>
      </c>
      <c r="C33" s="74">
        <v>159341.46</v>
      </c>
      <c r="D33" s="74">
        <v>-134.32</v>
      </c>
      <c r="E33" s="74">
        <v>-31.06</v>
      </c>
      <c r="F33" s="74">
        <v>-4.49</v>
      </c>
      <c r="G33" s="74">
        <v>184.32</v>
      </c>
      <c r="H33" s="74">
        <v>745.61</v>
      </c>
      <c r="I33" s="74">
        <v>485.96</v>
      </c>
      <c r="J33" s="74">
        <v>88.18</v>
      </c>
      <c r="K33" s="74">
        <v>1.68</v>
      </c>
      <c r="L33" s="74">
        <v>182</v>
      </c>
      <c r="M33" s="74">
        <v>346749.18</v>
      </c>
      <c r="N33" s="88">
        <f t="shared" si="0"/>
        <v>850372.2</v>
      </c>
      <c r="P33" s="31"/>
    </row>
    <row r="34" spans="1:16" ht="20.100000000000001" customHeight="1" x14ac:dyDescent="0.25">
      <c r="A34" s="112" t="s">
        <v>46</v>
      </c>
      <c r="B34" s="74">
        <v>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88">
        <f t="shared" si="0"/>
        <v>0</v>
      </c>
      <c r="P34" s="31"/>
    </row>
    <row r="35" spans="1:16" ht="20.100000000000001" customHeight="1" x14ac:dyDescent="0.25">
      <c r="A35" s="112" t="s">
        <v>47</v>
      </c>
      <c r="B35" s="74">
        <v>12485152.210000001</v>
      </c>
      <c r="C35" s="74">
        <v>6242576.1050000004</v>
      </c>
      <c r="D35" s="74">
        <v>302050.05499999929</v>
      </c>
      <c r="E35" s="74">
        <v>505694.07</v>
      </c>
      <c r="F35" s="74">
        <v>-16625.71</v>
      </c>
      <c r="G35" s="74">
        <v>85094.79</v>
      </c>
      <c r="H35" s="74">
        <v>104276.18</v>
      </c>
      <c r="I35" s="74">
        <v>21167.54</v>
      </c>
      <c r="J35" s="74">
        <v>81211.839999999997</v>
      </c>
      <c r="K35" s="74">
        <v>0</v>
      </c>
      <c r="L35" s="74">
        <v>55255.02</v>
      </c>
      <c r="M35" s="74">
        <v>27030634.879999999</v>
      </c>
      <c r="N35" s="88">
        <f t="shared" si="0"/>
        <v>46896486.979999997</v>
      </c>
      <c r="P35" s="31"/>
    </row>
    <row r="36" spans="1:16" ht="20.100000000000001" customHeight="1" x14ac:dyDescent="0.25">
      <c r="A36" s="112" t="s">
        <v>312</v>
      </c>
      <c r="B36" s="74">
        <v>867724.66</v>
      </c>
      <c r="C36" s="74">
        <v>376314.87</v>
      </c>
      <c r="D36" s="74">
        <v>-1524.95</v>
      </c>
      <c r="E36" s="74">
        <v>-1383.16</v>
      </c>
      <c r="F36" s="74">
        <v>-2371.77</v>
      </c>
      <c r="G36" s="74">
        <v>-2138.84</v>
      </c>
      <c r="H36" s="74">
        <v>-2878.89</v>
      </c>
      <c r="I36" s="74">
        <v>-1289.24</v>
      </c>
      <c r="J36" s="74">
        <v>-2147.19</v>
      </c>
      <c r="K36" s="74">
        <v>-1941.08</v>
      </c>
      <c r="L36" s="74">
        <v>-2871.55</v>
      </c>
      <c r="M36" s="74">
        <v>2692583.77</v>
      </c>
      <c r="N36" s="88">
        <f t="shared" si="0"/>
        <v>3918076.63</v>
      </c>
      <c r="P36" s="31"/>
    </row>
    <row r="37" spans="1:16" ht="20.100000000000001" customHeight="1" x14ac:dyDescent="0.25">
      <c r="A37" s="112" t="s">
        <v>49</v>
      </c>
      <c r="B37" s="74">
        <v>34051207.340000004</v>
      </c>
      <c r="C37" s="74">
        <v>20490658.719999999</v>
      </c>
      <c r="D37" s="74">
        <v>-14302.48</v>
      </c>
      <c r="E37" s="74">
        <v>-41831.65</v>
      </c>
      <c r="F37" s="74">
        <v>222143.69</v>
      </c>
      <c r="G37" s="74">
        <v>35681.33</v>
      </c>
      <c r="H37" s="74">
        <v>61916.28</v>
      </c>
      <c r="I37" s="74">
        <v>53976.5</v>
      </c>
      <c r="J37" s="74">
        <v>22055.599999999999</v>
      </c>
      <c r="K37" s="74">
        <v>39790.120000000003</v>
      </c>
      <c r="L37" s="74">
        <v>42875.79</v>
      </c>
      <c r="M37" s="74">
        <v>73015229.799999997</v>
      </c>
      <c r="N37" s="88">
        <f t="shared" si="0"/>
        <v>127979401.03999999</v>
      </c>
      <c r="P37" s="31"/>
    </row>
    <row r="38" spans="1:16" ht="20.100000000000001" customHeight="1" x14ac:dyDescent="0.25">
      <c r="A38" s="112" t="s">
        <v>50</v>
      </c>
      <c r="B38" s="74">
        <v>608057.54</v>
      </c>
      <c r="C38" s="74">
        <v>263597.25</v>
      </c>
      <c r="D38" s="74">
        <v>2506.1799999999998</v>
      </c>
      <c r="E38" s="74">
        <v>768.09</v>
      </c>
      <c r="F38" s="74">
        <v>807.49</v>
      </c>
      <c r="G38" s="74">
        <v>24.62</v>
      </c>
      <c r="H38" s="74">
        <v>298.57</v>
      </c>
      <c r="I38" s="74">
        <v>152.52000000000001</v>
      </c>
      <c r="J38" s="74">
        <v>1.24</v>
      </c>
      <c r="K38" s="74">
        <v>124.91</v>
      </c>
      <c r="L38" s="74">
        <v>-182.8</v>
      </c>
      <c r="M38" s="74">
        <v>1776273.52</v>
      </c>
      <c r="N38" s="88">
        <f t="shared" si="0"/>
        <v>2652429.13</v>
      </c>
      <c r="P38" s="31"/>
    </row>
    <row r="39" spans="1:16" ht="20.100000000000001" customHeight="1" x14ac:dyDescent="0.25">
      <c r="A39" s="112" t="s">
        <v>51</v>
      </c>
      <c r="B39" s="74">
        <v>1378605.47</v>
      </c>
      <c r="C39" s="74">
        <v>643547.38</v>
      </c>
      <c r="D39" s="74">
        <v>-1263.76</v>
      </c>
      <c r="E39" s="74">
        <v>-121.05</v>
      </c>
      <c r="F39" s="74">
        <v>-58.36</v>
      </c>
      <c r="G39" s="74">
        <v>-91.58</v>
      </c>
      <c r="H39" s="74">
        <v>-165.18</v>
      </c>
      <c r="I39" s="74">
        <v>-74.55</v>
      </c>
      <c r="J39" s="74">
        <v>-570.21</v>
      </c>
      <c r="K39" s="74">
        <v>-31.09</v>
      </c>
      <c r="L39" s="74">
        <v>-197.79</v>
      </c>
      <c r="M39" s="74">
        <v>3801618.03</v>
      </c>
      <c r="N39" s="88">
        <f t="shared" si="0"/>
        <v>5821197.3099999996</v>
      </c>
      <c r="P39" s="31"/>
    </row>
    <row r="40" spans="1:16" ht="20.100000000000001" customHeight="1" x14ac:dyDescent="0.25">
      <c r="A40" s="112" t="s">
        <v>52</v>
      </c>
      <c r="B40" s="74">
        <v>4236402.68</v>
      </c>
      <c r="C40" s="74">
        <v>1748561.83</v>
      </c>
      <c r="D40" s="74">
        <v>27110.16</v>
      </c>
      <c r="E40" s="74">
        <v>1632.4</v>
      </c>
      <c r="F40" s="74">
        <v>6707.77</v>
      </c>
      <c r="G40" s="74">
        <v>-229.49</v>
      </c>
      <c r="H40" s="74">
        <v>-725.19</v>
      </c>
      <c r="I40" s="74">
        <v>-621.69000000000005</v>
      </c>
      <c r="J40" s="74">
        <v>-2176.5100000000002</v>
      </c>
      <c r="K40" s="74">
        <v>-5955.27</v>
      </c>
      <c r="L40" s="74">
        <v>-1748.64</v>
      </c>
      <c r="M40" s="74">
        <v>12026291.630000001</v>
      </c>
      <c r="N40" s="88">
        <f t="shared" si="0"/>
        <v>18035249.68</v>
      </c>
      <c r="P40" s="31"/>
    </row>
    <row r="41" spans="1:16" ht="20.100000000000001" customHeight="1" x14ac:dyDescent="0.25">
      <c r="A41" s="112" t="s">
        <v>53</v>
      </c>
      <c r="B41" s="74">
        <v>2773047.92</v>
      </c>
      <c r="C41" s="74">
        <v>1022145.63</v>
      </c>
      <c r="D41" s="74">
        <v>-2649.65</v>
      </c>
      <c r="E41" s="74">
        <v>-9706.2000000000007</v>
      </c>
      <c r="F41" s="74">
        <v>1568.98</v>
      </c>
      <c r="G41" s="74">
        <v>-1315.21</v>
      </c>
      <c r="H41" s="74">
        <v>-1150.08</v>
      </c>
      <c r="I41" s="74">
        <v>-6771.65</v>
      </c>
      <c r="J41" s="74">
        <v>-5456.33</v>
      </c>
      <c r="K41" s="74">
        <v>-2419.5</v>
      </c>
      <c r="L41" s="74">
        <v>-1047.83</v>
      </c>
      <c r="M41" s="74">
        <v>8733443.1099999994</v>
      </c>
      <c r="N41" s="88">
        <f t="shared" si="0"/>
        <v>12499689.189999999</v>
      </c>
      <c r="P41" s="31"/>
    </row>
    <row r="42" spans="1:16" ht="20.100000000000001" customHeight="1" x14ac:dyDescent="0.25">
      <c r="A42" s="112" t="s">
        <v>54</v>
      </c>
      <c r="B42" s="74">
        <v>5040406.21</v>
      </c>
      <c r="C42" s="74">
        <v>3246250.25</v>
      </c>
      <c r="D42" s="74">
        <v>-4536.6400000000003</v>
      </c>
      <c r="E42" s="74">
        <v>-3390.03</v>
      </c>
      <c r="F42" s="74">
        <v>-271.11</v>
      </c>
      <c r="G42" s="74">
        <v>-689.52</v>
      </c>
      <c r="H42" s="74">
        <v>-3556.85</v>
      </c>
      <c r="I42" s="74">
        <v>25630.400000000001</v>
      </c>
      <c r="J42" s="74">
        <v>5692.55</v>
      </c>
      <c r="K42" s="74">
        <v>-9346.84</v>
      </c>
      <c r="L42" s="74">
        <v>-1655</v>
      </c>
      <c r="M42" s="74">
        <v>11463199.109999999</v>
      </c>
      <c r="N42" s="88">
        <f t="shared" si="0"/>
        <v>19757732.530000001</v>
      </c>
      <c r="P42" s="31"/>
    </row>
    <row r="43" spans="1:16" ht="20.100000000000001" customHeight="1" x14ac:dyDescent="0.25">
      <c r="A43" s="112" t="s">
        <v>55</v>
      </c>
      <c r="B43" s="74">
        <v>6490304.4699999997</v>
      </c>
      <c r="C43" s="74">
        <v>3464025.56</v>
      </c>
      <c r="D43" s="74">
        <v>109419.6</v>
      </c>
      <c r="E43" s="74">
        <v>5618.46</v>
      </c>
      <c r="F43" s="74">
        <v>-784.47</v>
      </c>
      <c r="G43" s="74">
        <v>13047.56</v>
      </c>
      <c r="H43" s="74">
        <v>-104409.73</v>
      </c>
      <c r="I43" s="74">
        <v>52432.66</v>
      </c>
      <c r="J43" s="74">
        <v>266865.03999999998</v>
      </c>
      <c r="K43" s="74">
        <v>6408.62</v>
      </c>
      <c r="L43" s="74">
        <v>90626.35</v>
      </c>
      <c r="M43" s="74">
        <v>19673788.710000001</v>
      </c>
      <c r="N43" s="88">
        <f t="shared" si="0"/>
        <v>30067342.829999998</v>
      </c>
      <c r="P43" s="31"/>
    </row>
    <row r="44" spans="1:16" ht="20.100000000000001" customHeight="1" x14ac:dyDescent="0.25">
      <c r="A44" s="112" t="s">
        <v>359</v>
      </c>
      <c r="B44" s="74">
        <v>222005.56</v>
      </c>
      <c r="C44" s="74">
        <v>73448.479999999996</v>
      </c>
      <c r="D44" s="74">
        <v>-42.59</v>
      </c>
      <c r="E44" s="74">
        <v>-61.95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710021.64</v>
      </c>
      <c r="N44" s="88">
        <f t="shared" si="0"/>
        <v>1005371.1399999999</v>
      </c>
      <c r="P44" s="31"/>
    </row>
    <row r="45" spans="1:16" ht="20.100000000000001" customHeight="1" x14ac:dyDescent="0.25">
      <c r="A45" s="112" t="s">
        <v>57</v>
      </c>
      <c r="B45" s="74">
        <v>21445325.699999999</v>
      </c>
      <c r="C45" s="74">
        <v>9893737.7400000002</v>
      </c>
      <c r="D45" s="74">
        <v>335546.46</v>
      </c>
      <c r="E45" s="74">
        <v>175854.52</v>
      </c>
      <c r="F45" s="74">
        <v>220019.57</v>
      </c>
      <c r="G45" s="74">
        <v>191366.96</v>
      </c>
      <c r="H45" s="74">
        <v>253459.68</v>
      </c>
      <c r="I45" s="74">
        <v>236199.51</v>
      </c>
      <c r="J45" s="74">
        <v>-80230.53</v>
      </c>
      <c r="K45" s="74">
        <v>185762.29</v>
      </c>
      <c r="L45" s="74">
        <v>316368.21000000002</v>
      </c>
      <c r="M45" s="74">
        <v>45900897.030000001</v>
      </c>
      <c r="N45" s="88">
        <f t="shared" si="0"/>
        <v>79074307.140000001</v>
      </c>
      <c r="P45" s="31"/>
    </row>
    <row r="46" spans="1:16" ht="20.100000000000001" customHeight="1" x14ac:dyDescent="0.25">
      <c r="A46" s="112" t="s">
        <v>58</v>
      </c>
      <c r="B46" s="74">
        <v>0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88">
        <f t="shared" si="0"/>
        <v>0</v>
      </c>
      <c r="P46" s="31"/>
    </row>
    <row r="47" spans="1:16" ht="20.100000000000001" customHeight="1" x14ac:dyDescent="0.25">
      <c r="A47" s="112" t="s">
        <v>59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88">
        <f t="shared" si="0"/>
        <v>0</v>
      </c>
      <c r="P47" s="31"/>
    </row>
    <row r="48" spans="1:16" ht="20.100000000000001" customHeight="1" x14ac:dyDescent="0.25">
      <c r="A48" s="112" t="s">
        <v>60</v>
      </c>
      <c r="B48" s="74">
        <v>205109.73</v>
      </c>
      <c r="C48" s="74">
        <v>115075.38</v>
      </c>
      <c r="D48" s="74">
        <v>10.050000000000001</v>
      </c>
      <c r="E48" s="74">
        <v>-0.23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691113.05</v>
      </c>
      <c r="N48" s="88">
        <f t="shared" si="0"/>
        <v>1011307.98</v>
      </c>
      <c r="P48" s="31"/>
    </row>
    <row r="49" spans="1:16" ht="20.100000000000001" customHeight="1" x14ac:dyDescent="0.25">
      <c r="A49" s="112" t="s">
        <v>61</v>
      </c>
      <c r="B49" s="74">
        <v>137779.78</v>
      </c>
      <c r="C49" s="74">
        <v>91139.56</v>
      </c>
      <c r="D49" s="74">
        <v>1414.55</v>
      </c>
      <c r="E49" s="74">
        <v>267.01</v>
      </c>
      <c r="F49" s="74">
        <v>0</v>
      </c>
      <c r="G49" s="74">
        <v>0</v>
      </c>
      <c r="H49" s="74">
        <v>0</v>
      </c>
      <c r="I49" s="74">
        <v>0</v>
      </c>
      <c r="J49" s="74">
        <v>-4.5599999999999996</v>
      </c>
      <c r="K49" s="74">
        <v>0</v>
      </c>
      <c r="L49" s="74">
        <v>0</v>
      </c>
      <c r="M49" s="74">
        <v>311830.25</v>
      </c>
      <c r="N49" s="88">
        <f t="shared" si="0"/>
        <v>542426.59</v>
      </c>
      <c r="P49" s="31"/>
    </row>
    <row r="50" spans="1:16" ht="20.100000000000001" customHeight="1" x14ac:dyDescent="0.25">
      <c r="A50" s="112" t="s">
        <v>63</v>
      </c>
      <c r="B50" s="74">
        <v>267961.2</v>
      </c>
      <c r="C50" s="74">
        <v>88506.33</v>
      </c>
      <c r="D50" s="74">
        <v>-69.040000000000006</v>
      </c>
      <c r="E50" s="74">
        <v>-22.5</v>
      </c>
      <c r="F50" s="74">
        <v>-16.46</v>
      </c>
      <c r="G50" s="74">
        <v>-3.57</v>
      </c>
      <c r="H50" s="74">
        <v>-3.61</v>
      </c>
      <c r="I50" s="74">
        <v>0</v>
      </c>
      <c r="J50" s="74">
        <v>0</v>
      </c>
      <c r="K50" s="74">
        <v>-0.4</v>
      </c>
      <c r="L50" s="74">
        <v>0</v>
      </c>
      <c r="M50" s="74">
        <v>723448.11</v>
      </c>
      <c r="N50" s="88">
        <f t="shared" si="0"/>
        <v>1079800.06</v>
      </c>
      <c r="P50" s="31"/>
    </row>
    <row r="51" spans="1:16" ht="20.100000000000001" customHeight="1" x14ac:dyDescent="0.25">
      <c r="A51" s="112" t="s">
        <v>64</v>
      </c>
      <c r="B51" s="74">
        <v>191080.33</v>
      </c>
      <c r="C51" s="74">
        <v>92023.95</v>
      </c>
      <c r="D51" s="74">
        <v>-5.38</v>
      </c>
      <c r="E51" s="74">
        <v>-6.76</v>
      </c>
      <c r="F51" s="74">
        <v>-2.81</v>
      </c>
      <c r="G51" s="74">
        <v>-10.08</v>
      </c>
      <c r="H51" s="74">
        <v>8.3000000000000007</v>
      </c>
      <c r="I51" s="74">
        <v>379.02</v>
      </c>
      <c r="J51" s="74">
        <v>40.76</v>
      </c>
      <c r="K51" s="74">
        <v>37.35</v>
      </c>
      <c r="L51" s="74">
        <v>0</v>
      </c>
      <c r="M51" s="74">
        <v>512747.67</v>
      </c>
      <c r="N51" s="88">
        <f t="shared" si="0"/>
        <v>796292.34999999986</v>
      </c>
      <c r="P51" s="31"/>
    </row>
    <row r="52" spans="1:16" ht="20.100000000000001" customHeight="1" x14ac:dyDescent="0.25">
      <c r="A52" s="112" t="s">
        <v>65</v>
      </c>
      <c r="B52" s="74">
        <v>16782.189999999999</v>
      </c>
      <c r="C52" s="74">
        <v>17776.830000000002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17067.46</v>
      </c>
      <c r="N52" s="88">
        <f t="shared" si="0"/>
        <v>51626.48</v>
      </c>
      <c r="P52" s="31"/>
    </row>
    <row r="53" spans="1:16" ht="20.100000000000001" customHeight="1" x14ac:dyDescent="0.25">
      <c r="A53" s="112" t="s">
        <v>66</v>
      </c>
      <c r="B53" s="74">
        <v>38805.14</v>
      </c>
      <c r="C53" s="74">
        <v>36633.67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32665.599999999999</v>
      </c>
      <c r="N53" s="88">
        <f t="shared" si="0"/>
        <v>108104.41</v>
      </c>
      <c r="P53" s="31"/>
    </row>
    <row r="54" spans="1:16" ht="20.100000000000001" customHeight="1" x14ac:dyDescent="0.25">
      <c r="A54" s="112" t="s">
        <v>67</v>
      </c>
      <c r="B54" s="74">
        <v>188400.93</v>
      </c>
      <c r="C54" s="74">
        <v>81769.09</v>
      </c>
      <c r="D54" s="74">
        <v>-29.77</v>
      </c>
      <c r="E54" s="74">
        <v>-12.75</v>
      </c>
      <c r="F54" s="74">
        <v>0</v>
      </c>
      <c r="G54" s="74">
        <v>-2.12</v>
      </c>
      <c r="H54" s="74">
        <v>80.680000000000007</v>
      </c>
      <c r="I54" s="74">
        <v>0</v>
      </c>
      <c r="J54" s="74">
        <v>179.37</v>
      </c>
      <c r="K54" s="74">
        <v>0</v>
      </c>
      <c r="L54" s="74">
        <v>-31.87</v>
      </c>
      <c r="M54" s="74">
        <v>532904.65</v>
      </c>
      <c r="N54" s="88">
        <f t="shared" si="0"/>
        <v>803258.21</v>
      </c>
      <c r="P54" s="31"/>
    </row>
    <row r="55" spans="1:16" ht="20.100000000000001" customHeight="1" x14ac:dyDescent="0.25">
      <c r="A55" s="112" t="s">
        <v>68</v>
      </c>
      <c r="B55" s="74">
        <v>515077.24</v>
      </c>
      <c r="C55" s="74">
        <v>192295.19</v>
      </c>
      <c r="D55" s="74">
        <v>25.15</v>
      </c>
      <c r="E55" s="74">
        <v>-433.63</v>
      </c>
      <c r="F55" s="74">
        <v>10.33</v>
      </c>
      <c r="G55" s="74">
        <v>108.81</v>
      </c>
      <c r="H55" s="74">
        <v>35.4</v>
      </c>
      <c r="I55" s="74">
        <v>228.88</v>
      </c>
      <c r="J55" s="74">
        <v>217.45</v>
      </c>
      <c r="K55" s="74">
        <v>5.46</v>
      </c>
      <c r="L55" s="74">
        <v>48.33</v>
      </c>
      <c r="M55" s="74">
        <v>1459608.91</v>
      </c>
      <c r="N55" s="88">
        <f t="shared" si="0"/>
        <v>2167227.5199999996</v>
      </c>
      <c r="P55" s="31"/>
    </row>
    <row r="56" spans="1:16" ht="20.100000000000001" customHeight="1" x14ac:dyDescent="0.25">
      <c r="A56" s="112" t="s">
        <v>69</v>
      </c>
      <c r="B56" s="74">
        <v>323993.75</v>
      </c>
      <c r="C56" s="74">
        <v>149486.81</v>
      </c>
      <c r="D56" s="74">
        <v>-59.88</v>
      </c>
      <c r="E56" s="74">
        <v>14.32</v>
      </c>
      <c r="F56" s="74">
        <v>0.32</v>
      </c>
      <c r="G56" s="74">
        <v>-7.07</v>
      </c>
      <c r="H56" s="74">
        <v>-0.74</v>
      </c>
      <c r="I56" s="74">
        <v>5.27</v>
      </c>
      <c r="J56" s="74">
        <v>-6.89</v>
      </c>
      <c r="K56" s="74">
        <v>-3</v>
      </c>
      <c r="L56" s="74">
        <v>-30.21</v>
      </c>
      <c r="M56" s="74">
        <v>949615.23</v>
      </c>
      <c r="N56" s="88">
        <f t="shared" si="0"/>
        <v>1423007.91</v>
      </c>
      <c r="P56" s="31"/>
    </row>
    <row r="57" spans="1:16" ht="20.100000000000001" customHeight="1" x14ac:dyDescent="0.25">
      <c r="A57" s="112" t="s">
        <v>70</v>
      </c>
      <c r="B57" s="74">
        <v>43810.41</v>
      </c>
      <c r="C57" s="74">
        <v>5802.06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176306.89</v>
      </c>
      <c r="N57" s="88">
        <f t="shared" si="0"/>
        <v>225919.36000000002</v>
      </c>
      <c r="P57" s="31"/>
    </row>
    <row r="58" spans="1:16" ht="20.100000000000001" customHeight="1" x14ac:dyDescent="0.25">
      <c r="A58" s="112" t="s">
        <v>71</v>
      </c>
      <c r="B58" s="74">
        <v>107792.16</v>
      </c>
      <c r="C58" s="74">
        <v>25488.45</v>
      </c>
      <c r="D58" s="74">
        <v>-2.98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354443.92</v>
      </c>
      <c r="N58" s="88">
        <f t="shared" si="0"/>
        <v>487721.55</v>
      </c>
      <c r="P58" s="31"/>
    </row>
    <row r="59" spans="1:16" ht="20.100000000000001" customHeight="1" x14ac:dyDescent="0.25">
      <c r="A59" s="112" t="s">
        <v>246</v>
      </c>
      <c r="B59" s="74">
        <v>78697.69</v>
      </c>
      <c r="C59" s="74">
        <v>20886.75</v>
      </c>
      <c r="D59" s="74">
        <v>0.4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4">
        <v>269012.36</v>
      </c>
      <c r="N59" s="88">
        <f t="shared" si="0"/>
        <v>368597.19999999995</v>
      </c>
      <c r="P59" s="31"/>
    </row>
    <row r="60" spans="1:16" ht="20.100000000000001" customHeight="1" x14ac:dyDescent="0.25">
      <c r="A60" s="112" t="s">
        <v>73</v>
      </c>
      <c r="B60" s="74">
        <v>299816.05</v>
      </c>
      <c r="C60" s="74">
        <v>164873.89000000001</v>
      </c>
      <c r="D60" s="74">
        <v>2250.54</v>
      </c>
      <c r="E60" s="74">
        <v>248.58</v>
      </c>
      <c r="F60" s="74">
        <v>20.07</v>
      </c>
      <c r="G60" s="74">
        <v>-3.14</v>
      </c>
      <c r="H60" s="74">
        <v>71.19</v>
      </c>
      <c r="I60" s="74">
        <v>486.04</v>
      </c>
      <c r="J60" s="74">
        <v>212.04</v>
      </c>
      <c r="K60" s="74">
        <v>128.83000000000001</v>
      </c>
      <c r="L60" s="74">
        <v>141.66999999999999</v>
      </c>
      <c r="M60" s="74">
        <v>390822.08</v>
      </c>
      <c r="N60" s="88">
        <f t="shared" si="0"/>
        <v>859067.84</v>
      </c>
      <c r="P60" s="31"/>
    </row>
    <row r="61" spans="1:16" ht="20.100000000000001" customHeight="1" x14ac:dyDescent="0.25">
      <c r="A61" s="112" t="s">
        <v>147</v>
      </c>
      <c r="B61" s="74">
        <v>102666.32</v>
      </c>
      <c r="C61" s="74">
        <v>44776.639999999999</v>
      </c>
      <c r="D61" s="74">
        <v>-1.58</v>
      </c>
      <c r="E61" s="74">
        <v>-6.26</v>
      </c>
      <c r="F61" s="74">
        <v>0</v>
      </c>
      <c r="G61" s="74">
        <v>-17.77</v>
      </c>
      <c r="H61" s="74">
        <v>-2.4500000000000002</v>
      </c>
      <c r="I61" s="74">
        <v>0</v>
      </c>
      <c r="J61" s="74">
        <v>0</v>
      </c>
      <c r="K61" s="74">
        <v>0</v>
      </c>
      <c r="L61" s="74">
        <v>0</v>
      </c>
      <c r="M61" s="74">
        <v>126767.64</v>
      </c>
      <c r="N61" s="88">
        <f t="shared" si="0"/>
        <v>274182.54000000004</v>
      </c>
      <c r="P61" s="31"/>
    </row>
    <row r="62" spans="1:16" ht="20.100000000000001" customHeight="1" x14ac:dyDescent="0.25">
      <c r="A62" s="112" t="s">
        <v>75</v>
      </c>
      <c r="B62" s="74">
        <v>0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88">
        <f t="shared" si="0"/>
        <v>0</v>
      </c>
      <c r="P62" s="31"/>
    </row>
    <row r="63" spans="1:16" ht="20.100000000000001" customHeight="1" x14ac:dyDescent="0.25">
      <c r="A63" s="112" t="s">
        <v>76</v>
      </c>
      <c r="B63" s="74">
        <v>43186.64</v>
      </c>
      <c r="C63" s="74">
        <v>18605.02</v>
      </c>
      <c r="D63" s="74">
        <v>-24.31</v>
      </c>
      <c r="E63" s="74">
        <v>0</v>
      </c>
      <c r="F63" s="74">
        <v>-14.99</v>
      </c>
      <c r="G63" s="74">
        <v>-3.02</v>
      </c>
      <c r="H63" s="74">
        <v>-0.38</v>
      </c>
      <c r="I63" s="74">
        <v>-1.7</v>
      </c>
      <c r="J63" s="74">
        <v>41.5</v>
      </c>
      <c r="K63" s="74">
        <v>18.16</v>
      </c>
      <c r="L63" s="74">
        <v>0</v>
      </c>
      <c r="M63" s="74">
        <v>124460.44</v>
      </c>
      <c r="N63" s="88">
        <f t="shared" si="0"/>
        <v>186267.36000000002</v>
      </c>
      <c r="P63" s="31"/>
    </row>
    <row r="64" spans="1:16" ht="20.100000000000001" customHeight="1" x14ac:dyDescent="0.25">
      <c r="A64" s="112" t="s">
        <v>77</v>
      </c>
      <c r="B64" s="74">
        <v>26717.33</v>
      </c>
      <c r="C64" s="74">
        <v>15163.09</v>
      </c>
      <c r="D64" s="74">
        <v>0</v>
      </c>
      <c r="E64" s="74">
        <v>0</v>
      </c>
      <c r="F64" s="74">
        <v>36.89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41903.760000000002</v>
      </c>
      <c r="N64" s="88">
        <f t="shared" si="0"/>
        <v>83821.070000000007</v>
      </c>
      <c r="P64" s="31"/>
    </row>
    <row r="65" spans="1:16" ht="20.100000000000001" customHeight="1" x14ac:dyDescent="0.25">
      <c r="A65" s="112" t="s">
        <v>78</v>
      </c>
      <c r="B65" s="74">
        <v>53691.99</v>
      </c>
      <c r="C65" s="74">
        <v>40125.86</v>
      </c>
      <c r="D65" s="74">
        <v>45.44</v>
      </c>
      <c r="E65" s="74">
        <v>24.51</v>
      </c>
      <c r="F65" s="74">
        <v>-0.76</v>
      </c>
      <c r="G65" s="74">
        <v>-0.39</v>
      </c>
      <c r="H65" s="74">
        <v>31.38</v>
      </c>
      <c r="I65" s="74">
        <v>17.649999999999999</v>
      </c>
      <c r="J65" s="74">
        <v>277.05</v>
      </c>
      <c r="K65" s="74">
        <v>130.36000000000001</v>
      </c>
      <c r="L65" s="74">
        <v>21.9</v>
      </c>
      <c r="M65" s="74">
        <v>94737.22</v>
      </c>
      <c r="N65" s="88">
        <f t="shared" si="0"/>
        <v>189102.21000000002</v>
      </c>
      <c r="P65" s="31"/>
    </row>
    <row r="66" spans="1:16" ht="20.100000000000001" customHeight="1" x14ac:dyDescent="0.25">
      <c r="A66" s="112" t="s">
        <v>80</v>
      </c>
      <c r="B66" s="74">
        <v>115863.11</v>
      </c>
      <c r="C66" s="74">
        <v>52837.29</v>
      </c>
      <c r="D66" s="74">
        <v>191.57</v>
      </c>
      <c r="E66" s="74">
        <v>-63.85</v>
      </c>
      <c r="F66" s="74">
        <v>-1.22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526490.82999999996</v>
      </c>
      <c r="N66" s="88">
        <f t="shared" si="0"/>
        <v>695317.73</v>
      </c>
      <c r="P66" s="31"/>
    </row>
    <row r="67" spans="1:16" ht="20.100000000000001" customHeight="1" x14ac:dyDescent="0.25">
      <c r="A67" s="112" t="s">
        <v>81</v>
      </c>
      <c r="B67" s="74">
        <v>19589.46</v>
      </c>
      <c r="C67" s="74">
        <v>8624.6200000000008</v>
      </c>
      <c r="D67" s="74">
        <v>0.82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4">
        <v>0</v>
      </c>
      <c r="L67" s="74">
        <v>0</v>
      </c>
      <c r="M67" s="74">
        <v>52751.72</v>
      </c>
      <c r="N67" s="88">
        <f t="shared" si="0"/>
        <v>80966.62</v>
      </c>
      <c r="P67" s="31"/>
    </row>
    <row r="68" spans="1:16" ht="20.100000000000001" customHeight="1" x14ac:dyDescent="0.25">
      <c r="A68" s="112" t="s">
        <v>82</v>
      </c>
      <c r="B68" s="74">
        <v>25972.26</v>
      </c>
      <c r="C68" s="74">
        <v>21594.67</v>
      </c>
      <c r="D68" s="74">
        <v>249.7</v>
      </c>
      <c r="E68" s="74">
        <v>0</v>
      </c>
      <c r="F68" s="74">
        <v>0</v>
      </c>
      <c r="G68" s="74">
        <v>0</v>
      </c>
      <c r="H68" s="74">
        <v>0</v>
      </c>
      <c r="I68" s="74">
        <v>0</v>
      </c>
      <c r="J68" s="74">
        <v>0</v>
      </c>
      <c r="K68" s="74">
        <v>-1.68</v>
      </c>
      <c r="L68" s="74">
        <v>0</v>
      </c>
      <c r="M68" s="74">
        <v>73437.62</v>
      </c>
      <c r="N68" s="88">
        <f t="shared" si="0"/>
        <v>121252.56999999998</v>
      </c>
      <c r="P68" s="31"/>
    </row>
    <row r="69" spans="1:16" ht="20.100000000000001" customHeight="1" x14ac:dyDescent="0.25">
      <c r="A69" s="112" t="s">
        <v>83</v>
      </c>
      <c r="B69" s="74">
        <v>16770.169999999998</v>
      </c>
      <c r="C69" s="74">
        <v>11012.81</v>
      </c>
      <c r="D69" s="74">
        <v>-33.97</v>
      </c>
      <c r="E69" s="74">
        <v>-1.96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4">
        <v>0</v>
      </c>
      <c r="L69" s="74">
        <v>0</v>
      </c>
      <c r="M69" s="74">
        <v>26702.32</v>
      </c>
      <c r="N69" s="88">
        <f t="shared" ref="N69:N112" si="1">SUM(B69:M69)</f>
        <v>54449.369999999995</v>
      </c>
      <c r="P69" s="31"/>
    </row>
    <row r="70" spans="1:16" ht="20.100000000000001" customHeight="1" x14ac:dyDescent="0.25">
      <c r="A70" s="112" t="s">
        <v>84</v>
      </c>
      <c r="B70" s="74">
        <v>23769.43</v>
      </c>
      <c r="C70" s="74">
        <v>13031.14</v>
      </c>
      <c r="D70" s="74">
        <v>630.16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4">
        <v>0</v>
      </c>
      <c r="L70" s="74">
        <v>3.25</v>
      </c>
      <c r="M70" s="74">
        <v>3.25</v>
      </c>
      <c r="N70" s="88">
        <f t="shared" si="1"/>
        <v>37437.230000000003</v>
      </c>
      <c r="P70" s="31"/>
    </row>
    <row r="71" spans="1:16" ht="20.100000000000001" customHeight="1" x14ac:dyDescent="0.25">
      <c r="A71" s="112" t="s">
        <v>85</v>
      </c>
      <c r="B71" s="74">
        <v>78765.14</v>
      </c>
      <c r="C71" s="74">
        <v>27933.49</v>
      </c>
      <c r="D71" s="74">
        <v>-97.82</v>
      </c>
      <c r="E71" s="74">
        <v>0</v>
      </c>
      <c r="F71" s="74">
        <v>-0.38</v>
      </c>
      <c r="G71" s="74">
        <v>0</v>
      </c>
      <c r="H71" s="74">
        <v>0</v>
      </c>
      <c r="I71" s="74">
        <v>0</v>
      </c>
      <c r="J71" s="74">
        <v>-5391.69</v>
      </c>
      <c r="K71" s="74">
        <v>0</v>
      </c>
      <c r="L71" s="74">
        <v>0</v>
      </c>
      <c r="M71" s="74">
        <v>209288.6</v>
      </c>
      <c r="N71" s="88">
        <f t="shared" si="1"/>
        <v>310497.33999999997</v>
      </c>
      <c r="P71" s="31"/>
    </row>
    <row r="72" spans="1:16" ht="20.100000000000001" customHeight="1" x14ac:dyDescent="0.25">
      <c r="A72" s="112" t="s">
        <v>86</v>
      </c>
      <c r="B72" s="74">
        <v>93613.22</v>
      </c>
      <c r="C72" s="74">
        <v>48994.82</v>
      </c>
      <c r="D72" s="74">
        <v>-26.66</v>
      </c>
      <c r="E72" s="74">
        <v>-779.32</v>
      </c>
      <c r="F72" s="74">
        <v>1.27</v>
      </c>
      <c r="G72" s="74">
        <v>-1.41</v>
      </c>
      <c r="H72" s="74">
        <v>450.35</v>
      </c>
      <c r="I72" s="74">
        <v>56.09</v>
      </c>
      <c r="J72" s="74">
        <v>46.27</v>
      </c>
      <c r="K72" s="74">
        <v>0.48</v>
      </c>
      <c r="L72" s="74">
        <v>48.06</v>
      </c>
      <c r="M72" s="74">
        <v>199733.59</v>
      </c>
      <c r="N72" s="88">
        <f t="shared" si="1"/>
        <v>342136.76</v>
      </c>
      <c r="P72" s="31"/>
    </row>
    <row r="73" spans="1:16" ht="20.100000000000001" customHeight="1" x14ac:dyDescent="0.25">
      <c r="A73" s="112" t="s">
        <v>87</v>
      </c>
      <c r="B73" s="74">
        <v>42957.61</v>
      </c>
      <c r="C73" s="74">
        <v>13679.56</v>
      </c>
      <c r="D73" s="74">
        <v>7.0000000000000007E-2</v>
      </c>
      <c r="E73" s="74">
        <v>-12.18</v>
      </c>
      <c r="F73" s="74">
        <v>0</v>
      </c>
      <c r="G73" s="74">
        <v>0</v>
      </c>
      <c r="H73" s="74">
        <v>0</v>
      </c>
      <c r="I73" s="74">
        <v>-0.18</v>
      </c>
      <c r="J73" s="74">
        <v>0</v>
      </c>
      <c r="K73" s="74">
        <v>0</v>
      </c>
      <c r="L73" s="74">
        <v>0</v>
      </c>
      <c r="M73" s="74">
        <v>121735.13</v>
      </c>
      <c r="N73" s="88">
        <f t="shared" si="1"/>
        <v>178360.01</v>
      </c>
      <c r="P73" s="31"/>
    </row>
    <row r="74" spans="1:16" ht="20.100000000000001" customHeight="1" x14ac:dyDescent="0.25">
      <c r="A74" s="112" t="s">
        <v>89</v>
      </c>
      <c r="B74" s="74">
        <v>65787.39</v>
      </c>
      <c r="C74" s="74">
        <v>23687.21</v>
      </c>
      <c r="D74" s="74">
        <v>-238.26</v>
      </c>
      <c r="E74" s="74">
        <v>-1.33</v>
      </c>
      <c r="F74" s="74">
        <v>0.86</v>
      </c>
      <c r="G74" s="74">
        <v>0</v>
      </c>
      <c r="H74" s="74">
        <v>-9.41</v>
      </c>
      <c r="I74" s="74">
        <v>-11.63</v>
      </c>
      <c r="J74" s="74">
        <v>0</v>
      </c>
      <c r="K74" s="74">
        <v>0</v>
      </c>
      <c r="L74" s="74">
        <v>232.97</v>
      </c>
      <c r="M74" s="74">
        <v>197064.93</v>
      </c>
      <c r="N74" s="88">
        <f t="shared" si="1"/>
        <v>286512.73</v>
      </c>
      <c r="P74" s="31"/>
    </row>
    <row r="75" spans="1:16" ht="20.100000000000001" customHeight="1" x14ac:dyDescent="0.25">
      <c r="A75" s="112" t="s">
        <v>90</v>
      </c>
      <c r="B75" s="74">
        <v>104603.03</v>
      </c>
      <c r="C75" s="74">
        <v>36473.18</v>
      </c>
      <c r="D75" s="74">
        <v>-17.62</v>
      </c>
      <c r="E75" s="74">
        <v>-31.83</v>
      </c>
      <c r="F75" s="74">
        <v>0</v>
      </c>
      <c r="G75" s="74">
        <v>0</v>
      </c>
      <c r="H75" s="74">
        <v>0</v>
      </c>
      <c r="I75" s="74">
        <v>0</v>
      </c>
      <c r="J75" s="74">
        <v>0</v>
      </c>
      <c r="K75" s="74">
        <v>0</v>
      </c>
      <c r="L75" s="74">
        <v>0</v>
      </c>
      <c r="M75" s="74">
        <v>392668.04</v>
      </c>
      <c r="N75" s="88">
        <f t="shared" si="1"/>
        <v>533694.80000000005</v>
      </c>
      <c r="P75" s="31"/>
    </row>
    <row r="76" spans="1:16" ht="20.100000000000001" customHeight="1" x14ac:dyDescent="0.25">
      <c r="A76" s="112" t="s">
        <v>91</v>
      </c>
      <c r="B76" s="74">
        <v>13318.74</v>
      </c>
      <c r="C76" s="74">
        <v>7818.39</v>
      </c>
      <c r="D76" s="74">
        <v>-0.4</v>
      </c>
      <c r="E76" s="74">
        <v>0</v>
      </c>
      <c r="F76" s="74">
        <v>0</v>
      </c>
      <c r="G76" s="74">
        <v>0</v>
      </c>
      <c r="H76" s="74">
        <v>0</v>
      </c>
      <c r="I76" s="74">
        <v>0</v>
      </c>
      <c r="J76" s="74">
        <v>0</v>
      </c>
      <c r="K76" s="74">
        <v>0</v>
      </c>
      <c r="L76" s="74">
        <v>0</v>
      </c>
      <c r="M76" s="74">
        <v>22188.82</v>
      </c>
      <c r="N76" s="88">
        <f t="shared" si="1"/>
        <v>43325.55</v>
      </c>
      <c r="P76" s="31"/>
    </row>
    <row r="77" spans="1:16" ht="20.100000000000001" customHeight="1" x14ac:dyDescent="0.25">
      <c r="A77" s="112" t="s">
        <v>92</v>
      </c>
      <c r="B77" s="74">
        <v>162101.79</v>
      </c>
      <c r="C77" s="74">
        <v>54587.48</v>
      </c>
      <c r="D77" s="74">
        <v>9.24</v>
      </c>
      <c r="E77" s="74">
        <v>-0.82</v>
      </c>
      <c r="F77" s="74">
        <v>-2.74</v>
      </c>
      <c r="G77" s="74">
        <v>0</v>
      </c>
      <c r="H77" s="74">
        <v>0</v>
      </c>
      <c r="I77" s="74">
        <v>43.77</v>
      </c>
      <c r="J77" s="74">
        <v>73.81</v>
      </c>
      <c r="K77" s="74">
        <v>0</v>
      </c>
      <c r="L77" s="74">
        <v>61.57</v>
      </c>
      <c r="M77" s="74">
        <v>520457.4</v>
      </c>
      <c r="N77" s="88">
        <f t="shared" si="1"/>
        <v>737331.5</v>
      </c>
      <c r="P77" s="31"/>
    </row>
    <row r="78" spans="1:16" ht="20.100000000000001" customHeight="1" x14ac:dyDescent="0.25">
      <c r="A78" s="112" t="s">
        <v>93</v>
      </c>
      <c r="B78" s="74">
        <v>75483.28</v>
      </c>
      <c r="C78" s="74">
        <v>40428.980000000003</v>
      </c>
      <c r="D78" s="74">
        <v>4.9800000000000004</v>
      </c>
      <c r="E78" s="74">
        <v>0</v>
      </c>
      <c r="F78" s="74">
        <v>-15.82</v>
      </c>
      <c r="G78" s="74">
        <v>-16.14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149285.69</v>
      </c>
      <c r="N78" s="88">
        <f t="shared" si="1"/>
        <v>265170.96999999997</v>
      </c>
      <c r="P78" s="31"/>
    </row>
    <row r="79" spans="1:16" ht="20.100000000000001" customHeight="1" x14ac:dyDescent="0.25">
      <c r="A79" s="112" t="s">
        <v>94</v>
      </c>
      <c r="B79" s="74">
        <v>75503.7</v>
      </c>
      <c r="C79" s="74">
        <v>60487.33</v>
      </c>
      <c r="D79" s="74">
        <v>-10.67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126405.48</v>
      </c>
      <c r="N79" s="88">
        <f t="shared" si="1"/>
        <v>262385.83999999997</v>
      </c>
      <c r="P79" s="31"/>
    </row>
    <row r="80" spans="1:16" ht="20.100000000000001" customHeight="1" x14ac:dyDescent="0.25">
      <c r="A80" s="112" t="s">
        <v>95</v>
      </c>
      <c r="B80" s="74">
        <v>38188.85</v>
      </c>
      <c r="C80" s="74">
        <v>4959.6000000000004</v>
      </c>
      <c r="D80" s="74">
        <v>-1.1499999999999999</v>
      </c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74">
        <v>159007.56</v>
      </c>
      <c r="N80" s="88">
        <f t="shared" si="1"/>
        <v>202154.86</v>
      </c>
      <c r="P80" s="31"/>
    </row>
    <row r="81" spans="1:16" ht="20.100000000000001" customHeight="1" x14ac:dyDescent="0.25">
      <c r="A81" s="112" t="s">
        <v>96</v>
      </c>
      <c r="B81" s="74">
        <v>34712.269999999997</v>
      </c>
      <c r="C81" s="74">
        <v>5855.93</v>
      </c>
      <c r="D81" s="74">
        <v>-2.0699999999999998</v>
      </c>
      <c r="E81" s="74">
        <v>-14.54</v>
      </c>
      <c r="F81" s="74">
        <v>0</v>
      </c>
      <c r="G81" s="74">
        <v>0</v>
      </c>
      <c r="H81" s="74">
        <v>0</v>
      </c>
      <c r="I81" s="74">
        <v>0</v>
      </c>
      <c r="J81" s="74">
        <v>-105.03</v>
      </c>
      <c r="K81" s="74">
        <v>0</v>
      </c>
      <c r="L81" s="74">
        <v>0</v>
      </c>
      <c r="M81" s="74">
        <v>146281.35999999999</v>
      </c>
      <c r="N81" s="88">
        <f t="shared" si="1"/>
        <v>186727.91999999998</v>
      </c>
      <c r="P81" s="31"/>
    </row>
    <row r="82" spans="1:16" ht="20.100000000000001" customHeight="1" x14ac:dyDescent="0.25">
      <c r="A82" s="112" t="s">
        <v>97</v>
      </c>
      <c r="B82" s="74">
        <v>141357.65</v>
      </c>
      <c r="C82" s="74">
        <v>94321.35</v>
      </c>
      <c r="D82" s="74">
        <v>178.9</v>
      </c>
      <c r="E82" s="74">
        <v>100.29</v>
      </c>
      <c r="F82" s="74">
        <v>38.520000000000003</v>
      </c>
      <c r="G82" s="74">
        <v>4.74</v>
      </c>
      <c r="H82" s="74">
        <v>-5.03</v>
      </c>
      <c r="I82" s="74">
        <v>-5</v>
      </c>
      <c r="J82" s="74">
        <v>0</v>
      </c>
      <c r="K82" s="74">
        <v>0</v>
      </c>
      <c r="L82" s="74">
        <v>0</v>
      </c>
      <c r="M82" s="74">
        <v>212684.73</v>
      </c>
      <c r="N82" s="88">
        <f t="shared" si="1"/>
        <v>448676.15</v>
      </c>
      <c r="P82" s="31"/>
    </row>
    <row r="83" spans="1:16" ht="20.100000000000001" customHeight="1" x14ac:dyDescent="0.25">
      <c r="A83" s="112" t="s">
        <v>98</v>
      </c>
      <c r="B83" s="74">
        <v>82600.639999999999</v>
      </c>
      <c r="C83" s="74">
        <v>18742.52</v>
      </c>
      <c r="D83" s="74">
        <v>5.48</v>
      </c>
      <c r="E83" s="74">
        <v>-4</v>
      </c>
      <c r="F83" s="74">
        <v>92.02</v>
      </c>
      <c r="G83" s="74">
        <v>24.07</v>
      </c>
      <c r="H83" s="74">
        <v>0</v>
      </c>
      <c r="I83" s="74">
        <v>84.57</v>
      </c>
      <c r="J83" s="74">
        <v>88</v>
      </c>
      <c r="K83" s="74">
        <v>77.11</v>
      </c>
      <c r="L83" s="74">
        <v>0</v>
      </c>
      <c r="M83" s="74">
        <v>194831.72</v>
      </c>
      <c r="N83" s="88">
        <f t="shared" si="1"/>
        <v>296542.13</v>
      </c>
      <c r="P83" s="31"/>
    </row>
    <row r="84" spans="1:16" ht="20.100000000000001" customHeight="1" x14ac:dyDescent="0.25">
      <c r="A84" s="112" t="s">
        <v>99</v>
      </c>
      <c r="B84" s="74">
        <v>153919.84</v>
      </c>
      <c r="C84" s="74">
        <v>66243.45</v>
      </c>
      <c r="D84" s="74">
        <v>29.82</v>
      </c>
      <c r="E84" s="74">
        <v>0</v>
      </c>
      <c r="F84" s="74">
        <v>11.55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438463.69</v>
      </c>
      <c r="N84" s="88">
        <f t="shared" si="1"/>
        <v>658668.35</v>
      </c>
      <c r="P84" s="31"/>
    </row>
    <row r="85" spans="1:16" ht="20.100000000000001" customHeight="1" x14ac:dyDescent="0.25">
      <c r="A85" s="112" t="s">
        <v>101</v>
      </c>
      <c r="B85" s="74">
        <v>43199.02</v>
      </c>
      <c r="C85" s="74">
        <v>4879.79</v>
      </c>
      <c r="D85" s="74">
        <v>-1.56</v>
      </c>
      <c r="E85" s="74">
        <v>20.100000000000001</v>
      </c>
      <c r="F85" s="74">
        <v>-0.33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190498.74</v>
      </c>
      <c r="N85" s="88">
        <f t="shared" si="1"/>
        <v>238595.75999999998</v>
      </c>
      <c r="P85" s="31"/>
    </row>
    <row r="86" spans="1:16" ht="20.100000000000001" customHeight="1" x14ac:dyDescent="0.25">
      <c r="A86" s="112" t="s">
        <v>102</v>
      </c>
      <c r="B86" s="74">
        <v>343710.02</v>
      </c>
      <c r="C86" s="74">
        <v>74978.39</v>
      </c>
      <c r="D86" s="74">
        <v>-9.35</v>
      </c>
      <c r="E86" s="74">
        <v>0</v>
      </c>
      <c r="F86" s="74">
        <v>0</v>
      </c>
      <c r="G86" s="74">
        <v>452.83</v>
      </c>
      <c r="H86" s="74">
        <v>0</v>
      </c>
      <c r="I86" s="74">
        <v>1.39</v>
      </c>
      <c r="J86" s="74">
        <v>0</v>
      </c>
      <c r="K86" s="74">
        <v>0</v>
      </c>
      <c r="L86" s="74">
        <v>0</v>
      </c>
      <c r="M86" s="74">
        <v>1404287.47</v>
      </c>
      <c r="N86" s="88">
        <f t="shared" si="1"/>
        <v>1823420.75</v>
      </c>
      <c r="P86" s="31"/>
    </row>
    <row r="87" spans="1:16" ht="20.100000000000001" customHeight="1" x14ac:dyDescent="0.25">
      <c r="A87" s="112" t="s">
        <v>103</v>
      </c>
      <c r="B87" s="74">
        <v>118965.86</v>
      </c>
      <c r="C87" s="74">
        <v>32931.629999999997</v>
      </c>
      <c r="D87" s="74">
        <v>-1.74</v>
      </c>
      <c r="E87" s="74">
        <v>0</v>
      </c>
      <c r="F87" s="74">
        <v>0</v>
      </c>
      <c r="G87" s="74">
        <v>0</v>
      </c>
      <c r="H87" s="74">
        <v>0</v>
      </c>
      <c r="I87" s="74">
        <v>0</v>
      </c>
      <c r="J87" s="74">
        <v>0</v>
      </c>
      <c r="K87" s="74">
        <v>0</v>
      </c>
      <c r="L87" s="74">
        <v>0</v>
      </c>
      <c r="M87" s="74">
        <v>440766.06</v>
      </c>
      <c r="N87" s="88">
        <f t="shared" si="1"/>
        <v>592661.81000000006</v>
      </c>
      <c r="P87" s="31"/>
    </row>
    <row r="88" spans="1:16" ht="20.100000000000001" customHeight="1" x14ac:dyDescent="0.25">
      <c r="A88" s="112" t="s">
        <v>104</v>
      </c>
      <c r="B88" s="74">
        <v>22290.36</v>
      </c>
      <c r="C88" s="74">
        <v>196.71</v>
      </c>
      <c r="D88" s="74">
        <v>-0.95</v>
      </c>
      <c r="E88" s="74">
        <v>0</v>
      </c>
      <c r="F88" s="74">
        <v>0</v>
      </c>
      <c r="G88" s="74">
        <v>0</v>
      </c>
      <c r="H88" s="74">
        <v>0</v>
      </c>
      <c r="I88" s="74">
        <v>0</v>
      </c>
      <c r="J88" s="74">
        <v>0</v>
      </c>
      <c r="K88" s="74">
        <v>0</v>
      </c>
      <c r="L88" s="74">
        <v>0</v>
      </c>
      <c r="M88" s="74">
        <v>90867.36</v>
      </c>
      <c r="N88" s="88">
        <f t="shared" si="1"/>
        <v>113353.48</v>
      </c>
      <c r="P88" s="31"/>
    </row>
    <row r="89" spans="1:16" ht="20.100000000000001" customHeight="1" x14ac:dyDescent="0.25">
      <c r="A89" s="112" t="s">
        <v>105</v>
      </c>
      <c r="B89" s="74">
        <v>69280.13</v>
      </c>
      <c r="C89" s="74">
        <v>34640.065000000002</v>
      </c>
      <c r="D89" s="74">
        <v>9341.5949999999975</v>
      </c>
      <c r="E89" s="74">
        <v>0</v>
      </c>
      <c r="F89" s="74">
        <v>0</v>
      </c>
      <c r="G89" s="74">
        <v>-0.79</v>
      </c>
      <c r="H89" s="74">
        <v>0</v>
      </c>
      <c r="I89" s="74">
        <v>0</v>
      </c>
      <c r="J89" s="74">
        <v>0</v>
      </c>
      <c r="K89" s="74">
        <v>0</v>
      </c>
      <c r="L89" s="74">
        <v>0</v>
      </c>
      <c r="M89" s="74">
        <v>126656.72</v>
      </c>
      <c r="N89" s="88">
        <f t="shared" si="1"/>
        <v>239917.72000000003</v>
      </c>
      <c r="P89" s="31"/>
    </row>
    <row r="90" spans="1:16" ht="20.100000000000001" customHeight="1" x14ac:dyDescent="0.25">
      <c r="A90" s="112" t="s">
        <v>106</v>
      </c>
      <c r="B90" s="74">
        <v>173568.36</v>
      </c>
      <c r="C90" s="74">
        <v>69132.84</v>
      </c>
      <c r="D90" s="74">
        <v>586.11</v>
      </c>
      <c r="E90" s="74">
        <v>-0.47</v>
      </c>
      <c r="F90" s="74">
        <v>-10.43</v>
      </c>
      <c r="G90" s="74">
        <v>0</v>
      </c>
      <c r="H90" s="74">
        <v>59.27</v>
      </c>
      <c r="I90" s="74">
        <v>0</v>
      </c>
      <c r="J90" s="74">
        <v>0</v>
      </c>
      <c r="K90" s="74">
        <v>0</v>
      </c>
      <c r="L90" s="74">
        <v>0</v>
      </c>
      <c r="M90" s="74">
        <v>446101.02</v>
      </c>
      <c r="N90" s="88">
        <f t="shared" si="1"/>
        <v>689436.7</v>
      </c>
      <c r="P90" s="31"/>
    </row>
    <row r="91" spans="1:16" ht="20.100000000000001" customHeight="1" x14ac:dyDescent="0.25">
      <c r="A91" s="112" t="s">
        <v>107</v>
      </c>
      <c r="B91" s="74">
        <v>187402.11</v>
      </c>
      <c r="C91" s="74">
        <v>92238.31</v>
      </c>
      <c r="D91" s="74">
        <v>-143.11000000000001</v>
      </c>
      <c r="E91" s="74">
        <v>8.6999999999999993</v>
      </c>
      <c r="F91" s="74">
        <v>0</v>
      </c>
      <c r="G91" s="74">
        <v>-7.05</v>
      </c>
      <c r="H91" s="74">
        <v>-2.27</v>
      </c>
      <c r="I91" s="74">
        <v>-2</v>
      </c>
      <c r="J91" s="74">
        <v>19.13</v>
      </c>
      <c r="K91" s="74">
        <v>0</v>
      </c>
      <c r="L91" s="74">
        <v>-32.840000000000003</v>
      </c>
      <c r="M91" s="74">
        <v>506199.24</v>
      </c>
      <c r="N91" s="88">
        <f t="shared" si="1"/>
        <v>785680.22</v>
      </c>
      <c r="P91" s="31"/>
    </row>
    <row r="92" spans="1:16" ht="20.100000000000001" customHeight="1" x14ac:dyDescent="0.25">
      <c r="A92" s="112" t="s">
        <v>108</v>
      </c>
      <c r="B92" s="74">
        <v>145567.56</v>
      </c>
      <c r="C92" s="74">
        <v>62692.94</v>
      </c>
      <c r="D92" s="74">
        <v>23.07</v>
      </c>
      <c r="E92" s="74">
        <v>106.55</v>
      </c>
      <c r="F92" s="74">
        <v>29170.93000000004</v>
      </c>
      <c r="G92" s="74">
        <v>213.58</v>
      </c>
      <c r="H92" s="74">
        <v>-7.5</v>
      </c>
      <c r="I92" s="74">
        <v>0</v>
      </c>
      <c r="J92" s="74">
        <v>25.76</v>
      </c>
      <c r="K92" s="74">
        <v>-1.83</v>
      </c>
      <c r="L92" s="74">
        <v>8.4600000000000009</v>
      </c>
      <c r="M92" s="74">
        <v>396817.68</v>
      </c>
      <c r="N92" s="88">
        <f t="shared" si="1"/>
        <v>634617.20000000007</v>
      </c>
      <c r="P92" s="31"/>
    </row>
    <row r="93" spans="1:16" ht="20.100000000000001" customHeight="1" x14ac:dyDescent="0.25">
      <c r="A93" s="112" t="s">
        <v>109</v>
      </c>
      <c r="B93" s="74">
        <v>560516.75</v>
      </c>
      <c r="C93" s="74">
        <v>217600.97</v>
      </c>
      <c r="D93" s="74">
        <v>-0.73</v>
      </c>
      <c r="E93" s="74">
        <v>-6.16</v>
      </c>
      <c r="F93" s="74">
        <v>-1.32</v>
      </c>
      <c r="G93" s="74">
        <v>-8.36</v>
      </c>
      <c r="H93" s="74">
        <v>-208.62</v>
      </c>
      <c r="I93" s="74">
        <v>0</v>
      </c>
      <c r="J93" s="74">
        <v>-1.88</v>
      </c>
      <c r="K93" s="74">
        <v>0</v>
      </c>
      <c r="L93" s="74">
        <v>0</v>
      </c>
      <c r="M93" s="74">
        <v>1610426.65</v>
      </c>
      <c r="N93" s="88">
        <f t="shared" si="1"/>
        <v>2388317.2999999998</v>
      </c>
      <c r="P93" s="31"/>
    </row>
    <row r="94" spans="1:16" ht="20.100000000000001" customHeight="1" x14ac:dyDescent="0.25">
      <c r="A94" s="112" t="s">
        <v>110</v>
      </c>
      <c r="B94" s="74">
        <v>88523.44</v>
      </c>
      <c r="C94" s="74">
        <v>54408.56</v>
      </c>
      <c r="D94" s="74">
        <v>0</v>
      </c>
      <c r="E94" s="74">
        <v>0</v>
      </c>
      <c r="F94" s="74">
        <v>0</v>
      </c>
      <c r="G94" s="74">
        <v>0</v>
      </c>
      <c r="H94" s="74">
        <v>0</v>
      </c>
      <c r="I94" s="74">
        <v>0</v>
      </c>
      <c r="J94" s="74">
        <v>0</v>
      </c>
      <c r="K94" s="74">
        <v>0</v>
      </c>
      <c r="L94" s="74">
        <v>0</v>
      </c>
      <c r="M94" s="74">
        <v>177241.36</v>
      </c>
      <c r="N94" s="88">
        <f t="shared" si="1"/>
        <v>320173.36</v>
      </c>
      <c r="P94" s="31"/>
    </row>
    <row r="95" spans="1:16" ht="20.100000000000001" customHeight="1" x14ac:dyDescent="0.25">
      <c r="A95" s="112" t="s">
        <v>111</v>
      </c>
      <c r="B95" s="74">
        <v>564307.62</v>
      </c>
      <c r="C95" s="74">
        <v>463931.51</v>
      </c>
      <c r="D95" s="74">
        <v>3.59</v>
      </c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74">
        <v>0</v>
      </c>
      <c r="M95" s="74">
        <v>487267.17</v>
      </c>
      <c r="N95" s="88">
        <f t="shared" si="1"/>
        <v>1515509.89</v>
      </c>
      <c r="P95" s="31"/>
    </row>
    <row r="96" spans="1:16" ht="20.100000000000001" customHeight="1" x14ac:dyDescent="0.25">
      <c r="A96" s="112" t="s">
        <v>112</v>
      </c>
      <c r="B96" s="74">
        <v>142430.29</v>
      </c>
      <c r="C96" s="74">
        <v>82064.31</v>
      </c>
      <c r="D96" s="74">
        <v>-470.8</v>
      </c>
      <c r="E96" s="74">
        <v>-3.89</v>
      </c>
      <c r="F96" s="74">
        <v>50.15</v>
      </c>
      <c r="G96" s="74">
        <v>50.69</v>
      </c>
      <c r="H96" s="74">
        <v>0</v>
      </c>
      <c r="I96" s="74">
        <v>0</v>
      </c>
      <c r="J96" s="74">
        <v>0</v>
      </c>
      <c r="K96" s="74">
        <v>7.2</v>
      </c>
      <c r="L96" s="74">
        <v>83.79</v>
      </c>
      <c r="M96" s="74">
        <v>334555.40000000002</v>
      </c>
      <c r="N96" s="88">
        <f t="shared" si="1"/>
        <v>558767.14</v>
      </c>
      <c r="P96" s="31"/>
    </row>
    <row r="97" spans="1:16" ht="20.100000000000001" customHeight="1" x14ac:dyDescent="0.25">
      <c r="A97" s="112" t="s">
        <v>113</v>
      </c>
      <c r="B97" s="74">
        <v>83132.039999999994</v>
      </c>
      <c r="C97" s="74">
        <v>30930.37</v>
      </c>
      <c r="D97" s="74">
        <v>-58.98</v>
      </c>
      <c r="E97" s="74">
        <v>-38.36</v>
      </c>
      <c r="F97" s="74">
        <v>-35.869999999999997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346515.88</v>
      </c>
      <c r="N97" s="88">
        <f t="shared" si="1"/>
        <v>460445.08</v>
      </c>
      <c r="P97" s="31"/>
    </row>
    <row r="98" spans="1:16" ht="20.100000000000001" customHeight="1" x14ac:dyDescent="0.25">
      <c r="A98" s="112" t="s">
        <v>265</v>
      </c>
      <c r="B98" s="74">
        <v>63126.98</v>
      </c>
      <c r="C98" s="74">
        <v>25914.75</v>
      </c>
      <c r="D98" s="74">
        <v>-211.85</v>
      </c>
      <c r="E98" s="74">
        <v>6.63</v>
      </c>
      <c r="F98" s="74">
        <v>9.11</v>
      </c>
      <c r="G98" s="74">
        <v>-10.15</v>
      </c>
      <c r="H98" s="74">
        <v>30</v>
      </c>
      <c r="I98" s="74">
        <v>55.51</v>
      </c>
      <c r="J98" s="74">
        <v>95.52</v>
      </c>
      <c r="K98" s="74">
        <v>16.68</v>
      </c>
      <c r="L98" s="74">
        <v>31.15</v>
      </c>
      <c r="M98" s="74">
        <v>0</v>
      </c>
      <c r="N98" s="88">
        <f t="shared" si="1"/>
        <v>89064.33</v>
      </c>
      <c r="P98" s="31"/>
    </row>
    <row r="99" spans="1:16" ht="20.100000000000001" customHeight="1" x14ac:dyDescent="0.25">
      <c r="A99" s="112" t="s">
        <v>266</v>
      </c>
      <c r="B99" s="74">
        <v>76267.14</v>
      </c>
      <c r="C99" s="74">
        <v>56243.95</v>
      </c>
      <c r="D99" s="74">
        <v>-614.14</v>
      </c>
      <c r="E99" s="74">
        <v>-406.07</v>
      </c>
      <c r="F99" s="74">
        <v>14.66</v>
      </c>
      <c r="G99" s="74">
        <v>-24.95</v>
      </c>
      <c r="H99" s="74">
        <v>0</v>
      </c>
      <c r="I99" s="74">
        <v>0</v>
      </c>
      <c r="J99" s="74">
        <v>34.770000000000003</v>
      </c>
      <c r="K99" s="74">
        <v>-5.48</v>
      </c>
      <c r="L99" s="74">
        <v>0</v>
      </c>
      <c r="M99" s="74">
        <v>120297.52</v>
      </c>
      <c r="N99" s="88">
        <f t="shared" si="1"/>
        <v>251807.39999999997</v>
      </c>
      <c r="P99" s="31"/>
    </row>
    <row r="100" spans="1:16" ht="20.100000000000001" customHeight="1" x14ac:dyDescent="0.25">
      <c r="A100" s="112" t="s">
        <v>267</v>
      </c>
      <c r="B100" s="74">
        <v>86047.69</v>
      </c>
      <c r="C100" s="74">
        <v>37892.86</v>
      </c>
      <c r="D100" s="74">
        <v>0.25</v>
      </c>
      <c r="E100" s="74">
        <v>3.18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293524.96000000002</v>
      </c>
      <c r="N100" s="88">
        <f t="shared" si="1"/>
        <v>417468.94</v>
      </c>
      <c r="P100" s="31"/>
    </row>
    <row r="101" spans="1:16" ht="20.100000000000001" customHeight="1" x14ac:dyDescent="0.25">
      <c r="A101" s="112" t="s">
        <v>268</v>
      </c>
      <c r="B101" s="74">
        <v>23680.25</v>
      </c>
      <c r="C101" s="74">
        <v>10807.79</v>
      </c>
      <c r="D101" s="74">
        <v>34.18</v>
      </c>
      <c r="E101" s="74">
        <v>153.72</v>
      </c>
      <c r="F101" s="74">
        <v>18.190000000000001</v>
      </c>
      <c r="G101" s="74">
        <v>61.7</v>
      </c>
      <c r="H101" s="74">
        <v>23.78</v>
      </c>
      <c r="I101" s="74">
        <v>54.43</v>
      </c>
      <c r="J101" s="74">
        <v>104.73</v>
      </c>
      <c r="K101" s="74">
        <v>30.87</v>
      </c>
      <c r="L101" s="74">
        <v>3.46</v>
      </c>
      <c r="M101" s="74">
        <v>63168.1</v>
      </c>
      <c r="N101" s="88">
        <f t="shared" si="1"/>
        <v>98141.200000000012</v>
      </c>
      <c r="P101" s="31"/>
    </row>
    <row r="102" spans="1:16" ht="20.100000000000001" customHeight="1" x14ac:dyDescent="0.25">
      <c r="A102" s="112" t="s">
        <v>114</v>
      </c>
      <c r="B102" s="74">
        <v>31068.63</v>
      </c>
      <c r="C102" s="74">
        <v>4468.62</v>
      </c>
      <c r="D102" s="74">
        <v>-0.22</v>
      </c>
      <c r="E102" s="74">
        <v>-0.91</v>
      </c>
      <c r="F102" s="74">
        <v>0</v>
      </c>
      <c r="G102" s="74">
        <v>3.07</v>
      </c>
      <c r="H102" s="74">
        <v>0</v>
      </c>
      <c r="I102" s="74">
        <v>0</v>
      </c>
      <c r="J102" s="74">
        <v>0</v>
      </c>
      <c r="K102" s="74">
        <v>0</v>
      </c>
      <c r="L102" s="74">
        <v>0</v>
      </c>
      <c r="M102" s="74">
        <v>135607.98000000001</v>
      </c>
      <c r="N102" s="88">
        <f t="shared" si="1"/>
        <v>171147.17</v>
      </c>
      <c r="P102" s="31"/>
    </row>
    <row r="103" spans="1:16" ht="20.100000000000001" customHeight="1" x14ac:dyDescent="0.25">
      <c r="A103" s="112" t="s">
        <v>115</v>
      </c>
      <c r="B103" s="74">
        <v>26101.41</v>
      </c>
      <c r="C103" s="74">
        <v>5008.0200000000004</v>
      </c>
      <c r="D103" s="74">
        <v>-11.07</v>
      </c>
      <c r="E103" s="74">
        <v>0</v>
      </c>
      <c r="F103" s="74">
        <v>-13</v>
      </c>
      <c r="G103" s="74">
        <v>-0.21</v>
      </c>
      <c r="H103" s="74">
        <v>124.01</v>
      </c>
      <c r="I103" s="74">
        <v>0</v>
      </c>
      <c r="J103" s="74">
        <v>0</v>
      </c>
      <c r="K103" s="74">
        <v>0</v>
      </c>
      <c r="L103" s="74">
        <v>0</v>
      </c>
      <c r="M103" s="74">
        <v>96027.46</v>
      </c>
      <c r="N103" s="88">
        <f t="shared" si="1"/>
        <v>127236.62000000001</v>
      </c>
      <c r="O103" s="23"/>
      <c r="P103" s="31"/>
    </row>
    <row r="104" spans="1:16" ht="20.100000000000001" customHeight="1" x14ac:dyDescent="0.25">
      <c r="A104" s="112" t="s">
        <v>270</v>
      </c>
      <c r="B104" s="74">
        <v>25197.35</v>
      </c>
      <c r="C104" s="74">
        <v>15892.82</v>
      </c>
      <c r="D104" s="74">
        <v>0.17</v>
      </c>
      <c r="E104" s="74">
        <v>13.31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4">
        <v>0</v>
      </c>
      <c r="M104" s="74">
        <v>77158.899999999994</v>
      </c>
      <c r="N104" s="88">
        <f t="shared" si="1"/>
        <v>118262.54999999999</v>
      </c>
      <c r="O104" s="23"/>
      <c r="P104" s="31"/>
    </row>
    <row r="105" spans="1:16" ht="20.100000000000001" customHeight="1" x14ac:dyDescent="0.25">
      <c r="A105" s="112" t="s">
        <v>88</v>
      </c>
      <c r="B105" s="74">
        <v>168343.65</v>
      </c>
      <c r="C105" s="74">
        <v>42417.38</v>
      </c>
      <c r="D105" s="74">
        <v>-0.48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816140.07</v>
      </c>
      <c r="N105" s="88">
        <f t="shared" si="1"/>
        <v>1026900.6199999999</v>
      </c>
      <c r="O105" s="23"/>
      <c r="P105" s="31"/>
    </row>
    <row r="106" spans="1:16" ht="20.100000000000001" customHeight="1" x14ac:dyDescent="0.25">
      <c r="A106" s="112" t="s">
        <v>271</v>
      </c>
      <c r="B106" s="74">
        <v>48882.78</v>
      </c>
      <c r="C106" s="74">
        <v>4578.25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227739.49</v>
      </c>
      <c r="N106" s="88">
        <f t="shared" si="1"/>
        <v>281200.52</v>
      </c>
      <c r="O106" s="23"/>
      <c r="P106" s="31"/>
    </row>
    <row r="107" spans="1:16" ht="20.100000000000001" customHeight="1" x14ac:dyDescent="0.25">
      <c r="A107" s="112" t="s">
        <v>272</v>
      </c>
      <c r="B107" s="74">
        <v>7850.73</v>
      </c>
      <c r="C107" s="74">
        <v>5465.24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32098.29</v>
      </c>
      <c r="N107" s="88">
        <f t="shared" si="1"/>
        <v>45414.26</v>
      </c>
      <c r="O107" s="23"/>
      <c r="P107" s="31"/>
    </row>
    <row r="108" spans="1:16" ht="20.100000000000001" customHeight="1" x14ac:dyDescent="0.25">
      <c r="A108" s="112" t="s">
        <v>273</v>
      </c>
      <c r="B108" s="74">
        <v>49692.959999999999</v>
      </c>
      <c r="C108" s="74">
        <v>5585.59</v>
      </c>
      <c r="D108" s="74">
        <v>0.21</v>
      </c>
      <c r="E108" s="74">
        <v>0</v>
      </c>
      <c r="F108" s="74">
        <v>0</v>
      </c>
      <c r="G108" s="74">
        <v>0</v>
      </c>
      <c r="H108" s="74">
        <v>0</v>
      </c>
      <c r="I108" s="74">
        <v>0</v>
      </c>
      <c r="J108" s="74">
        <v>0</v>
      </c>
      <c r="K108" s="74">
        <v>0</v>
      </c>
      <c r="L108" s="74">
        <v>0</v>
      </c>
      <c r="M108" s="74">
        <v>250553.95</v>
      </c>
      <c r="N108" s="88">
        <f t="shared" si="1"/>
        <v>305832.71000000002</v>
      </c>
      <c r="O108" s="23"/>
      <c r="P108" s="31"/>
    </row>
    <row r="109" spans="1:16" ht="20.100000000000001" customHeight="1" x14ac:dyDescent="0.25">
      <c r="A109" s="112" t="s">
        <v>274</v>
      </c>
      <c r="B109" s="74">
        <v>61611.79</v>
      </c>
      <c r="C109" s="74">
        <v>18657.939999999999</v>
      </c>
      <c r="D109" s="74">
        <v>-21.08</v>
      </c>
      <c r="E109" s="74">
        <v>0</v>
      </c>
      <c r="F109" s="74">
        <v>0</v>
      </c>
      <c r="G109" s="74">
        <v>0</v>
      </c>
      <c r="H109" s="74">
        <v>0</v>
      </c>
      <c r="I109" s="74">
        <v>0</v>
      </c>
      <c r="J109" s="74">
        <v>151.44</v>
      </c>
      <c r="K109" s="74">
        <v>0</v>
      </c>
      <c r="L109" s="74">
        <v>0</v>
      </c>
      <c r="M109" s="74">
        <v>147329.37</v>
      </c>
      <c r="N109" s="88">
        <f t="shared" si="1"/>
        <v>227729.46</v>
      </c>
      <c r="O109" s="23"/>
      <c r="P109" s="31"/>
    </row>
    <row r="110" spans="1:16" ht="20.100000000000001" customHeight="1" x14ac:dyDescent="0.25">
      <c r="A110" s="112" t="s">
        <v>304</v>
      </c>
      <c r="B110" s="74">
        <v>20279.82</v>
      </c>
      <c r="C110" s="74">
        <v>8007.38</v>
      </c>
      <c r="D110" s="74">
        <v>-2.83</v>
      </c>
      <c r="E110" s="74">
        <v>-69.97</v>
      </c>
      <c r="F110" s="74">
        <v>31.12</v>
      </c>
      <c r="G110" s="74">
        <v>34.020000000000003</v>
      </c>
      <c r="H110" s="74">
        <v>5.33</v>
      </c>
      <c r="I110" s="74">
        <v>0</v>
      </c>
      <c r="J110" s="74">
        <v>4.2699999999999996</v>
      </c>
      <c r="K110" s="74">
        <v>3.84</v>
      </c>
      <c r="L110" s="74">
        <v>30.75</v>
      </c>
      <c r="M110" s="74">
        <v>58743.5</v>
      </c>
      <c r="N110" s="88">
        <f t="shared" si="1"/>
        <v>87067.23</v>
      </c>
      <c r="O110" s="23"/>
      <c r="P110" s="31"/>
    </row>
    <row r="111" spans="1:16" ht="20.100000000000001" customHeight="1" x14ac:dyDescent="0.25">
      <c r="A111" s="112" t="s">
        <v>79</v>
      </c>
      <c r="B111" s="74">
        <v>188196.25</v>
      </c>
      <c r="C111" s="74">
        <v>141956.5</v>
      </c>
      <c r="D111" s="74">
        <v>-243.47</v>
      </c>
      <c r="E111" s="74">
        <v>0.55000000000000004</v>
      </c>
      <c r="F111" s="74">
        <v>0</v>
      </c>
      <c r="G111" s="74">
        <v>0</v>
      </c>
      <c r="H111" s="74">
        <v>44.18</v>
      </c>
      <c r="I111" s="74">
        <v>0</v>
      </c>
      <c r="J111" s="74">
        <v>0</v>
      </c>
      <c r="K111" s="74">
        <v>36.619999999999997</v>
      </c>
      <c r="L111" s="74">
        <v>12.75</v>
      </c>
      <c r="M111" s="74">
        <v>558532.66</v>
      </c>
      <c r="N111" s="88">
        <f t="shared" si="1"/>
        <v>888536.04</v>
      </c>
      <c r="O111" s="23"/>
      <c r="P111" s="31"/>
    </row>
    <row r="112" spans="1:16" ht="20.100000000000001" customHeight="1" x14ac:dyDescent="0.25">
      <c r="A112" s="112" t="s">
        <v>117</v>
      </c>
      <c r="B112" s="74">
        <v>11992.57</v>
      </c>
      <c r="C112" s="74">
        <v>4710.68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32567.31</v>
      </c>
      <c r="N112" s="88">
        <f t="shared" si="1"/>
        <v>49270.559999999998</v>
      </c>
      <c r="P112" s="31"/>
    </row>
    <row r="113" spans="1:16" ht="37.5" customHeight="1" x14ac:dyDescent="0.2">
      <c r="A113" s="114" t="s">
        <v>129</v>
      </c>
      <c r="B113" s="115">
        <f t="shared" ref="B113:M113" si="2">SUM(B2:B112)</f>
        <v>349085120.37000012</v>
      </c>
      <c r="C113" s="115">
        <f t="shared" si="2"/>
        <v>177579490.32999998</v>
      </c>
      <c r="D113" s="115">
        <f t="shared" si="2"/>
        <v>1246149.9899999991</v>
      </c>
      <c r="E113" s="115">
        <f t="shared" si="2"/>
        <v>963036.16000000015</v>
      </c>
      <c r="F113" s="115">
        <f t="shared" si="2"/>
        <v>866648.25000000023</v>
      </c>
      <c r="G113" s="115">
        <f t="shared" si="2"/>
        <v>1139646.4100000004</v>
      </c>
      <c r="H113" s="115">
        <f t="shared" si="2"/>
        <v>723933.8600000001</v>
      </c>
      <c r="I113" s="115">
        <f t="shared" si="2"/>
        <v>1271499.97</v>
      </c>
      <c r="J113" s="115">
        <f t="shared" si="2"/>
        <v>1153107.0500000005</v>
      </c>
      <c r="K113" s="115">
        <f>SUM(K2:K112)</f>
        <v>1491704.4300000004</v>
      </c>
      <c r="L113" s="115">
        <f t="shared" si="2"/>
        <v>1522908.1499999994</v>
      </c>
      <c r="M113" s="115">
        <f t="shared" si="2"/>
        <v>793477076.56999993</v>
      </c>
      <c r="N113" s="115">
        <f>SUM(N2:N112)</f>
        <v>1330520321.5399995</v>
      </c>
      <c r="O113" s="31"/>
      <c r="P113" s="31"/>
    </row>
    <row r="114" spans="1:16" x14ac:dyDescent="0.2">
      <c r="J114" s="31"/>
      <c r="N114" s="31"/>
    </row>
    <row r="115" spans="1:16" ht="23.25" x14ac:dyDescent="0.2">
      <c r="N115" s="156" t="s">
        <v>305</v>
      </c>
      <c r="O115" s="156"/>
    </row>
    <row r="116" spans="1:16" ht="15.75" x14ac:dyDescent="0.25">
      <c r="N116" s="131">
        <f>RECEITA_BANDEIRAS_2015!N101</f>
        <v>14712655064.975924</v>
      </c>
      <c r="O116" s="101" t="s">
        <v>144</v>
      </c>
    </row>
    <row r="117" spans="1:16" ht="15.75" x14ac:dyDescent="0.25">
      <c r="N117" s="130">
        <f>RECEITA_BANDEIRAS_2016!N101</f>
        <v>3502067312.4053898</v>
      </c>
      <c r="O117" s="103" t="s">
        <v>145</v>
      </c>
    </row>
    <row r="118" spans="1:16" ht="15.75" x14ac:dyDescent="0.25">
      <c r="E118" s="31"/>
      <c r="F118" s="31"/>
      <c r="G118" s="31"/>
      <c r="H118" s="31"/>
      <c r="I118" s="31"/>
      <c r="J118" s="31"/>
      <c r="K118" s="31"/>
      <c r="L118" s="31"/>
      <c r="M118" s="31"/>
      <c r="N118" s="131">
        <f>RECEITA_BANDEIRAS_2017!N101</f>
        <v>6138257779.1976948</v>
      </c>
      <c r="O118" s="101" t="s">
        <v>242</v>
      </c>
    </row>
    <row r="119" spans="1:16" ht="15.75" x14ac:dyDescent="0.25">
      <c r="E119" s="31"/>
      <c r="F119" s="31"/>
      <c r="G119" s="31"/>
      <c r="H119" s="31"/>
      <c r="I119" s="31"/>
      <c r="J119" s="31"/>
      <c r="K119" s="31"/>
      <c r="L119" s="31"/>
      <c r="M119" s="31"/>
      <c r="N119" s="104">
        <f>RECEITA_BANDEIRAS_2018!N111</f>
        <v>6881624794.5900021</v>
      </c>
      <c r="O119" s="103" t="s">
        <v>303</v>
      </c>
    </row>
    <row r="120" spans="1:16" ht="15.75" x14ac:dyDescent="0.25"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131">
        <f>RECEITA_BANDEIRAS_2019!N113</f>
        <v>4179367852.9174895</v>
      </c>
      <c r="O120" s="101" t="s">
        <v>356</v>
      </c>
    </row>
    <row r="121" spans="1:16" ht="15.75" x14ac:dyDescent="0.25"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129">
        <f>N113</f>
        <v>1330520321.5399995</v>
      </c>
      <c r="O121" s="103" t="s">
        <v>358</v>
      </c>
    </row>
    <row r="122" spans="1:16" ht="18.75" x14ac:dyDescent="0.3">
      <c r="N122" s="158">
        <f>SUM(N116:N121)</f>
        <v>36744493125.626503</v>
      </c>
      <c r="O122" s="158"/>
    </row>
    <row r="124" spans="1:16" ht="15" customHeight="1" x14ac:dyDescent="0.2">
      <c r="L124" s="96"/>
      <c r="M124" s="96"/>
      <c r="N124" s="86"/>
    </row>
    <row r="125" spans="1:16" ht="15" x14ac:dyDescent="0.2"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7"/>
      <c r="O125" s="97"/>
    </row>
    <row r="126" spans="1:16" x14ac:dyDescent="0.2"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31"/>
    </row>
    <row r="127" spans="1:16" x14ac:dyDescent="0.2">
      <c r="B127" s="31"/>
    </row>
  </sheetData>
  <autoFilter ref="A1:A113" xr:uid="{00000000-0009-0000-0000-00000A000000}"/>
  <mergeCells count="2">
    <mergeCell ref="N115:O115"/>
    <mergeCell ref="N122:O1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R150"/>
  <sheetViews>
    <sheetView showGridLines="0" topLeftCell="BB75" zoomScale="80" zoomScaleNormal="80" workbookViewId="0">
      <selection activeCell="BQ115" sqref="BQ115"/>
    </sheetView>
  </sheetViews>
  <sheetFormatPr defaultColWidth="9.140625" defaultRowHeight="12.75" x14ac:dyDescent="0.2"/>
  <cols>
    <col min="1" max="1" width="2.7109375" style="1" customWidth="1"/>
    <col min="2" max="2" width="22.28515625" style="1" customWidth="1"/>
    <col min="3" max="3" width="16.5703125" style="1" bestFit="1" customWidth="1"/>
    <col min="4" max="4" width="22.28515625" style="1" customWidth="1"/>
    <col min="5" max="5" width="16.5703125" style="1" bestFit="1" customWidth="1"/>
    <col min="6" max="6" width="1.7109375" style="1" customWidth="1"/>
    <col min="7" max="7" width="2.140625" style="1" customWidth="1"/>
    <col min="8" max="8" width="21.5703125" style="1" customWidth="1"/>
    <col min="9" max="9" width="18.140625" style="1" customWidth="1"/>
    <col min="10" max="10" width="26.5703125" style="1" bestFit="1" customWidth="1"/>
    <col min="11" max="11" width="18.140625" style="1" bestFit="1" customWidth="1"/>
    <col min="12" max="13" width="1.7109375" style="1" customWidth="1"/>
    <col min="14" max="14" width="19.42578125" style="1" customWidth="1"/>
    <col min="15" max="15" width="12.85546875" style="1" customWidth="1"/>
    <col min="16" max="16" width="19.42578125" style="1" customWidth="1"/>
    <col min="17" max="17" width="16" style="1" customWidth="1"/>
    <col min="18" max="19" width="1.7109375" style="1" customWidth="1"/>
    <col min="20" max="20" width="19.42578125" style="1" customWidth="1"/>
    <col min="21" max="21" width="16" style="1" customWidth="1"/>
    <col min="22" max="22" width="19.42578125" style="1" customWidth="1"/>
    <col min="23" max="23" width="17.140625" style="1" customWidth="1"/>
    <col min="24" max="25" width="1.7109375" style="1" customWidth="1"/>
    <col min="26" max="29" width="19.42578125" style="1" customWidth="1"/>
    <col min="30" max="31" width="1.7109375" style="1" customWidth="1"/>
    <col min="32" max="35" width="19.42578125" style="1" customWidth="1"/>
    <col min="36" max="37" width="1.7109375" style="1" customWidth="1"/>
    <col min="38" max="38" width="19.42578125" style="1" customWidth="1"/>
    <col min="39" max="39" width="17.28515625" style="1" customWidth="1"/>
    <col min="40" max="40" width="20.85546875" style="1" customWidth="1"/>
    <col min="41" max="41" width="17.28515625" style="1" customWidth="1"/>
    <col min="42" max="43" width="1.7109375" style="1" customWidth="1"/>
    <col min="44" max="44" width="19.42578125" style="1" customWidth="1"/>
    <col min="45" max="45" width="17.28515625" style="1" customWidth="1"/>
    <col min="46" max="46" width="20.85546875" style="1" customWidth="1"/>
    <col min="47" max="47" width="17.28515625" style="1" customWidth="1"/>
    <col min="48" max="48" width="1.7109375" style="1" customWidth="1"/>
    <col min="49" max="49" width="1.85546875" style="1" customWidth="1"/>
    <col min="50" max="53" width="19.42578125" style="1" customWidth="1"/>
    <col min="54" max="55" width="1.7109375" style="1" customWidth="1"/>
    <col min="56" max="59" width="18.7109375" style="1" customWidth="1"/>
    <col min="60" max="61" width="1.7109375" style="1" customWidth="1"/>
    <col min="62" max="65" width="18.7109375" style="1" customWidth="1"/>
    <col min="66" max="67" width="1.7109375" style="1" customWidth="1"/>
    <col min="68" max="68" width="18.85546875" style="1" customWidth="1"/>
    <col min="69" max="69" width="16.5703125" style="1" customWidth="1"/>
    <col min="70" max="70" width="18.85546875" style="1" customWidth="1"/>
    <col min="71" max="71" width="16.5703125" style="1" customWidth="1"/>
    <col min="72" max="73" width="1.7109375" style="1" customWidth="1"/>
    <col min="74" max="74" width="29.28515625" style="1" bestFit="1" customWidth="1"/>
    <col min="75" max="76" width="25.28515625" style="1" bestFit="1" customWidth="1"/>
    <col min="77" max="16384" width="9.140625" style="1"/>
  </cols>
  <sheetData>
    <row r="1" spans="2:76" s="122" customFormat="1" ht="44.25" customHeight="1" x14ac:dyDescent="0.25">
      <c r="B1" s="156" t="s">
        <v>316</v>
      </c>
      <c r="C1" s="156"/>
      <c r="D1" s="156"/>
      <c r="E1" s="156"/>
      <c r="H1" s="156" t="s">
        <v>317</v>
      </c>
      <c r="I1" s="156"/>
      <c r="J1" s="156"/>
      <c r="K1" s="156"/>
      <c r="N1" s="156" t="s">
        <v>318</v>
      </c>
      <c r="O1" s="156"/>
      <c r="P1" s="156"/>
      <c r="Q1" s="156"/>
      <c r="T1" s="156" t="s">
        <v>319</v>
      </c>
      <c r="U1" s="156"/>
      <c r="V1" s="156"/>
      <c r="W1" s="156"/>
      <c r="Z1" s="156" t="s">
        <v>320</v>
      </c>
      <c r="AA1" s="156"/>
      <c r="AB1" s="156"/>
      <c r="AC1" s="156"/>
      <c r="AF1" s="156" t="s">
        <v>321</v>
      </c>
      <c r="AG1" s="156"/>
      <c r="AH1" s="156"/>
      <c r="AI1" s="156"/>
      <c r="AL1" s="156" t="s">
        <v>322</v>
      </c>
      <c r="AM1" s="156"/>
      <c r="AN1" s="156"/>
      <c r="AO1" s="156"/>
      <c r="AR1" s="156" t="s">
        <v>323</v>
      </c>
      <c r="AS1" s="156"/>
      <c r="AT1" s="156"/>
      <c r="AU1" s="156"/>
      <c r="AX1" s="156" t="s">
        <v>324</v>
      </c>
      <c r="AY1" s="156"/>
      <c r="AZ1" s="156"/>
      <c r="BA1" s="156"/>
      <c r="BD1" s="156" t="s">
        <v>315</v>
      </c>
      <c r="BE1" s="156"/>
      <c r="BF1" s="156"/>
      <c r="BG1" s="156"/>
      <c r="BJ1" s="156" t="s">
        <v>325</v>
      </c>
      <c r="BK1" s="156"/>
      <c r="BL1" s="156"/>
      <c r="BM1" s="156"/>
      <c r="BP1" s="156" t="s">
        <v>326</v>
      </c>
      <c r="BQ1" s="156"/>
      <c r="BR1" s="156"/>
      <c r="BS1" s="156"/>
      <c r="BV1" s="154" t="s">
        <v>314</v>
      </c>
      <c r="BW1" s="155"/>
    </row>
    <row r="2" spans="2:76" s="59" customFormat="1" ht="41.25" customHeight="1" x14ac:dyDescent="0.25">
      <c r="B2" s="105" t="s">
        <v>10</v>
      </c>
      <c r="C2" s="105" t="s">
        <v>161</v>
      </c>
      <c r="D2" s="105" t="s">
        <v>12</v>
      </c>
      <c r="E2" s="105" t="s">
        <v>161</v>
      </c>
      <c r="H2" s="105" t="s">
        <v>10</v>
      </c>
      <c r="I2" s="105" t="s">
        <v>161</v>
      </c>
      <c r="J2" s="105" t="s">
        <v>12</v>
      </c>
      <c r="K2" s="105" t="s">
        <v>161</v>
      </c>
      <c r="N2" s="105" t="s">
        <v>10</v>
      </c>
      <c r="O2" s="105" t="s">
        <v>161</v>
      </c>
      <c r="P2" s="105" t="s">
        <v>12</v>
      </c>
      <c r="Q2" s="105" t="s">
        <v>161</v>
      </c>
      <c r="T2" s="105" t="s">
        <v>10</v>
      </c>
      <c r="U2" s="105" t="s">
        <v>161</v>
      </c>
      <c r="V2" s="105" t="s">
        <v>12</v>
      </c>
      <c r="W2" s="105" t="s">
        <v>161</v>
      </c>
      <c r="Z2" s="105" t="s">
        <v>10</v>
      </c>
      <c r="AA2" s="105" t="s">
        <v>161</v>
      </c>
      <c r="AB2" s="105" t="s">
        <v>12</v>
      </c>
      <c r="AC2" s="105" t="s">
        <v>161</v>
      </c>
      <c r="AF2" s="105" t="s">
        <v>10</v>
      </c>
      <c r="AG2" s="105" t="s">
        <v>161</v>
      </c>
      <c r="AH2" s="105" t="s">
        <v>12</v>
      </c>
      <c r="AI2" s="105" t="s">
        <v>161</v>
      </c>
      <c r="AL2" s="105" t="s">
        <v>10</v>
      </c>
      <c r="AM2" s="105" t="s">
        <v>161</v>
      </c>
      <c r="AN2" s="105" t="s">
        <v>12</v>
      </c>
      <c r="AO2" s="105" t="s">
        <v>161</v>
      </c>
      <c r="AR2" s="105" t="s">
        <v>10</v>
      </c>
      <c r="AS2" s="105" t="s">
        <v>161</v>
      </c>
      <c r="AT2" s="105" t="s">
        <v>12</v>
      </c>
      <c r="AU2" s="105" t="s">
        <v>161</v>
      </c>
      <c r="AX2" s="105" t="s">
        <v>10</v>
      </c>
      <c r="AY2" s="105" t="s">
        <v>161</v>
      </c>
      <c r="AZ2" s="105" t="s">
        <v>12</v>
      </c>
      <c r="BA2" s="105" t="s">
        <v>161</v>
      </c>
      <c r="BD2" s="105" t="s">
        <v>10</v>
      </c>
      <c r="BE2" s="105" t="s">
        <v>161</v>
      </c>
      <c r="BF2" s="105" t="s">
        <v>12</v>
      </c>
      <c r="BG2" s="105" t="s">
        <v>161</v>
      </c>
      <c r="BJ2" s="105" t="s">
        <v>10</v>
      </c>
      <c r="BK2" s="105" t="s">
        <v>161</v>
      </c>
      <c r="BL2" s="105" t="s">
        <v>12</v>
      </c>
      <c r="BM2" s="105" t="s">
        <v>161</v>
      </c>
      <c r="BP2" s="105" t="s">
        <v>10</v>
      </c>
      <c r="BQ2" s="105" t="s">
        <v>161</v>
      </c>
      <c r="BR2" s="105" t="s">
        <v>12</v>
      </c>
      <c r="BS2" s="105" t="s">
        <v>161</v>
      </c>
      <c r="BV2" s="105" t="s">
        <v>149</v>
      </c>
      <c r="BW2" s="105" t="s">
        <v>150</v>
      </c>
    </row>
    <row r="3" spans="2:76" s="5" customFormat="1" ht="15.95" customHeight="1" x14ac:dyDescent="0.25">
      <c r="B3" s="106" t="s">
        <v>13</v>
      </c>
      <c r="C3" s="107">
        <v>0</v>
      </c>
      <c r="D3" s="106" t="s">
        <v>13</v>
      </c>
      <c r="E3" s="107">
        <v>11936098.99</v>
      </c>
      <c r="H3" s="106" t="s">
        <v>13</v>
      </c>
      <c r="I3" s="107">
        <v>0</v>
      </c>
      <c r="J3" s="106" t="s">
        <v>13</v>
      </c>
      <c r="K3" s="107">
        <v>1993760.59</v>
      </c>
      <c r="N3" s="106" t="s">
        <v>13</v>
      </c>
      <c r="O3" s="107">
        <v>0</v>
      </c>
      <c r="P3" s="106" t="s">
        <v>13</v>
      </c>
      <c r="Q3" s="107">
        <v>1749960.14</v>
      </c>
      <c r="T3" s="106" t="s">
        <v>13</v>
      </c>
      <c r="U3" s="107">
        <v>0</v>
      </c>
      <c r="V3" s="106" t="s">
        <v>13</v>
      </c>
      <c r="W3" s="107">
        <v>1729224.1134527519</v>
      </c>
      <c r="Z3" s="106" t="s">
        <v>13</v>
      </c>
      <c r="AA3" s="107">
        <v>0</v>
      </c>
      <c r="AB3" s="106" t="s">
        <v>13</v>
      </c>
      <c r="AC3" s="107">
        <v>1601741.88</v>
      </c>
      <c r="AF3" s="106" t="s">
        <v>13</v>
      </c>
      <c r="AG3" s="107">
        <v>0</v>
      </c>
      <c r="AH3" s="106" t="s">
        <v>13</v>
      </c>
      <c r="AI3" s="107">
        <v>2703477.03</v>
      </c>
      <c r="AL3" s="106" t="s">
        <v>13</v>
      </c>
      <c r="AM3" s="107">
        <v>0</v>
      </c>
      <c r="AN3" s="106" t="s">
        <v>13</v>
      </c>
      <c r="AO3" s="107">
        <v>2777212.59</v>
      </c>
      <c r="AR3" s="106" t="s">
        <v>13</v>
      </c>
      <c r="AS3" s="107">
        <v>0</v>
      </c>
      <c r="AT3" s="106" t="s">
        <v>13</v>
      </c>
      <c r="AU3" s="107">
        <v>2414836.9300000002</v>
      </c>
      <c r="AX3" s="106" t="s">
        <v>13</v>
      </c>
      <c r="AY3" s="107">
        <v>0</v>
      </c>
      <c r="AZ3" s="106" t="s">
        <v>13</v>
      </c>
      <c r="BA3" s="107">
        <v>2370246.16</v>
      </c>
      <c r="BD3" s="106" t="s">
        <v>13</v>
      </c>
      <c r="BE3" s="107">
        <v>0</v>
      </c>
      <c r="BF3" s="106" t="s">
        <v>13</v>
      </c>
      <c r="BG3" s="107">
        <v>2306237.9700000002</v>
      </c>
      <c r="BJ3" s="106" t="s">
        <v>13</v>
      </c>
      <c r="BK3" s="107">
        <v>0</v>
      </c>
      <c r="BL3" s="106" t="s">
        <v>13</v>
      </c>
      <c r="BM3" s="107">
        <v>2763894.48</v>
      </c>
      <c r="BP3" s="106" t="s">
        <v>13</v>
      </c>
      <c r="BQ3" s="107">
        <v>0</v>
      </c>
      <c r="BR3" s="106" t="s">
        <v>13</v>
      </c>
      <c r="BS3" s="107">
        <v>3806394.97</v>
      </c>
      <c r="BV3" s="100">
        <f>C3+I3+O3+U3+AA3+AG3+AM3+AS3+AY3+BE3+BK3+BQ3</f>
        <v>0</v>
      </c>
      <c r="BW3" s="108">
        <f>E3+K3+Q3+W3+AC3+AI3+AO3+AU3+BA3+BG3+BM3+BS3</f>
        <v>38153085.843452752</v>
      </c>
    </row>
    <row r="4" spans="2:76" s="5" customFormat="1" ht="15" x14ac:dyDescent="0.25">
      <c r="B4" s="106" t="s">
        <v>310</v>
      </c>
      <c r="C4" s="107">
        <v>275249.17474363814</v>
      </c>
      <c r="D4" s="106" t="s">
        <v>310</v>
      </c>
      <c r="E4" s="107">
        <v>0</v>
      </c>
      <c r="H4" s="106" t="s">
        <v>310</v>
      </c>
      <c r="I4" s="107">
        <v>0</v>
      </c>
      <c r="J4" s="106" t="s">
        <v>310</v>
      </c>
      <c r="K4" s="107">
        <v>410601.45</v>
      </c>
      <c r="N4" s="106" t="s">
        <v>310</v>
      </c>
      <c r="O4" s="107">
        <v>0</v>
      </c>
      <c r="P4" s="106" t="s">
        <v>310</v>
      </c>
      <c r="Q4" s="107">
        <v>379909.88</v>
      </c>
      <c r="T4" s="106" t="s">
        <v>310</v>
      </c>
      <c r="U4" s="107">
        <v>0</v>
      </c>
      <c r="V4" s="106" t="s">
        <v>310</v>
      </c>
      <c r="W4" s="107">
        <v>410069.95604918734</v>
      </c>
      <c r="Z4" s="106" t="s">
        <v>310</v>
      </c>
      <c r="AA4" s="107">
        <v>0</v>
      </c>
      <c r="AB4" s="106" t="s">
        <v>310</v>
      </c>
      <c r="AC4" s="107">
        <v>387432</v>
      </c>
      <c r="AF4" s="106" t="s">
        <v>310</v>
      </c>
      <c r="AG4" s="107">
        <v>0</v>
      </c>
      <c r="AH4" s="106" t="s">
        <v>310</v>
      </c>
      <c r="AI4" s="107">
        <v>619552.49</v>
      </c>
      <c r="AL4" s="106" t="s">
        <v>310</v>
      </c>
      <c r="AM4" s="107">
        <v>0</v>
      </c>
      <c r="AN4" s="106" t="s">
        <v>310</v>
      </c>
      <c r="AO4" s="107">
        <v>615345.64</v>
      </c>
      <c r="AR4" s="106" t="s">
        <v>310</v>
      </c>
      <c r="AS4" s="107">
        <v>0</v>
      </c>
      <c r="AT4" s="106" t="s">
        <v>310</v>
      </c>
      <c r="AU4" s="107">
        <v>598681.06000000006</v>
      </c>
      <c r="AX4" s="106" t="s">
        <v>310</v>
      </c>
      <c r="AY4" s="107">
        <v>0</v>
      </c>
      <c r="AZ4" s="106" t="s">
        <v>310</v>
      </c>
      <c r="BA4" s="107">
        <v>670795.01</v>
      </c>
      <c r="BD4" s="106" t="s">
        <v>310</v>
      </c>
      <c r="BE4" s="107">
        <v>0</v>
      </c>
      <c r="BF4" s="106" t="s">
        <v>310</v>
      </c>
      <c r="BG4" s="107">
        <v>650830.64</v>
      </c>
      <c r="BJ4" s="106" t="s">
        <v>310</v>
      </c>
      <c r="BK4" s="107">
        <v>0</v>
      </c>
      <c r="BL4" s="106" t="s">
        <v>310</v>
      </c>
      <c r="BM4" s="107">
        <v>665935.27</v>
      </c>
      <c r="BP4" s="106" t="s">
        <v>310</v>
      </c>
      <c r="BQ4" s="107">
        <v>0</v>
      </c>
      <c r="BR4" s="106" t="s">
        <v>310</v>
      </c>
      <c r="BS4" s="107">
        <v>883740.26</v>
      </c>
      <c r="BV4" s="100">
        <f>C4+I4+O4+U4+AA4+AG4+AM4+AS4+AY4+BE4+BK4+BQ4</f>
        <v>275249.17474363814</v>
      </c>
      <c r="BW4" s="108">
        <f>E4+K4+Q4+W4+AC4+AI4+AO4+AU4+BA4+BG4+BM4+BS4</f>
        <v>6292893.6560491864</v>
      </c>
    </row>
    <row r="5" spans="2:76" s="5" customFormat="1" ht="15.95" customHeight="1" x14ac:dyDescent="0.25">
      <c r="B5" s="106" t="s">
        <v>15</v>
      </c>
      <c r="C5" s="107">
        <v>0</v>
      </c>
      <c r="D5" s="106" t="s">
        <v>15</v>
      </c>
      <c r="E5" s="107">
        <v>78754.539999999994</v>
      </c>
      <c r="H5" s="106" t="s">
        <v>15</v>
      </c>
      <c r="I5" s="107">
        <v>0</v>
      </c>
      <c r="J5" s="106" t="s">
        <v>15</v>
      </c>
      <c r="K5" s="107">
        <v>833950.67</v>
      </c>
      <c r="N5" s="106" t="s">
        <v>15</v>
      </c>
      <c r="O5" s="107">
        <v>0</v>
      </c>
      <c r="P5" s="106" t="s">
        <v>15</v>
      </c>
      <c r="Q5" s="107">
        <v>3365632.3</v>
      </c>
      <c r="T5" s="106" t="s">
        <v>15</v>
      </c>
      <c r="U5" s="107">
        <v>0</v>
      </c>
      <c r="V5" s="106" t="s">
        <v>15</v>
      </c>
      <c r="W5" s="107">
        <v>1940305.9030275524</v>
      </c>
      <c r="Z5" s="106" t="s">
        <v>15</v>
      </c>
      <c r="AA5" s="107">
        <v>0</v>
      </c>
      <c r="AB5" s="106" t="s">
        <v>15</v>
      </c>
      <c r="AC5" s="107">
        <v>1789813.55</v>
      </c>
      <c r="AF5" s="106" t="s">
        <v>15</v>
      </c>
      <c r="AG5" s="107">
        <v>0</v>
      </c>
      <c r="AH5" s="106" t="s">
        <v>15</v>
      </c>
      <c r="AI5" s="107">
        <v>2221239.14</v>
      </c>
      <c r="AL5" s="106" t="s">
        <v>15</v>
      </c>
      <c r="AM5" s="107">
        <v>0</v>
      </c>
      <c r="AN5" s="106" t="s">
        <v>15</v>
      </c>
      <c r="AO5" s="107">
        <v>2348446.66</v>
      </c>
      <c r="AR5" s="106" t="s">
        <v>15</v>
      </c>
      <c r="AS5" s="107">
        <v>0</v>
      </c>
      <c r="AT5" s="106" t="s">
        <v>15</v>
      </c>
      <c r="AU5" s="107">
        <v>2601513.65</v>
      </c>
      <c r="AX5" s="106" t="s">
        <v>15</v>
      </c>
      <c r="AY5" s="107">
        <v>0</v>
      </c>
      <c r="AZ5" s="106" t="s">
        <v>15</v>
      </c>
      <c r="BA5" s="107">
        <v>2418979.86</v>
      </c>
      <c r="BD5" s="106" t="s">
        <v>15</v>
      </c>
      <c r="BE5" s="107">
        <v>0</v>
      </c>
      <c r="BF5" s="106" t="s">
        <v>15</v>
      </c>
      <c r="BG5" s="107">
        <v>1647597.96</v>
      </c>
      <c r="BJ5" s="106" t="s">
        <v>15</v>
      </c>
      <c r="BK5" s="107">
        <v>0</v>
      </c>
      <c r="BL5" s="106" t="s">
        <v>15</v>
      </c>
      <c r="BM5" s="107">
        <v>1329662.8999999999</v>
      </c>
      <c r="BP5" s="106" t="s">
        <v>15</v>
      </c>
      <c r="BQ5" s="107">
        <v>0</v>
      </c>
      <c r="BR5" s="106" t="s">
        <v>15</v>
      </c>
      <c r="BS5" s="107">
        <v>1448791.53</v>
      </c>
      <c r="BV5" s="100">
        <f t="shared" ref="BV5:BV68" si="0">C5+I5+O5+U5+AA5+AG5+AM5+AS5+AY5+BE5+BK5+BQ5</f>
        <v>0</v>
      </c>
      <c r="BW5" s="108">
        <f t="shared" ref="BW5:BW68" si="1">E5+K5+Q5+W5+AC5+AI5+AO5+AU5+BA5+BG5+BM5+BS5</f>
        <v>22024688.663027555</v>
      </c>
      <c r="BX5" s="11"/>
    </row>
    <row r="6" spans="2:76" s="5" customFormat="1" ht="15.95" customHeight="1" x14ac:dyDescent="0.25">
      <c r="B6" s="106" t="s">
        <v>16</v>
      </c>
      <c r="C6" s="107">
        <v>428962.52821921901</v>
      </c>
      <c r="D6" s="106" t="s">
        <v>16</v>
      </c>
      <c r="E6" s="107">
        <v>0</v>
      </c>
      <c r="H6" s="106" t="s">
        <v>16</v>
      </c>
      <c r="I6" s="107">
        <v>0</v>
      </c>
      <c r="J6" s="106" t="s">
        <v>16</v>
      </c>
      <c r="K6" s="107">
        <v>1379809.68</v>
      </c>
      <c r="N6" s="106" t="s">
        <v>16</v>
      </c>
      <c r="O6" s="107">
        <v>0</v>
      </c>
      <c r="P6" s="106" t="s">
        <v>16</v>
      </c>
      <c r="Q6" s="107">
        <v>1152357.1000000001</v>
      </c>
      <c r="T6" s="106" t="s">
        <v>16</v>
      </c>
      <c r="U6" s="107">
        <v>0</v>
      </c>
      <c r="V6" s="106" t="s">
        <v>16</v>
      </c>
      <c r="W6" s="107">
        <v>1313586.570579953</v>
      </c>
      <c r="Z6" s="106" t="s">
        <v>16</v>
      </c>
      <c r="AA6" s="107">
        <v>0</v>
      </c>
      <c r="AB6" s="106" t="s">
        <v>16</v>
      </c>
      <c r="AC6" s="107">
        <v>1197123.3999999999</v>
      </c>
      <c r="AF6" s="106" t="s">
        <v>16</v>
      </c>
      <c r="AG6" s="107">
        <v>0</v>
      </c>
      <c r="AH6" s="106" t="s">
        <v>16</v>
      </c>
      <c r="AI6" s="107">
        <v>1893334.19</v>
      </c>
      <c r="AL6" s="106" t="s">
        <v>16</v>
      </c>
      <c r="AM6" s="107">
        <v>0</v>
      </c>
      <c r="AN6" s="106" t="s">
        <v>16</v>
      </c>
      <c r="AO6" s="107">
        <v>1869248.08</v>
      </c>
      <c r="AR6" s="106" t="s">
        <v>16</v>
      </c>
      <c r="AS6" s="107">
        <v>0</v>
      </c>
      <c r="AT6" s="106" t="s">
        <v>16</v>
      </c>
      <c r="AU6" s="107">
        <v>1788346.18</v>
      </c>
      <c r="AX6" s="106" t="s">
        <v>16</v>
      </c>
      <c r="AY6" s="107">
        <v>0</v>
      </c>
      <c r="AZ6" s="106" t="s">
        <v>16</v>
      </c>
      <c r="BA6" s="107">
        <v>1964127.4</v>
      </c>
      <c r="BD6" s="106" t="s">
        <v>16</v>
      </c>
      <c r="BE6" s="107">
        <v>0</v>
      </c>
      <c r="BF6" s="106" t="s">
        <v>16</v>
      </c>
      <c r="BG6" s="107">
        <v>1898956.09</v>
      </c>
      <c r="BJ6" s="106" t="s">
        <v>16</v>
      </c>
      <c r="BK6" s="107">
        <v>0</v>
      </c>
      <c r="BL6" s="106" t="s">
        <v>16</v>
      </c>
      <c r="BM6" s="107">
        <v>1937029.61</v>
      </c>
      <c r="BP6" s="106" t="s">
        <v>16</v>
      </c>
      <c r="BQ6" s="107">
        <v>0</v>
      </c>
      <c r="BR6" s="106" t="s">
        <v>16</v>
      </c>
      <c r="BS6" s="107">
        <v>2690063.79</v>
      </c>
      <c r="BV6" s="100">
        <f t="shared" si="0"/>
        <v>428962.52821921901</v>
      </c>
      <c r="BW6" s="108">
        <f t="shared" si="1"/>
        <v>19083982.090579953</v>
      </c>
    </row>
    <row r="7" spans="2:76" s="5" customFormat="1" ht="15.95" customHeight="1" x14ac:dyDescent="0.25">
      <c r="B7" s="106" t="s">
        <v>17</v>
      </c>
      <c r="C7" s="107">
        <v>0</v>
      </c>
      <c r="D7" s="106" t="s">
        <v>17</v>
      </c>
      <c r="E7" s="107">
        <v>420211.20000000001</v>
      </c>
      <c r="H7" s="106" t="s">
        <v>17</v>
      </c>
      <c r="I7" s="107">
        <v>0</v>
      </c>
      <c r="J7" s="106" t="s">
        <v>17</v>
      </c>
      <c r="K7" s="107">
        <v>988181.78</v>
      </c>
      <c r="N7" s="106" t="s">
        <v>17</v>
      </c>
      <c r="O7" s="107">
        <v>0</v>
      </c>
      <c r="P7" s="106" t="s">
        <v>17</v>
      </c>
      <c r="Q7" s="107">
        <v>868117.89</v>
      </c>
      <c r="T7" s="106" t="s">
        <v>17</v>
      </c>
      <c r="U7" s="107">
        <v>0</v>
      </c>
      <c r="V7" s="106" t="s">
        <v>17</v>
      </c>
      <c r="W7" s="107">
        <v>1000683.7990954883</v>
      </c>
      <c r="Z7" s="106" t="s">
        <v>17</v>
      </c>
      <c r="AA7" s="107">
        <v>0</v>
      </c>
      <c r="AB7" s="106" t="s">
        <v>17</v>
      </c>
      <c r="AC7" s="107">
        <v>988009.35</v>
      </c>
      <c r="AF7" s="106" t="s">
        <v>17</v>
      </c>
      <c r="AG7" s="107">
        <v>0</v>
      </c>
      <c r="AH7" s="106" t="s">
        <v>17</v>
      </c>
      <c r="AI7" s="107">
        <v>1431821.85</v>
      </c>
      <c r="AL7" s="106" t="s">
        <v>17</v>
      </c>
      <c r="AM7" s="107">
        <v>0</v>
      </c>
      <c r="AN7" s="106" t="s">
        <v>17</v>
      </c>
      <c r="AO7" s="107">
        <v>1563899.69</v>
      </c>
      <c r="AR7" s="106" t="s">
        <v>17</v>
      </c>
      <c r="AS7" s="107">
        <v>0</v>
      </c>
      <c r="AT7" s="106" t="s">
        <v>17</v>
      </c>
      <c r="AU7" s="107">
        <v>1473726.98</v>
      </c>
      <c r="AX7" s="106" t="s">
        <v>17</v>
      </c>
      <c r="AY7" s="107">
        <v>0</v>
      </c>
      <c r="AZ7" s="106" t="s">
        <v>17</v>
      </c>
      <c r="BA7" s="107">
        <v>1318292.5900000001</v>
      </c>
      <c r="BD7" s="106" t="s">
        <v>17</v>
      </c>
      <c r="BE7" s="107">
        <v>0</v>
      </c>
      <c r="BF7" s="106" t="s">
        <v>17</v>
      </c>
      <c r="BG7" s="107">
        <v>1344253.57</v>
      </c>
      <c r="BJ7" s="106" t="s">
        <v>17</v>
      </c>
      <c r="BK7" s="107">
        <v>0</v>
      </c>
      <c r="BL7" s="106" t="s">
        <v>17</v>
      </c>
      <c r="BM7" s="107">
        <v>1544453.94</v>
      </c>
      <c r="BP7" s="106" t="s">
        <v>17</v>
      </c>
      <c r="BQ7" s="107">
        <v>0</v>
      </c>
      <c r="BR7" s="106" t="s">
        <v>17</v>
      </c>
      <c r="BS7" s="107">
        <v>2282890.12</v>
      </c>
      <c r="BV7" s="100">
        <f t="shared" si="0"/>
        <v>0</v>
      </c>
      <c r="BW7" s="108">
        <f t="shared" si="1"/>
        <v>15224542.759095486</v>
      </c>
    </row>
    <row r="8" spans="2:76" s="5" customFormat="1" ht="15.95" customHeight="1" x14ac:dyDescent="0.25">
      <c r="B8" s="106" t="s">
        <v>18</v>
      </c>
      <c r="C8" s="107">
        <v>0</v>
      </c>
      <c r="D8" s="106" t="s">
        <v>18</v>
      </c>
      <c r="E8" s="107">
        <v>0</v>
      </c>
      <c r="H8" s="106" t="s">
        <v>18</v>
      </c>
      <c r="I8" s="107">
        <v>0</v>
      </c>
      <c r="J8" s="106" t="s">
        <v>18</v>
      </c>
      <c r="K8" s="107">
        <v>0</v>
      </c>
      <c r="N8" s="106" t="s">
        <v>18</v>
      </c>
      <c r="O8" s="107">
        <v>0</v>
      </c>
      <c r="P8" s="106" t="s">
        <v>18</v>
      </c>
      <c r="Q8" s="107">
        <v>0</v>
      </c>
      <c r="T8" s="106" t="s">
        <v>18</v>
      </c>
      <c r="U8" s="107">
        <v>0</v>
      </c>
      <c r="V8" s="106" t="s">
        <v>18</v>
      </c>
      <c r="W8" s="107">
        <v>0</v>
      </c>
      <c r="Z8" s="106" t="s">
        <v>18</v>
      </c>
      <c r="AA8" s="107">
        <v>0</v>
      </c>
      <c r="AB8" s="106" t="s">
        <v>18</v>
      </c>
      <c r="AC8" s="107">
        <v>0</v>
      </c>
      <c r="AF8" s="106" t="s">
        <v>18</v>
      </c>
      <c r="AG8" s="107">
        <v>0</v>
      </c>
      <c r="AH8" s="106" t="s">
        <v>18</v>
      </c>
      <c r="AI8" s="107">
        <v>0</v>
      </c>
      <c r="AL8" s="106" t="s">
        <v>18</v>
      </c>
      <c r="AM8" s="107">
        <v>0</v>
      </c>
      <c r="AN8" s="106" t="s">
        <v>18</v>
      </c>
      <c r="AO8" s="107">
        <v>0</v>
      </c>
      <c r="AR8" s="106" t="s">
        <v>18</v>
      </c>
      <c r="AS8" s="107">
        <v>0</v>
      </c>
      <c r="AT8" s="106" t="s">
        <v>18</v>
      </c>
      <c r="AU8" s="107">
        <v>0</v>
      </c>
      <c r="AX8" s="106" t="s">
        <v>18</v>
      </c>
      <c r="AY8" s="107">
        <v>0</v>
      </c>
      <c r="AZ8" s="106" t="s">
        <v>18</v>
      </c>
      <c r="BA8" s="107">
        <v>0</v>
      </c>
      <c r="BD8" s="106" t="s">
        <v>18</v>
      </c>
      <c r="BE8" s="107">
        <v>0</v>
      </c>
      <c r="BF8" s="106" t="s">
        <v>18</v>
      </c>
      <c r="BG8" s="107">
        <v>0</v>
      </c>
      <c r="BJ8" s="106" t="s">
        <v>18</v>
      </c>
      <c r="BK8" s="107">
        <v>0</v>
      </c>
      <c r="BL8" s="106" t="s">
        <v>18</v>
      </c>
      <c r="BM8" s="107">
        <v>0</v>
      </c>
      <c r="BP8" s="106" t="s">
        <v>18</v>
      </c>
      <c r="BQ8" s="107">
        <v>0</v>
      </c>
      <c r="BR8" s="106" t="s">
        <v>18</v>
      </c>
      <c r="BS8" s="107">
        <v>0</v>
      </c>
      <c r="BV8" s="100">
        <f t="shared" si="0"/>
        <v>0</v>
      </c>
      <c r="BW8" s="108">
        <f t="shared" si="1"/>
        <v>0</v>
      </c>
    </row>
    <row r="9" spans="2:76" s="5" customFormat="1" ht="15.95" customHeight="1" x14ac:dyDescent="0.25">
      <c r="B9" s="106" t="s">
        <v>19</v>
      </c>
      <c r="C9" s="107">
        <v>0</v>
      </c>
      <c r="D9" s="106" t="s">
        <v>19</v>
      </c>
      <c r="E9" s="107">
        <v>4049247.09</v>
      </c>
      <c r="H9" s="106" t="s">
        <v>19</v>
      </c>
      <c r="I9" s="107">
        <v>0</v>
      </c>
      <c r="J9" s="106" t="s">
        <v>19</v>
      </c>
      <c r="K9" s="107">
        <v>870152.28</v>
      </c>
      <c r="N9" s="106" t="s">
        <v>19</v>
      </c>
      <c r="O9" s="107">
        <v>0</v>
      </c>
      <c r="P9" s="106" t="s">
        <v>19</v>
      </c>
      <c r="Q9" s="107">
        <v>1450995.72</v>
      </c>
      <c r="T9" s="106" t="s">
        <v>19</v>
      </c>
      <c r="U9" s="107">
        <v>0</v>
      </c>
      <c r="V9" s="106" t="s">
        <v>19</v>
      </c>
      <c r="W9" s="107">
        <v>212488.35877233263</v>
      </c>
      <c r="Z9" s="106" t="s">
        <v>19</v>
      </c>
      <c r="AA9" s="107">
        <v>0</v>
      </c>
      <c r="AB9" s="106" t="s">
        <v>19</v>
      </c>
      <c r="AC9" s="107">
        <v>223838.53</v>
      </c>
      <c r="AF9" s="106" t="s">
        <v>19</v>
      </c>
      <c r="AG9" s="107">
        <v>0</v>
      </c>
      <c r="AH9" s="106" t="s">
        <v>19</v>
      </c>
      <c r="AI9" s="107">
        <v>353589.97</v>
      </c>
      <c r="AL9" s="106" t="s">
        <v>19</v>
      </c>
      <c r="AM9" s="107">
        <v>0</v>
      </c>
      <c r="AN9" s="106" t="s">
        <v>19</v>
      </c>
      <c r="AO9" s="107">
        <v>364131.48</v>
      </c>
      <c r="AR9" s="106" t="s">
        <v>19</v>
      </c>
      <c r="AS9" s="107">
        <v>0</v>
      </c>
      <c r="AT9" s="106" t="s">
        <v>19</v>
      </c>
      <c r="AU9" s="107">
        <v>375732.79</v>
      </c>
      <c r="AX9" s="106" t="s">
        <v>19</v>
      </c>
      <c r="AY9" s="107">
        <v>0</v>
      </c>
      <c r="AZ9" s="106" t="s">
        <v>19</v>
      </c>
      <c r="BA9" s="107">
        <v>368902.72</v>
      </c>
      <c r="BD9" s="106" t="s">
        <v>19</v>
      </c>
      <c r="BE9" s="107">
        <v>0</v>
      </c>
      <c r="BF9" s="106" t="s">
        <v>19</v>
      </c>
      <c r="BG9" s="107">
        <v>361878.25</v>
      </c>
      <c r="BJ9" s="106" t="s">
        <v>19</v>
      </c>
      <c r="BK9" s="107">
        <v>0</v>
      </c>
      <c r="BL9" s="106" t="s">
        <v>19</v>
      </c>
      <c r="BM9" s="107">
        <v>271571.20000000001</v>
      </c>
      <c r="BP9" s="106" t="s">
        <v>19</v>
      </c>
      <c r="BQ9" s="107">
        <v>2363207.25</v>
      </c>
      <c r="BR9" s="106" t="s">
        <v>19</v>
      </c>
      <c r="BS9" s="107">
        <v>0</v>
      </c>
      <c r="BV9" s="100">
        <f t="shared" si="0"/>
        <v>2363207.25</v>
      </c>
      <c r="BW9" s="108">
        <f t="shared" si="1"/>
        <v>8902528.3887723312</v>
      </c>
    </row>
    <row r="10" spans="2:76" s="5" customFormat="1" ht="15.95" customHeight="1" x14ac:dyDescent="0.25">
      <c r="B10" s="106" t="s">
        <v>20</v>
      </c>
      <c r="C10" s="107">
        <v>0</v>
      </c>
      <c r="D10" s="106" t="s">
        <v>20</v>
      </c>
      <c r="E10" s="107">
        <v>4717372.3099999996</v>
      </c>
      <c r="H10" s="106" t="s">
        <v>20</v>
      </c>
      <c r="I10" s="107">
        <v>0</v>
      </c>
      <c r="J10" s="106" t="s">
        <v>20</v>
      </c>
      <c r="K10" s="107">
        <v>514624.4</v>
      </c>
      <c r="N10" s="106" t="s">
        <v>20</v>
      </c>
      <c r="O10" s="107">
        <v>0</v>
      </c>
      <c r="P10" s="106" t="s">
        <v>20</v>
      </c>
      <c r="Q10" s="107">
        <v>457391.62</v>
      </c>
      <c r="T10" s="106" t="s">
        <v>20</v>
      </c>
      <c r="U10" s="107">
        <v>0</v>
      </c>
      <c r="V10" s="106" t="s">
        <v>20</v>
      </c>
      <c r="W10" s="107">
        <v>525730.44006321626</v>
      </c>
      <c r="Z10" s="106" t="s">
        <v>20</v>
      </c>
      <c r="AA10" s="107">
        <v>0</v>
      </c>
      <c r="AB10" s="106" t="s">
        <v>20</v>
      </c>
      <c r="AC10" s="107">
        <v>495230.42</v>
      </c>
      <c r="AF10" s="106" t="s">
        <v>20</v>
      </c>
      <c r="AG10" s="107">
        <v>0</v>
      </c>
      <c r="AH10" s="106" t="s">
        <v>20</v>
      </c>
      <c r="AI10" s="107">
        <v>708769.96</v>
      </c>
      <c r="AL10" s="106" t="s">
        <v>20</v>
      </c>
      <c r="AM10" s="107">
        <v>0</v>
      </c>
      <c r="AN10" s="106" t="s">
        <v>20</v>
      </c>
      <c r="AO10" s="107">
        <v>669758.05000000005</v>
      </c>
      <c r="AR10" s="106" t="s">
        <v>20</v>
      </c>
      <c r="AS10" s="107">
        <v>0</v>
      </c>
      <c r="AT10" s="106" t="s">
        <v>20</v>
      </c>
      <c r="AU10" s="107">
        <v>641258.02</v>
      </c>
      <c r="AX10" s="106" t="s">
        <v>20</v>
      </c>
      <c r="AY10" s="107">
        <v>0</v>
      </c>
      <c r="AZ10" s="106" t="s">
        <v>20</v>
      </c>
      <c r="BA10" s="107">
        <v>649499.84</v>
      </c>
      <c r="BD10" s="106" t="s">
        <v>20</v>
      </c>
      <c r="BE10" s="107">
        <v>0</v>
      </c>
      <c r="BF10" s="106" t="s">
        <v>20</v>
      </c>
      <c r="BG10" s="107">
        <v>705402.65</v>
      </c>
      <c r="BJ10" s="106" t="s">
        <v>20</v>
      </c>
      <c r="BK10" s="107">
        <v>0</v>
      </c>
      <c r="BL10" s="106" t="s">
        <v>20</v>
      </c>
      <c r="BM10" s="107">
        <v>785753.49</v>
      </c>
      <c r="BP10" s="106" t="s">
        <v>20</v>
      </c>
      <c r="BQ10" s="107">
        <v>0</v>
      </c>
      <c r="BR10" s="106" t="s">
        <v>20</v>
      </c>
      <c r="BS10" s="107">
        <v>1035862.77</v>
      </c>
      <c r="BV10" s="100">
        <f t="shared" si="0"/>
        <v>0</v>
      </c>
      <c r="BW10" s="108">
        <f t="shared" si="1"/>
        <v>11906653.970063215</v>
      </c>
    </row>
    <row r="11" spans="2:76" s="5" customFormat="1" ht="15.95" customHeight="1" x14ac:dyDescent="0.25">
      <c r="B11" s="106" t="s">
        <v>21</v>
      </c>
      <c r="C11" s="107">
        <v>413518.8653715495</v>
      </c>
      <c r="D11" s="106" t="s">
        <v>21</v>
      </c>
      <c r="E11" s="107">
        <v>0</v>
      </c>
      <c r="H11" s="106" t="s">
        <v>21</v>
      </c>
      <c r="I11" s="107">
        <v>0</v>
      </c>
      <c r="J11" s="106" t="s">
        <v>21</v>
      </c>
      <c r="K11" s="107">
        <v>677382.55</v>
      </c>
      <c r="N11" s="106" t="s">
        <v>21</v>
      </c>
      <c r="O11" s="107">
        <v>0</v>
      </c>
      <c r="P11" s="106" t="s">
        <v>21</v>
      </c>
      <c r="Q11" s="107">
        <v>614794.99</v>
      </c>
      <c r="T11" s="106" t="s">
        <v>21</v>
      </c>
      <c r="U11" s="107">
        <v>0</v>
      </c>
      <c r="V11" s="106" t="s">
        <v>21</v>
      </c>
      <c r="W11" s="107">
        <v>731921.63242817298</v>
      </c>
      <c r="Z11" s="106" t="s">
        <v>21</v>
      </c>
      <c r="AA11" s="107">
        <v>0</v>
      </c>
      <c r="AB11" s="106" t="s">
        <v>21</v>
      </c>
      <c r="AC11" s="107">
        <v>714765.42</v>
      </c>
      <c r="AF11" s="106" t="s">
        <v>21</v>
      </c>
      <c r="AG11" s="107">
        <v>0</v>
      </c>
      <c r="AH11" s="106" t="s">
        <v>21</v>
      </c>
      <c r="AI11" s="107">
        <v>1103374.56</v>
      </c>
      <c r="AL11" s="106" t="s">
        <v>21</v>
      </c>
      <c r="AM11" s="107">
        <v>0</v>
      </c>
      <c r="AN11" s="106" t="s">
        <v>21</v>
      </c>
      <c r="AO11" s="107">
        <v>1100807.6499999999</v>
      </c>
      <c r="AR11" s="106" t="s">
        <v>21</v>
      </c>
      <c r="AS11" s="107">
        <v>0</v>
      </c>
      <c r="AT11" s="106" t="s">
        <v>21</v>
      </c>
      <c r="AU11" s="107">
        <v>1074428.27</v>
      </c>
      <c r="AX11" s="106" t="s">
        <v>21</v>
      </c>
      <c r="AY11" s="107">
        <v>0</v>
      </c>
      <c r="AZ11" s="106" t="s">
        <v>21</v>
      </c>
      <c r="BA11" s="107">
        <v>1088991.3500000001</v>
      </c>
      <c r="BD11" s="106" t="s">
        <v>21</v>
      </c>
      <c r="BE11" s="107">
        <v>0</v>
      </c>
      <c r="BF11" s="106" t="s">
        <v>21</v>
      </c>
      <c r="BG11" s="107">
        <v>1179304.98</v>
      </c>
      <c r="BJ11" s="106" t="s">
        <v>21</v>
      </c>
      <c r="BK11" s="107">
        <v>0</v>
      </c>
      <c r="BL11" s="106" t="s">
        <v>21</v>
      </c>
      <c r="BM11" s="107">
        <v>1068264.43</v>
      </c>
      <c r="BP11" s="106" t="s">
        <v>21</v>
      </c>
      <c r="BQ11" s="107">
        <v>0</v>
      </c>
      <c r="BR11" s="106" t="s">
        <v>21</v>
      </c>
      <c r="BS11" s="107">
        <v>1741926.46</v>
      </c>
      <c r="BV11" s="100">
        <f t="shared" si="0"/>
        <v>413518.8653715495</v>
      </c>
      <c r="BW11" s="108">
        <f t="shared" si="1"/>
        <v>11095962.292428173</v>
      </c>
    </row>
    <row r="12" spans="2:76" s="5" customFormat="1" ht="15.95" customHeight="1" x14ac:dyDescent="0.25">
      <c r="B12" s="106" t="s">
        <v>22</v>
      </c>
      <c r="C12" s="107">
        <v>509458.2319865516</v>
      </c>
      <c r="D12" s="106" t="s">
        <v>22</v>
      </c>
      <c r="E12" s="107">
        <v>0</v>
      </c>
      <c r="H12" s="106" t="s">
        <v>22</v>
      </c>
      <c r="I12" s="107">
        <v>0</v>
      </c>
      <c r="J12" s="106" t="s">
        <v>22</v>
      </c>
      <c r="K12" s="107">
        <v>1035007.6</v>
      </c>
      <c r="N12" s="106" t="s">
        <v>22</v>
      </c>
      <c r="O12" s="107">
        <v>0</v>
      </c>
      <c r="P12" s="106" t="s">
        <v>22</v>
      </c>
      <c r="Q12" s="107">
        <v>873822.55</v>
      </c>
      <c r="T12" s="106" t="s">
        <v>22</v>
      </c>
      <c r="U12" s="107">
        <v>0</v>
      </c>
      <c r="V12" s="106" t="s">
        <v>22</v>
      </c>
      <c r="W12" s="107">
        <v>843783.33860945946</v>
      </c>
      <c r="Z12" s="106" t="s">
        <v>22</v>
      </c>
      <c r="AA12" s="107">
        <v>0</v>
      </c>
      <c r="AB12" s="106" t="s">
        <v>22</v>
      </c>
      <c r="AC12" s="107">
        <v>806611.86</v>
      </c>
      <c r="AF12" s="106" t="s">
        <v>22</v>
      </c>
      <c r="AG12" s="107">
        <v>0</v>
      </c>
      <c r="AH12" s="106" t="s">
        <v>22</v>
      </c>
      <c r="AI12" s="107">
        <v>1290795.22</v>
      </c>
      <c r="AL12" s="106" t="s">
        <v>22</v>
      </c>
      <c r="AM12" s="107">
        <v>0</v>
      </c>
      <c r="AN12" s="106" t="s">
        <v>22</v>
      </c>
      <c r="AO12" s="107">
        <v>1389760.08</v>
      </c>
      <c r="AR12" s="106" t="s">
        <v>22</v>
      </c>
      <c r="AS12" s="107">
        <v>0</v>
      </c>
      <c r="AT12" s="106" t="s">
        <v>22</v>
      </c>
      <c r="AU12" s="107">
        <v>1169245.3899999999</v>
      </c>
      <c r="AX12" s="106" t="s">
        <v>22</v>
      </c>
      <c r="AY12" s="107">
        <v>0</v>
      </c>
      <c r="AZ12" s="106" t="s">
        <v>22</v>
      </c>
      <c r="BA12" s="107">
        <v>1127324.22</v>
      </c>
      <c r="BD12" s="106" t="s">
        <v>22</v>
      </c>
      <c r="BE12" s="107">
        <v>0</v>
      </c>
      <c r="BF12" s="106" t="s">
        <v>22</v>
      </c>
      <c r="BG12" s="107">
        <v>1124752.02</v>
      </c>
      <c r="BJ12" s="106" t="s">
        <v>22</v>
      </c>
      <c r="BK12" s="107">
        <v>0</v>
      </c>
      <c r="BL12" s="106" t="s">
        <v>22</v>
      </c>
      <c r="BM12" s="107">
        <v>1304992.98</v>
      </c>
      <c r="BP12" s="106" t="s">
        <v>22</v>
      </c>
      <c r="BQ12" s="107">
        <v>0</v>
      </c>
      <c r="BR12" s="106" t="s">
        <v>22</v>
      </c>
      <c r="BS12" s="107">
        <v>2082009.75</v>
      </c>
      <c r="BV12" s="100">
        <f t="shared" si="0"/>
        <v>509458.2319865516</v>
      </c>
      <c r="BW12" s="108">
        <f t="shared" si="1"/>
        <v>13048105.008609459</v>
      </c>
    </row>
    <row r="13" spans="2:76" s="5" customFormat="1" ht="15.95" customHeight="1" x14ac:dyDescent="0.25">
      <c r="B13" s="106" t="s">
        <v>23</v>
      </c>
      <c r="C13" s="107">
        <v>0</v>
      </c>
      <c r="D13" s="106" t="s">
        <v>23</v>
      </c>
      <c r="E13" s="107">
        <v>10676796.58</v>
      </c>
      <c r="H13" s="106" t="s">
        <v>23</v>
      </c>
      <c r="I13" s="107">
        <v>0</v>
      </c>
      <c r="J13" s="106" t="s">
        <v>23</v>
      </c>
      <c r="K13" s="107">
        <v>2187435.4700000002</v>
      </c>
      <c r="N13" s="106" t="s">
        <v>23</v>
      </c>
      <c r="O13" s="107">
        <v>0</v>
      </c>
      <c r="P13" s="106" t="s">
        <v>23</v>
      </c>
      <c r="Q13" s="107">
        <v>1886106.12</v>
      </c>
      <c r="T13" s="106" t="s">
        <v>23</v>
      </c>
      <c r="U13" s="107">
        <v>0</v>
      </c>
      <c r="V13" s="106" t="s">
        <v>23</v>
      </c>
      <c r="W13" s="107">
        <v>1991348.4639070369</v>
      </c>
      <c r="Z13" s="106" t="s">
        <v>23</v>
      </c>
      <c r="AA13" s="107">
        <v>0</v>
      </c>
      <c r="AB13" s="106" t="s">
        <v>23</v>
      </c>
      <c r="AC13" s="107">
        <v>1905168.89</v>
      </c>
      <c r="AF13" s="106" t="s">
        <v>23</v>
      </c>
      <c r="AG13" s="107">
        <v>0</v>
      </c>
      <c r="AH13" s="106" t="s">
        <v>23</v>
      </c>
      <c r="AI13" s="107">
        <v>3028179.13</v>
      </c>
      <c r="AL13" s="106" t="s">
        <v>23</v>
      </c>
      <c r="AM13" s="107">
        <v>0</v>
      </c>
      <c r="AN13" s="106" t="s">
        <v>23</v>
      </c>
      <c r="AO13" s="107">
        <v>3053735.97</v>
      </c>
      <c r="AR13" s="106" t="s">
        <v>23</v>
      </c>
      <c r="AS13" s="107">
        <v>0</v>
      </c>
      <c r="AT13" s="106" t="s">
        <v>23</v>
      </c>
      <c r="AU13" s="107">
        <v>2809553.35</v>
      </c>
      <c r="AX13" s="106" t="s">
        <v>23</v>
      </c>
      <c r="AY13" s="107">
        <v>0</v>
      </c>
      <c r="AZ13" s="106" t="s">
        <v>23</v>
      </c>
      <c r="BA13" s="107">
        <v>2796449.5</v>
      </c>
      <c r="BD13" s="106" t="s">
        <v>23</v>
      </c>
      <c r="BE13" s="107">
        <v>0</v>
      </c>
      <c r="BF13" s="106" t="s">
        <v>23</v>
      </c>
      <c r="BG13" s="107">
        <v>2723551.42</v>
      </c>
      <c r="BJ13" s="106" t="s">
        <v>23</v>
      </c>
      <c r="BK13" s="107">
        <v>0</v>
      </c>
      <c r="BL13" s="106" t="s">
        <v>23</v>
      </c>
      <c r="BM13" s="107">
        <v>3154633.26</v>
      </c>
      <c r="BP13" s="106" t="s">
        <v>23</v>
      </c>
      <c r="BQ13" s="107">
        <v>0</v>
      </c>
      <c r="BR13" s="106" t="s">
        <v>23</v>
      </c>
      <c r="BS13" s="107">
        <v>4475243.2</v>
      </c>
      <c r="BV13" s="100">
        <f t="shared" si="0"/>
        <v>0</v>
      </c>
      <c r="BW13" s="108">
        <f t="shared" si="1"/>
        <v>40688201.353907041</v>
      </c>
    </row>
    <row r="14" spans="2:76" s="5" customFormat="1" ht="15.95" customHeight="1" x14ac:dyDescent="0.25">
      <c r="B14" s="106" t="s">
        <v>24</v>
      </c>
      <c r="C14" s="107">
        <v>791035.03141626692</v>
      </c>
      <c r="D14" s="106" t="s">
        <v>24</v>
      </c>
      <c r="E14" s="107">
        <v>0</v>
      </c>
      <c r="H14" s="106" t="s">
        <v>24</v>
      </c>
      <c r="I14" s="107">
        <v>0</v>
      </c>
      <c r="J14" s="106" t="s">
        <v>24</v>
      </c>
      <c r="K14" s="107">
        <v>1279598.06</v>
      </c>
      <c r="N14" s="106" t="s">
        <v>24</v>
      </c>
      <c r="O14" s="107">
        <v>0</v>
      </c>
      <c r="P14" s="106" t="s">
        <v>24</v>
      </c>
      <c r="Q14" s="107">
        <v>1185749.27</v>
      </c>
      <c r="T14" s="106" t="s">
        <v>24</v>
      </c>
      <c r="U14" s="107">
        <v>0</v>
      </c>
      <c r="V14" s="106" t="s">
        <v>24</v>
      </c>
      <c r="W14" s="107">
        <v>1438986.3990375458</v>
      </c>
      <c r="Z14" s="106" t="s">
        <v>24</v>
      </c>
      <c r="AA14" s="107">
        <v>0</v>
      </c>
      <c r="AB14" s="106" t="s">
        <v>24</v>
      </c>
      <c r="AC14" s="107">
        <v>1410411.75</v>
      </c>
      <c r="AF14" s="106" t="s">
        <v>24</v>
      </c>
      <c r="AG14" s="107">
        <v>0</v>
      </c>
      <c r="AH14" s="106" t="s">
        <v>24</v>
      </c>
      <c r="AI14" s="107">
        <v>2244937.0699999998</v>
      </c>
      <c r="AL14" s="106" t="s">
        <v>24</v>
      </c>
      <c r="AM14" s="107">
        <v>0</v>
      </c>
      <c r="AN14" s="106" t="s">
        <v>24</v>
      </c>
      <c r="AO14" s="107">
        <v>2243814.27</v>
      </c>
      <c r="AR14" s="106" t="s">
        <v>24</v>
      </c>
      <c r="AS14" s="107">
        <v>0</v>
      </c>
      <c r="AT14" s="106" t="s">
        <v>24</v>
      </c>
      <c r="AU14" s="107">
        <v>2109748.17</v>
      </c>
      <c r="AX14" s="106" t="s">
        <v>24</v>
      </c>
      <c r="AY14" s="107">
        <v>0</v>
      </c>
      <c r="AZ14" s="106" t="s">
        <v>24</v>
      </c>
      <c r="BA14" s="107">
        <v>2257374.62</v>
      </c>
      <c r="BD14" s="106" t="s">
        <v>24</v>
      </c>
      <c r="BE14" s="107">
        <v>0</v>
      </c>
      <c r="BF14" s="106" t="s">
        <v>24</v>
      </c>
      <c r="BG14" s="107">
        <v>2234533.61</v>
      </c>
      <c r="BJ14" s="106" t="s">
        <v>24</v>
      </c>
      <c r="BK14" s="107">
        <v>0</v>
      </c>
      <c r="BL14" s="106" t="s">
        <v>24</v>
      </c>
      <c r="BM14" s="107">
        <v>2163799.0299999998</v>
      </c>
      <c r="BP14" s="106" t="s">
        <v>24</v>
      </c>
      <c r="BQ14" s="107">
        <v>0</v>
      </c>
      <c r="BR14" s="106" t="s">
        <v>24</v>
      </c>
      <c r="BS14" s="107">
        <v>2853227.01</v>
      </c>
      <c r="BV14" s="100">
        <f t="shared" si="0"/>
        <v>791035.03141626692</v>
      </c>
      <c r="BW14" s="108">
        <f t="shared" si="1"/>
        <v>21422179.259037547</v>
      </c>
    </row>
    <row r="15" spans="2:76" s="5" customFormat="1" ht="15.95" customHeight="1" x14ac:dyDescent="0.25">
      <c r="B15" s="106" t="s">
        <v>25</v>
      </c>
      <c r="C15" s="107">
        <v>0</v>
      </c>
      <c r="D15" s="106" t="s">
        <v>25</v>
      </c>
      <c r="E15" s="107">
        <v>15449699.73</v>
      </c>
      <c r="H15" s="106" t="s">
        <v>25</v>
      </c>
      <c r="I15" s="107">
        <v>0</v>
      </c>
      <c r="J15" s="106" t="s">
        <v>25</v>
      </c>
      <c r="K15" s="107">
        <v>1055795.93</v>
      </c>
      <c r="N15" s="106" t="s">
        <v>25</v>
      </c>
      <c r="O15" s="107">
        <v>0</v>
      </c>
      <c r="P15" s="106" t="s">
        <v>25</v>
      </c>
      <c r="Q15" s="107">
        <v>954643.56</v>
      </c>
      <c r="T15" s="106" t="s">
        <v>25</v>
      </c>
      <c r="U15" s="107">
        <v>0</v>
      </c>
      <c r="V15" s="106" t="s">
        <v>25</v>
      </c>
      <c r="W15" s="107">
        <v>1197386.1868739447</v>
      </c>
      <c r="Z15" s="106" t="s">
        <v>25</v>
      </c>
      <c r="AA15" s="107">
        <v>0</v>
      </c>
      <c r="AB15" s="106" t="s">
        <v>25</v>
      </c>
      <c r="AC15" s="107">
        <v>1257562.8400000001</v>
      </c>
      <c r="AF15" s="106" t="s">
        <v>25</v>
      </c>
      <c r="AG15" s="107">
        <v>0</v>
      </c>
      <c r="AH15" s="106" t="s">
        <v>25</v>
      </c>
      <c r="AI15" s="107">
        <v>1942801.4</v>
      </c>
      <c r="AL15" s="106" t="s">
        <v>25</v>
      </c>
      <c r="AM15" s="107">
        <v>0</v>
      </c>
      <c r="AN15" s="106" t="s">
        <v>25</v>
      </c>
      <c r="AO15" s="107">
        <v>1998028.57</v>
      </c>
      <c r="AR15" s="106" t="s">
        <v>25</v>
      </c>
      <c r="AS15" s="107">
        <v>0</v>
      </c>
      <c r="AT15" s="106" t="s">
        <v>25</v>
      </c>
      <c r="AU15" s="107">
        <v>2019459.92</v>
      </c>
      <c r="AX15" s="106" t="s">
        <v>25</v>
      </c>
      <c r="AY15" s="107">
        <v>0</v>
      </c>
      <c r="AZ15" s="106" t="s">
        <v>25</v>
      </c>
      <c r="BA15" s="107">
        <v>1955545.32</v>
      </c>
      <c r="BD15" s="106" t="s">
        <v>25</v>
      </c>
      <c r="BE15" s="107">
        <v>0</v>
      </c>
      <c r="BF15" s="106" t="s">
        <v>25</v>
      </c>
      <c r="BG15" s="107">
        <v>1824368.92</v>
      </c>
      <c r="BJ15" s="106" t="s">
        <v>25</v>
      </c>
      <c r="BK15" s="107">
        <v>0</v>
      </c>
      <c r="BL15" s="106" t="s">
        <v>25</v>
      </c>
      <c r="BM15" s="107">
        <v>1885156.85</v>
      </c>
      <c r="BP15" s="106" t="s">
        <v>25</v>
      </c>
      <c r="BQ15" s="107">
        <v>0</v>
      </c>
      <c r="BR15" s="106" t="s">
        <v>25</v>
      </c>
      <c r="BS15" s="107">
        <v>2032653.3</v>
      </c>
      <c r="BV15" s="100">
        <f t="shared" si="0"/>
        <v>0</v>
      </c>
      <c r="BW15" s="108">
        <f t="shared" si="1"/>
        <v>33573102.526873946</v>
      </c>
    </row>
    <row r="16" spans="2:76" s="5" customFormat="1" ht="15.95" customHeight="1" x14ac:dyDescent="0.25">
      <c r="B16" s="106" t="s">
        <v>26</v>
      </c>
      <c r="C16" s="107">
        <v>534233.77862475265</v>
      </c>
      <c r="D16" s="106" t="s">
        <v>26</v>
      </c>
      <c r="E16" s="107">
        <v>0</v>
      </c>
      <c r="H16" s="106" t="s">
        <v>26</v>
      </c>
      <c r="I16" s="107">
        <v>0</v>
      </c>
      <c r="J16" s="106" t="s">
        <v>26</v>
      </c>
      <c r="K16" s="107">
        <v>1565374.04</v>
      </c>
      <c r="N16" s="106" t="s">
        <v>26</v>
      </c>
      <c r="O16" s="107">
        <v>0</v>
      </c>
      <c r="P16" s="106" t="s">
        <v>26</v>
      </c>
      <c r="Q16" s="107">
        <v>1402729.96</v>
      </c>
      <c r="T16" s="106" t="s">
        <v>26</v>
      </c>
      <c r="U16" s="107">
        <v>0</v>
      </c>
      <c r="V16" s="106" t="s">
        <v>26</v>
      </c>
      <c r="W16" s="107">
        <v>1539411.871743368</v>
      </c>
      <c r="Z16" s="106" t="s">
        <v>26</v>
      </c>
      <c r="AA16" s="107">
        <v>0</v>
      </c>
      <c r="AB16" s="106" t="s">
        <v>26</v>
      </c>
      <c r="AC16" s="107">
        <v>1495444.61</v>
      </c>
      <c r="AF16" s="106" t="s">
        <v>26</v>
      </c>
      <c r="AG16" s="107">
        <v>0</v>
      </c>
      <c r="AH16" s="106" t="s">
        <v>26</v>
      </c>
      <c r="AI16" s="107">
        <v>2198797.44</v>
      </c>
      <c r="AL16" s="106" t="s">
        <v>26</v>
      </c>
      <c r="AM16" s="107">
        <v>0</v>
      </c>
      <c r="AN16" s="106" t="s">
        <v>26</v>
      </c>
      <c r="AO16" s="107">
        <v>2147040.46</v>
      </c>
      <c r="AR16" s="106" t="s">
        <v>26</v>
      </c>
      <c r="AS16" s="107">
        <v>0</v>
      </c>
      <c r="AT16" s="106" t="s">
        <v>26</v>
      </c>
      <c r="AU16" s="107">
        <v>2079639.22</v>
      </c>
      <c r="AX16" s="106" t="s">
        <v>26</v>
      </c>
      <c r="AY16" s="107">
        <v>0</v>
      </c>
      <c r="AZ16" s="106" t="s">
        <v>26</v>
      </c>
      <c r="BA16" s="107">
        <v>2130346.12</v>
      </c>
      <c r="BD16" s="106" t="s">
        <v>26</v>
      </c>
      <c r="BE16" s="107">
        <v>0</v>
      </c>
      <c r="BF16" s="106" t="s">
        <v>26</v>
      </c>
      <c r="BG16" s="107">
        <v>2314653.9300000002</v>
      </c>
      <c r="BJ16" s="106" t="s">
        <v>26</v>
      </c>
      <c r="BK16" s="107">
        <v>0</v>
      </c>
      <c r="BL16" s="106" t="s">
        <v>26</v>
      </c>
      <c r="BM16" s="107">
        <v>2423876.46</v>
      </c>
      <c r="BP16" s="106" t="s">
        <v>26</v>
      </c>
      <c r="BQ16" s="107">
        <v>0</v>
      </c>
      <c r="BR16" s="106" t="s">
        <v>26</v>
      </c>
      <c r="BS16" s="107">
        <v>3563285.2</v>
      </c>
      <c r="BV16" s="100">
        <f t="shared" si="0"/>
        <v>534233.77862475265</v>
      </c>
      <c r="BW16" s="108">
        <f t="shared" si="1"/>
        <v>22860599.311743367</v>
      </c>
    </row>
    <row r="17" spans="2:75" s="5" customFormat="1" ht="15.95" customHeight="1" x14ac:dyDescent="0.25">
      <c r="B17" s="106" t="s">
        <v>27</v>
      </c>
      <c r="C17" s="107">
        <v>141564.11728111585</v>
      </c>
      <c r="D17" s="106" t="s">
        <v>27</v>
      </c>
      <c r="E17" s="107">
        <v>0</v>
      </c>
      <c r="H17" s="106" t="s">
        <v>27</v>
      </c>
      <c r="I17" s="107">
        <v>0</v>
      </c>
      <c r="J17" s="106" t="s">
        <v>27</v>
      </c>
      <c r="K17" s="107">
        <v>252820.34</v>
      </c>
      <c r="N17" s="106" t="s">
        <v>27</v>
      </c>
      <c r="O17" s="107">
        <v>0</v>
      </c>
      <c r="P17" s="106" t="s">
        <v>27</v>
      </c>
      <c r="Q17" s="107">
        <v>229486.64</v>
      </c>
      <c r="T17" s="106" t="s">
        <v>27</v>
      </c>
      <c r="U17" s="107">
        <v>0</v>
      </c>
      <c r="V17" s="106" t="s">
        <v>27</v>
      </c>
      <c r="W17" s="107">
        <v>280937.24972125504</v>
      </c>
      <c r="Z17" s="106" t="s">
        <v>27</v>
      </c>
      <c r="AA17" s="107">
        <v>0</v>
      </c>
      <c r="AB17" s="106" t="s">
        <v>27</v>
      </c>
      <c r="AC17" s="107">
        <v>296401.18</v>
      </c>
      <c r="AF17" s="106" t="s">
        <v>27</v>
      </c>
      <c r="AG17" s="107">
        <v>0</v>
      </c>
      <c r="AH17" s="106" t="s">
        <v>27</v>
      </c>
      <c r="AI17" s="107">
        <v>455484.61</v>
      </c>
      <c r="AL17" s="106" t="s">
        <v>27</v>
      </c>
      <c r="AM17" s="107">
        <v>0</v>
      </c>
      <c r="AN17" s="106" t="s">
        <v>27</v>
      </c>
      <c r="AO17" s="107">
        <v>444809.47</v>
      </c>
      <c r="AR17" s="106" t="s">
        <v>27</v>
      </c>
      <c r="AS17" s="107">
        <v>0</v>
      </c>
      <c r="AT17" s="106" t="s">
        <v>27</v>
      </c>
      <c r="AU17" s="107">
        <v>451018.68</v>
      </c>
      <c r="AX17" s="106" t="s">
        <v>27</v>
      </c>
      <c r="AY17" s="107">
        <v>0</v>
      </c>
      <c r="AZ17" s="106" t="s">
        <v>27</v>
      </c>
      <c r="BA17" s="107">
        <v>460454.04</v>
      </c>
      <c r="BD17" s="106" t="s">
        <v>27</v>
      </c>
      <c r="BE17" s="107">
        <v>0</v>
      </c>
      <c r="BF17" s="106" t="s">
        <v>27</v>
      </c>
      <c r="BG17" s="107">
        <v>425214.76</v>
      </c>
      <c r="BJ17" s="106" t="s">
        <v>27</v>
      </c>
      <c r="BK17" s="107">
        <v>0</v>
      </c>
      <c r="BL17" s="106" t="s">
        <v>27</v>
      </c>
      <c r="BM17" s="107">
        <v>410362.16</v>
      </c>
      <c r="BP17" s="106" t="s">
        <v>27</v>
      </c>
      <c r="BQ17" s="107">
        <v>0</v>
      </c>
      <c r="BR17" s="106" t="s">
        <v>27</v>
      </c>
      <c r="BS17" s="107">
        <v>449052.84</v>
      </c>
      <c r="BV17" s="100">
        <f t="shared" si="0"/>
        <v>141564.11728111585</v>
      </c>
      <c r="BW17" s="108">
        <f t="shared" si="1"/>
        <v>4156041.9697212549</v>
      </c>
    </row>
    <row r="18" spans="2:75" s="5" customFormat="1" ht="15.95" customHeight="1" x14ac:dyDescent="0.25">
      <c r="B18" s="106" t="s">
        <v>28</v>
      </c>
      <c r="C18" s="107">
        <v>353741.6464651592</v>
      </c>
      <c r="D18" s="106" t="s">
        <v>28</v>
      </c>
      <c r="E18" s="107">
        <v>0</v>
      </c>
      <c r="H18" s="106" t="s">
        <v>28</v>
      </c>
      <c r="I18" s="107">
        <v>0</v>
      </c>
      <c r="J18" s="106" t="s">
        <v>28</v>
      </c>
      <c r="K18" s="107">
        <v>734095.72</v>
      </c>
      <c r="N18" s="106" t="s">
        <v>28</v>
      </c>
      <c r="O18" s="107">
        <v>0</v>
      </c>
      <c r="P18" s="106" t="s">
        <v>28</v>
      </c>
      <c r="Q18" s="107">
        <v>657159.79</v>
      </c>
      <c r="T18" s="106" t="s">
        <v>28</v>
      </c>
      <c r="U18" s="107">
        <v>0</v>
      </c>
      <c r="V18" s="106" t="s">
        <v>28</v>
      </c>
      <c r="W18" s="107">
        <v>820555.18186145718</v>
      </c>
      <c r="Z18" s="106" t="s">
        <v>28</v>
      </c>
      <c r="AA18" s="107">
        <v>0</v>
      </c>
      <c r="AB18" s="106" t="s">
        <v>28</v>
      </c>
      <c r="AC18" s="107">
        <v>878069.01</v>
      </c>
      <c r="AF18" s="106" t="s">
        <v>28</v>
      </c>
      <c r="AG18" s="107">
        <v>0</v>
      </c>
      <c r="AH18" s="106" t="s">
        <v>28</v>
      </c>
      <c r="AI18" s="107">
        <v>1337130.58</v>
      </c>
      <c r="AL18" s="106" t="s">
        <v>28</v>
      </c>
      <c r="AM18" s="107">
        <v>0</v>
      </c>
      <c r="AN18" s="106" t="s">
        <v>28</v>
      </c>
      <c r="AO18" s="107">
        <v>1336775.3500000001</v>
      </c>
      <c r="AR18" s="106" t="s">
        <v>28</v>
      </c>
      <c r="AS18" s="107">
        <v>0</v>
      </c>
      <c r="AT18" s="106" t="s">
        <v>28</v>
      </c>
      <c r="AU18" s="107">
        <v>1339686.94</v>
      </c>
      <c r="AX18" s="106" t="s">
        <v>28</v>
      </c>
      <c r="AY18" s="107">
        <v>0</v>
      </c>
      <c r="AZ18" s="106" t="s">
        <v>28</v>
      </c>
      <c r="BA18" s="107">
        <v>1338423.1299999999</v>
      </c>
      <c r="BD18" s="106" t="s">
        <v>28</v>
      </c>
      <c r="BE18" s="107">
        <v>0</v>
      </c>
      <c r="BF18" s="106" t="s">
        <v>28</v>
      </c>
      <c r="BG18" s="107">
        <v>1278850.72</v>
      </c>
      <c r="BJ18" s="106" t="s">
        <v>28</v>
      </c>
      <c r="BK18" s="107">
        <v>0</v>
      </c>
      <c r="BL18" s="106" t="s">
        <v>28</v>
      </c>
      <c r="BM18" s="107">
        <v>1329755.8400000001</v>
      </c>
      <c r="BP18" s="106" t="s">
        <v>28</v>
      </c>
      <c r="BQ18" s="107">
        <v>0</v>
      </c>
      <c r="BR18" s="106" t="s">
        <v>28</v>
      </c>
      <c r="BS18" s="107">
        <v>1736555.48</v>
      </c>
      <c r="BV18" s="100">
        <f t="shared" si="0"/>
        <v>353741.6464651592</v>
      </c>
      <c r="BW18" s="108">
        <f t="shared" si="1"/>
        <v>12787057.741861457</v>
      </c>
    </row>
    <row r="19" spans="2:75" s="5" customFormat="1" ht="15.95" customHeight="1" x14ac:dyDescent="0.25">
      <c r="B19" s="106" t="s">
        <v>29</v>
      </c>
      <c r="C19" s="107">
        <v>561077.18788076122</v>
      </c>
      <c r="D19" s="106" t="s">
        <v>29</v>
      </c>
      <c r="E19" s="107">
        <v>0</v>
      </c>
      <c r="H19" s="106" t="s">
        <v>29</v>
      </c>
      <c r="I19" s="107">
        <v>0</v>
      </c>
      <c r="J19" s="106" t="s">
        <v>29</v>
      </c>
      <c r="K19" s="107">
        <v>835019</v>
      </c>
      <c r="N19" s="106" t="s">
        <v>29</v>
      </c>
      <c r="O19" s="107">
        <v>0</v>
      </c>
      <c r="P19" s="106" t="s">
        <v>29</v>
      </c>
      <c r="Q19" s="107">
        <v>780650.41</v>
      </c>
      <c r="T19" s="106" t="s">
        <v>29</v>
      </c>
      <c r="U19" s="107">
        <v>0</v>
      </c>
      <c r="V19" s="106" t="s">
        <v>29</v>
      </c>
      <c r="W19" s="107">
        <v>926658.94132773508</v>
      </c>
      <c r="Z19" s="106" t="s">
        <v>29</v>
      </c>
      <c r="AA19" s="107">
        <v>0</v>
      </c>
      <c r="AB19" s="106" t="s">
        <v>29</v>
      </c>
      <c r="AC19" s="107">
        <v>961907.75</v>
      </c>
      <c r="AF19" s="106" t="s">
        <v>29</v>
      </c>
      <c r="AG19" s="107">
        <v>0</v>
      </c>
      <c r="AH19" s="106" t="s">
        <v>29</v>
      </c>
      <c r="AI19" s="107">
        <v>1632591.96</v>
      </c>
      <c r="AL19" s="106" t="s">
        <v>29</v>
      </c>
      <c r="AM19" s="107">
        <v>0</v>
      </c>
      <c r="AN19" s="106" t="s">
        <v>29</v>
      </c>
      <c r="AO19" s="107">
        <v>1581019.37</v>
      </c>
      <c r="AR19" s="106" t="s">
        <v>29</v>
      </c>
      <c r="AS19" s="107">
        <v>0</v>
      </c>
      <c r="AT19" s="106" t="s">
        <v>29</v>
      </c>
      <c r="AU19" s="107">
        <v>1607645.74</v>
      </c>
      <c r="AX19" s="106" t="s">
        <v>29</v>
      </c>
      <c r="AY19" s="107">
        <v>0</v>
      </c>
      <c r="AZ19" s="106" t="s">
        <v>29</v>
      </c>
      <c r="BA19" s="107">
        <v>1714542.07</v>
      </c>
      <c r="BD19" s="106" t="s">
        <v>29</v>
      </c>
      <c r="BE19" s="107">
        <v>0</v>
      </c>
      <c r="BF19" s="106" t="s">
        <v>29</v>
      </c>
      <c r="BG19" s="107">
        <v>1758324.25</v>
      </c>
      <c r="BJ19" s="106" t="s">
        <v>29</v>
      </c>
      <c r="BK19" s="107">
        <v>0</v>
      </c>
      <c r="BL19" s="106" t="s">
        <v>29</v>
      </c>
      <c r="BM19" s="107">
        <v>1517924.28</v>
      </c>
      <c r="BP19" s="106" t="s">
        <v>29</v>
      </c>
      <c r="BQ19" s="107">
        <v>0</v>
      </c>
      <c r="BR19" s="106" t="s">
        <v>29</v>
      </c>
      <c r="BS19" s="107">
        <v>2099620.48</v>
      </c>
      <c r="BV19" s="100">
        <f t="shared" si="0"/>
        <v>561077.18788076122</v>
      </c>
      <c r="BW19" s="108">
        <f t="shared" si="1"/>
        <v>15415904.251327734</v>
      </c>
    </row>
    <row r="20" spans="2:75" s="5" customFormat="1" ht="15.95" customHeight="1" x14ac:dyDescent="0.25">
      <c r="B20" s="106" t="s">
        <v>30</v>
      </c>
      <c r="C20" s="107">
        <v>0</v>
      </c>
      <c r="D20" s="106" t="s">
        <v>30</v>
      </c>
      <c r="E20" s="107">
        <v>2221894.64</v>
      </c>
      <c r="H20" s="106" t="s">
        <v>30</v>
      </c>
      <c r="I20" s="107">
        <v>0</v>
      </c>
      <c r="J20" s="106" t="s">
        <v>30</v>
      </c>
      <c r="K20" s="107">
        <v>3116697.42</v>
      </c>
      <c r="N20" s="106" t="s">
        <v>30</v>
      </c>
      <c r="O20" s="107">
        <v>0</v>
      </c>
      <c r="P20" s="106" t="s">
        <v>30</v>
      </c>
      <c r="Q20" s="107">
        <v>2837586.95</v>
      </c>
      <c r="T20" s="106" t="s">
        <v>30</v>
      </c>
      <c r="U20" s="107">
        <v>0</v>
      </c>
      <c r="V20" s="106" t="s">
        <v>30</v>
      </c>
      <c r="W20" s="107">
        <v>3429493.1934247673</v>
      </c>
      <c r="Z20" s="106" t="s">
        <v>30</v>
      </c>
      <c r="AA20" s="107">
        <v>0</v>
      </c>
      <c r="AB20" s="106" t="s">
        <v>30</v>
      </c>
      <c r="AC20" s="107">
        <v>3355386.54</v>
      </c>
      <c r="AF20" s="106" t="s">
        <v>30</v>
      </c>
      <c r="AG20" s="107">
        <v>0</v>
      </c>
      <c r="AH20" s="106" t="s">
        <v>30</v>
      </c>
      <c r="AI20" s="107">
        <v>5463735.4699999997</v>
      </c>
      <c r="AL20" s="106" t="s">
        <v>30</v>
      </c>
      <c r="AM20" s="107">
        <v>0</v>
      </c>
      <c r="AN20" s="106" t="s">
        <v>30</v>
      </c>
      <c r="AO20" s="107">
        <v>5501945.6100000003</v>
      </c>
      <c r="AR20" s="106" t="s">
        <v>30</v>
      </c>
      <c r="AS20" s="107">
        <v>0</v>
      </c>
      <c r="AT20" s="106" t="s">
        <v>30</v>
      </c>
      <c r="AU20" s="107">
        <v>5208013.09</v>
      </c>
      <c r="AX20" s="106" t="s">
        <v>30</v>
      </c>
      <c r="AY20" s="107">
        <v>0</v>
      </c>
      <c r="AZ20" s="106" t="s">
        <v>30</v>
      </c>
      <c r="BA20" s="107">
        <v>5334028.17</v>
      </c>
      <c r="BD20" s="106" t="s">
        <v>30</v>
      </c>
      <c r="BE20" s="107">
        <v>0</v>
      </c>
      <c r="BF20" s="106" t="s">
        <v>30</v>
      </c>
      <c r="BG20" s="107">
        <v>5138939.95</v>
      </c>
      <c r="BJ20" s="106" t="s">
        <v>30</v>
      </c>
      <c r="BK20" s="107">
        <v>0</v>
      </c>
      <c r="BL20" s="106" t="s">
        <v>30</v>
      </c>
      <c r="BM20" s="107">
        <v>5156460.9000000004</v>
      </c>
      <c r="BP20" s="106" t="s">
        <v>30</v>
      </c>
      <c r="BQ20" s="107">
        <v>0</v>
      </c>
      <c r="BR20" s="106" t="s">
        <v>30</v>
      </c>
      <c r="BS20" s="107">
        <v>6607186.9400000004</v>
      </c>
      <c r="BV20" s="100">
        <f t="shared" si="0"/>
        <v>0</v>
      </c>
      <c r="BW20" s="108">
        <f t="shared" si="1"/>
        <v>53371368.873424768</v>
      </c>
    </row>
    <row r="21" spans="2:75" s="5" customFormat="1" ht="15.95" customHeight="1" x14ac:dyDescent="0.25">
      <c r="B21" s="106" t="s">
        <v>31</v>
      </c>
      <c r="C21" s="107">
        <v>203552.1433147862</v>
      </c>
      <c r="D21" s="106" t="s">
        <v>31</v>
      </c>
      <c r="E21" s="107">
        <v>0</v>
      </c>
      <c r="H21" s="106" t="s">
        <v>31</v>
      </c>
      <c r="I21" s="107">
        <v>0</v>
      </c>
      <c r="J21" s="106" t="s">
        <v>31</v>
      </c>
      <c r="K21" s="107">
        <v>441340.49</v>
      </c>
      <c r="N21" s="106" t="s">
        <v>31</v>
      </c>
      <c r="O21" s="107">
        <v>0</v>
      </c>
      <c r="P21" s="106" t="s">
        <v>31</v>
      </c>
      <c r="Q21" s="107">
        <v>391110.42</v>
      </c>
      <c r="T21" s="106" t="s">
        <v>31</v>
      </c>
      <c r="U21" s="107">
        <v>0</v>
      </c>
      <c r="V21" s="106" t="s">
        <v>31</v>
      </c>
      <c r="W21" s="107">
        <v>489595.38067878777</v>
      </c>
      <c r="Z21" s="106" t="s">
        <v>31</v>
      </c>
      <c r="AA21" s="107">
        <v>0</v>
      </c>
      <c r="AB21" s="106" t="s">
        <v>31</v>
      </c>
      <c r="AC21" s="107">
        <v>516521.19</v>
      </c>
      <c r="AF21" s="106" t="s">
        <v>31</v>
      </c>
      <c r="AG21" s="107">
        <v>0</v>
      </c>
      <c r="AH21" s="106" t="s">
        <v>31</v>
      </c>
      <c r="AI21" s="107">
        <v>786453.09</v>
      </c>
      <c r="AL21" s="106" t="s">
        <v>31</v>
      </c>
      <c r="AM21" s="107">
        <v>0</v>
      </c>
      <c r="AN21" s="106" t="s">
        <v>31</v>
      </c>
      <c r="AO21" s="107">
        <v>785446.64</v>
      </c>
      <c r="AR21" s="106" t="s">
        <v>31</v>
      </c>
      <c r="AS21" s="107">
        <v>0</v>
      </c>
      <c r="AT21" s="106" t="s">
        <v>31</v>
      </c>
      <c r="AU21" s="107">
        <v>785340.48</v>
      </c>
      <c r="AX21" s="106" t="s">
        <v>31</v>
      </c>
      <c r="AY21" s="107">
        <v>0</v>
      </c>
      <c r="AZ21" s="106" t="s">
        <v>31</v>
      </c>
      <c r="BA21" s="107">
        <v>821648.33</v>
      </c>
      <c r="BD21" s="106" t="s">
        <v>31</v>
      </c>
      <c r="BE21" s="107">
        <v>0</v>
      </c>
      <c r="BF21" s="106" t="s">
        <v>31</v>
      </c>
      <c r="BG21" s="107">
        <v>823575.13</v>
      </c>
      <c r="BJ21" s="106" t="s">
        <v>31</v>
      </c>
      <c r="BK21" s="107">
        <v>0</v>
      </c>
      <c r="BL21" s="106" t="s">
        <v>31</v>
      </c>
      <c r="BM21" s="107">
        <v>798025.19</v>
      </c>
      <c r="BP21" s="106" t="s">
        <v>31</v>
      </c>
      <c r="BQ21" s="107">
        <v>0</v>
      </c>
      <c r="BR21" s="106" t="s">
        <v>31</v>
      </c>
      <c r="BS21" s="107">
        <v>1144229.81</v>
      </c>
      <c r="BV21" s="100">
        <f t="shared" si="0"/>
        <v>203552.1433147862</v>
      </c>
      <c r="BW21" s="108">
        <f t="shared" si="1"/>
        <v>7783286.1506787892</v>
      </c>
    </row>
    <row r="22" spans="2:75" s="5" customFormat="1" ht="15.95" customHeight="1" x14ac:dyDescent="0.25">
      <c r="B22" s="106" t="s">
        <v>311</v>
      </c>
      <c r="C22" s="107">
        <v>133757.68446153944</v>
      </c>
      <c r="D22" s="106" t="s">
        <v>311</v>
      </c>
      <c r="E22" s="107">
        <v>0</v>
      </c>
      <c r="H22" s="106" t="s">
        <v>311</v>
      </c>
      <c r="I22" s="107">
        <v>0</v>
      </c>
      <c r="J22" s="106" t="s">
        <v>311</v>
      </c>
      <c r="K22" s="107">
        <v>383780.1</v>
      </c>
      <c r="N22" s="106" t="s">
        <v>311</v>
      </c>
      <c r="O22" s="107">
        <v>0</v>
      </c>
      <c r="P22" s="106" t="s">
        <v>311</v>
      </c>
      <c r="Q22" s="107">
        <v>346527.59</v>
      </c>
      <c r="T22" s="106" t="s">
        <v>311</v>
      </c>
      <c r="U22" s="107">
        <v>0</v>
      </c>
      <c r="V22" s="106" t="s">
        <v>311</v>
      </c>
      <c r="W22" s="107">
        <v>440183.44886900618</v>
      </c>
      <c r="Z22" s="106" t="s">
        <v>311</v>
      </c>
      <c r="AA22" s="107">
        <v>0</v>
      </c>
      <c r="AB22" s="106" t="s">
        <v>311</v>
      </c>
      <c r="AC22" s="107">
        <v>413666.56</v>
      </c>
      <c r="AF22" s="106" t="s">
        <v>311</v>
      </c>
      <c r="AG22" s="107">
        <v>0</v>
      </c>
      <c r="AH22" s="106" t="s">
        <v>311</v>
      </c>
      <c r="AI22" s="107">
        <v>686895.37</v>
      </c>
      <c r="AL22" s="106" t="s">
        <v>311</v>
      </c>
      <c r="AM22" s="107">
        <v>0</v>
      </c>
      <c r="AN22" s="106" t="s">
        <v>311</v>
      </c>
      <c r="AO22" s="107">
        <v>713505.3</v>
      </c>
      <c r="AR22" s="106" t="s">
        <v>311</v>
      </c>
      <c r="AS22" s="107">
        <v>0</v>
      </c>
      <c r="AT22" s="106" t="s">
        <v>311</v>
      </c>
      <c r="AU22" s="107">
        <v>716468.13</v>
      </c>
      <c r="AX22" s="106" t="s">
        <v>311</v>
      </c>
      <c r="AY22" s="107">
        <v>0</v>
      </c>
      <c r="AZ22" s="106" t="s">
        <v>311</v>
      </c>
      <c r="BA22" s="107">
        <v>711299.56</v>
      </c>
      <c r="BD22" s="106" t="s">
        <v>311</v>
      </c>
      <c r="BE22" s="107">
        <v>0</v>
      </c>
      <c r="BF22" s="106" t="s">
        <v>311</v>
      </c>
      <c r="BG22" s="107">
        <v>640163.87</v>
      </c>
      <c r="BJ22" s="106" t="s">
        <v>311</v>
      </c>
      <c r="BK22" s="107">
        <v>0</v>
      </c>
      <c r="BL22" s="106" t="s">
        <v>311</v>
      </c>
      <c r="BM22" s="107">
        <v>682690.24</v>
      </c>
      <c r="BP22" s="106" t="s">
        <v>311</v>
      </c>
      <c r="BQ22" s="107">
        <v>0</v>
      </c>
      <c r="BR22" s="106" t="s">
        <v>311</v>
      </c>
      <c r="BS22" s="107">
        <v>685275.9</v>
      </c>
      <c r="BV22" s="100">
        <f t="shared" si="0"/>
        <v>133757.68446153944</v>
      </c>
      <c r="BW22" s="108">
        <f t="shared" si="1"/>
        <v>6420456.0688690068</v>
      </c>
    </row>
    <row r="23" spans="2:75" s="5" customFormat="1" ht="15.95" customHeight="1" x14ac:dyDescent="0.25">
      <c r="B23" s="106" t="s">
        <v>33</v>
      </c>
      <c r="C23" s="107">
        <v>0</v>
      </c>
      <c r="D23" s="106" t="s">
        <v>33</v>
      </c>
      <c r="E23" s="107">
        <v>0</v>
      </c>
      <c r="H23" s="106" t="s">
        <v>33</v>
      </c>
      <c r="I23" s="107">
        <v>0</v>
      </c>
      <c r="J23" s="106" t="s">
        <v>33</v>
      </c>
      <c r="K23" s="107">
        <v>0</v>
      </c>
      <c r="N23" s="106" t="s">
        <v>33</v>
      </c>
      <c r="O23" s="107">
        <v>0</v>
      </c>
      <c r="P23" s="106" t="s">
        <v>33</v>
      </c>
      <c r="Q23" s="107">
        <v>0</v>
      </c>
      <c r="T23" s="106" t="s">
        <v>33</v>
      </c>
      <c r="U23" s="107">
        <v>0</v>
      </c>
      <c r="V23" s="106" t="s">
        <v>33</v>
      </c>
      <c r="W23" s="107">
        <v>0</v>
      </c>
      <c r="Z23" s="106" t="s">
        <v>33</v>
      </c>
      <c r="AA23" s="107">
        <v>0</v>
      </c>
      <c r="AB23" s="106" t="s">
        <v>33</v>
      </c>
      <c r="AC23" s="107">
        <v>0</v>
      </c>
      <c r="AF23" s="106" t="s">
        <v>33</v>
      </c>
      <c r="AG23" s="107">
        <v>0</v>
      </c>
      <c r="AH23" s="106" t="s">
        <v>33</v>
      </c>
      <c r="AI23" s="107">
        <v>0</v>
      </c>
      <c r="AL23" s="106" t="s">
        <v>33</v>
      </c>
      <c r="AM23" s="107">
        <v>0</v>
      </c>
      <c r="AN23" s="106" t="s">
        <v>33</v>
      </c>
      <c r="AO23" s="107">
        <v>0</v>
      </c>
      <c r="AR23" s="106" t="s">
        <v>33</v>
      </c>
      <c r="AS23" s="107">
        <v>0</v>
      </c>
      <c r="AT23" s="106" t="s">
        <v>33</v>
      </c>
      <c r="AU23" s="107">
        <v>0</v>
      </c>
      <c r="AX23" s="106" t="s">
        <v>33</v>
      </c>
      <c r="AY23" s="107">
        <v>0</v>
      </c>
      <c r="AZ23" s="106" t="s">
        <v>33</v>
      </c>
      <c r="BA23" s="107">
        <v>0</v>
      </c>
      <c r="BD23" s="106" t="s">
        <v>33</v>
      </c>
      <c r="BE23" s="107">
        <v>0</v>
      </c>
      <c r="BF23" s="106" t="s">
        <v>33</v>
      </c>
      <c r="BG23" s="107">
        <v>0</v>
      </c>
      <c r="BJ23" s="106" t="s">
        <v>33</v>
      </c>
      <c r="BK23" s="107">
        <v>0</v>
      </c>
      <c r="BL23" s="106" t="s">
        <v>33</v>
      </c>
      <c r="BM23" s="107">
        <v>0</v>
      </c>
      <c r="BP23" s="106" t="s">
        <v>33</v>
      </c>
      <c r="BQ23" s="107">
        <v>0</v>
      </c>
      <c r="BR23" s="106" t="s">
        <v>33</v>
      </c>
      <c r="BS23" s="107">
        <v>0</v>
      </c>
      <c r="BV23" s="100">
        <f t="shared" si="0"/>
        <v>0</v>
      </c>
      <c r="BW23" s="108">
        <f t="shared" si="1"/>
        <v>0</v>
      </c>
    </row>
    <row r="24" spans="2:75" s="5" customFormat="1" ht="15.95" customHeight="1" x14ac:dyDescent="0.25">
      <c r="B24" s="106" t="s">
        <v>34</v>
      </c>
      <c r="C24" s="107">
        <v>971307.04480400996</v>
      </c>
      <c r="D24" s="106" t="s">
        <v>34</v>
      </c>
      <c r="E24" s="107">
        <v>0</v>
      </c>
      <c r="H24" s="106" t="s">
        <v>34</v>
      </c>
      <c r="I24" s="107">
        <v>0</v>
      </c>
      <c r="J24" s="106" t="s">
        <v>34</v>
      </c>
      <c r="K24" s="107">
        <v>2274185.23</v>
      </c>
      <c r="N24" s="106" t="s">
        <v>34</v>
      </c>
      <c r="O24" s="107">
        <v>0</v>
      </c>
      <c r="P24" s="106" t="s">
        <v>34</v>
      </c>
      <c r="Q24" s="107">
        <v>1938092.94</v>
      </c>
      <c r="T24" s="106" t="s">
        <v>34</v>
      </c>
      <c r="U24" s="107">
        <v>0</v>
      </c>
      <c r="V24" s="106" t="s">
        <v>34</v>
      </c>
      <c r="W24" s="107">
        <v>2215443.4760576067</v>
      </c>
      <c r="Z24" s="106" t="s">
        <v>34</v>
      </c>
      <c r="AA24" s="107">
        <v>0</v>
      </c>
      <c r="AB24" s="106" t="s">
        <v>34</v>
      </c>
      <c r="AC24" s="107">
        <v>2127108.25</v>
      </c>
      <c r="AF24" s="106" t="s">
        <v>34</v>
      </c>
      <c r="AG24" s="107">
        <v>0</v>
      </c>
      <c r="AH24" s="106" t="s">
        <v>34</v>
      </c>
      <c r="AI24" s="107">
        <v>3317160.69</v>
      </c>
      <c r="AL24" s="106" t="s">
        <v>34</v>
      </c>
      <c r="AM24" s="107">
        <v>0</v>
      </c>
      <c r="AN24" s="106" t="s">
        <v>34</v>
      </c>
      <c r="AO24" s="107">
        <v>3200458.95</v>
      </c>
      <c r="AR24" s="106" t="s">
        <v>34</v>
      </c>
      <c r="AS24" s="107">
        <v>0</v>
      </c>
      <c r="AT24" s="106" t="s">
        <v>34</v>
      </c>
      <c r="AU24" s="107">
        <v>3074666.19</v>
      </c>
      <c r="AX24" s="106" t="s">
        <v>34</v>
      </c>
      <c r="AY24" s="107">
        <v>0</v>
      </c>
      <c r="AZ24" s="106" t="s">
        <v>34</v>
      </c>
      <c r="BA24" s="107">
        <v>3095675.67</v>
      </c>
      <c r="BD24" s="106" t="s">
        <v>34</v>
      </c>
      <c r="BE24" s="107">
        <v>0</v>
      </c>
      <c r="BF24" s="106" t="s">
        <v>34</v>
      </c>
      <c r="BG24" s="107">
        <v>3180772.49</v>
      </c>
      <c r="BJ24" s="106" t="s">
        <v>34</v>
      </c>
      <c r="BK24" s="107">
        <v>0</v>
      </c>
      <c r="BL24" s="106" t="s">
        <v>34</v>
      </c>
      <c r="BM24" s="107">
        <v>3284666.17</v>
      </c>
      <c r="BP24" s="106" t="s">
        <v>34</v>
      </c>
      <c r="BQ24" s="107">
        <v>0</v>
      </c>
      <c r="BR24" s="106" t="s">
        <v>34</v>
      </c>
      <c r="BS24" s="107">
        <v>4590514.76</v>
      </c>
      <c r="BV24" s="100">
        <f t="shared" si="0"/>
        <v>971307.04480400996</v>
      </c>
      <c r="BW24" s="108">
        <f t="shared" si="1"/>
        <v>32298744.816057608</v>
      </c>
    </row>
    <row r="25" spans="2:75" s="5" customFormat="1" ht="15.95" customHeight="1" x14ac:dyDescent="0.25">
      <c r="B25" s="106" t="s">
        <v>35</v>
      </c>
      <c r="C25" s="107">
        <v>606009.05344227434</v>
      </c>
      <c r="D25" s="106" t="s">
        <v>35</v>
      </c>
      <c r="E25" s="107">
        <v>0</v>
      </c>
      <c r="H25" s="106" t="s">
        <v>35</v>
      </c>
      <c r="I25" s="107">
        <v>0</v>
      </c>
      <c r="J25" s="106" t="s">
        <v>35</v>
      </c>
      <c r="K25" s="107">
        <v>1235928.6000000001</v>
      </c>
      <c r="N25" s="106" t="s">
        <v>35</v>
      </c>
      <c r="O25" s="107">
        <v>0</v>
      </c>
      <c r="P25" s="106" t="s">
        <v>35</v>
      </c>
      <c r="Q25" s="107">
        <v>1113220.1200000001</v>
      </c>
      <c r="T25" s="106" t="s">
        <v>35</v>
      </c>
      <c r="U25" s="107">
        <v>0</v>
      </c>
      <c r="V25" s="106" t="s">
        <v>35</v>
      </c>
      <c r="W25" s="107">
        <v>1296538.9203058828</v>
      </c>
      <c r="Z25" s="106" t="s">
        <v>35</v>
      </c>
      <c r="AA25" s="107">
        <v>0</v>
      </c>
      <c r="AB25" s="106" t="s">
        <v>35</v>
      </c>
      <c r="AC25" s="107">
        <v>1320154.77</v>
      </c>
      <c r="AF25" s="106" t="s">
        <v>35</v>
      </c>
      <c r="AG25" s="107">
        <v>0</v>
      </c>
      <c r="AH25" s="106" t="s">
        <v>35</v>
      </c>
      <c r="AI25" s="107">
        <v>2036799.49</v>
      </c>
      <c r="AL25" s="106" t="s">
        <v>35</v>
      </c>
      <c r="AM25" s="107">
        <v>0</v>
      </c>
      <c r="AN25" s="106" t="s">
        <v>35</v>
      </c>
      <c r="AO25" s="107">
        <v>2057021.08</v>
      </c>
      <c r="AR25" s="106" t="s">
        <v>35</v>
      </c>
      <c r="AS25" s="107">
        <v>0</v>
      </c>
      <c r="AT25" s="106" t="s">
        <v>35</v>
      </c>
      <c r="AU25" s="107">
        <v>2060092.46</v>
      </c>
      <c r="AX25" s="106" t="s">
        <v>35</v>
      </c>
      <c r="AY25" s="107">
        <v>0</v>
      </c>
      <c r="AZ25" s="106" t="s">
        <v>35</v>
      </c>
      <c r="BA25" s="107">
        <v>2052047.55</v>
      </c>
      <c r="BD25" s="106" t="s">
        <v>35</v>
      </c>
      <c r="BE25" s="107">
        <v>0</v>
      </c>
      <c r="BF25" s="106" t="s">
        <v>35</v>
      </c>
      <c r="BG25" s="107">
        <v>2048047.02</v>
      </c>
      <c r="BJ25" s="106" t="s">
        <v>35</v>
      </c>
      <c r="BK25" s="107">
        <v>0</v>
      </c>
      <c r="BL25" s="106" t="s">
        <v>35</v>
      </c>
      <c r="BM25" s="107">
        <v>2200469.0499999998</v>
      </c>
      <c r="BP25" s="106" t="s">
        <v>35</v>
      </c>
      <c r="BQ25" s="107">
        <v>0</v>
      </c>
      <c r="BR25" s="106" t="s">
        <v>35</v>
      </c>
      <c r="BS25" s="107">
        <v>3025713.75</v>
      </c>
      <c r="BV25" s="100">
        <f t="shared" si="0"/>
        <v>606009.05344227434</v>
      </c>
      <c r="BW25" s="108">
        <f t="shared" si="1"/>
        <v>20446032.810305886</v>
      </c>
    </row>
    <row r="26" spans="2:75" s="5" customFormat="1" ht="15.95" customHeight="1" x14ac:dyDescent="0.25">
      <c r="B26" s="106" t="s">
        <v>36</v>
      </c>
      <c r="C26" s="107">
        <v>1522835.2994347883</v>
      </c>
      <c r="D26" s="106" t="s">
        <v>36</v>
      </c>
      <c r="E26" s="107">
        <v>0</v>
      </c>
      <c r="H26" s="106" t="s">
        <v>36</v>
      </c>
      <c r="I26" s="107">
        <v>0</v>
      </c>
      <c r="J26" s="106" t="s">
        <v>36</v>
      </c>
      <c r="K26" s="107">
        <v>2440686.9900000002</v>
      </c>
      <c r="N26" s="106" t="s">
        <v>36</v>
      </c>
      <c r="O26" s="107">
        <v>0</v>
      </c>
      <c r="P26" s="106" t="s">
        <v>36</v>
      </c>
      <c r="Q26" s="107">
        <v>2224303.5099999998</v>
      </c>
      <c r="T26" s="106" t="s">
        <v>36</v>
      </c>
      <c r="U26" s="107">
        <v>0</v>
      </c>
      <c r="V26" s="106" t="s">
        <v>36</v>
      </c>
      <c r="W26" s="107">
        <v>2332051.0695312959</v>
      </c>
      <c r="Z26" s="106" t="s">
        <v>36</v>
      </c>
      <c r="AA26" s="107">
        <v>0</v>
      </c>
      <c r="AB26" s="106" t="s">
        <v>36</v>
      </c>
      <c r="AC26" s="107">
        <v>2289853.65</v>
      </c>
      <c r="AF26" s="106" t="s">
        <v>36</v>
      </c>
      <c r="AG26" s="107">
        <v>0</v>
      </c>
      <c r="AH26" s="106" t="s">
        <v>36</v>
      </c>
      <c r="AI26" s="107">
        <v>3366323.65</v>
      </c>
      <c r="AL26" s="106" t="s">
        <v>36</v>
      </c>
      <c r="AM26" s="107">
        <v>0</v>
      </c>
      <c r="AN26" s="106" t="s">
        <v>36</v>
      </c>
      <c r="AO26" s="107">
        <v>3549395.82</v>
      </c>
      <c r="AR26" s="106" t="s">
        <v>36</v>
      </c>
      <c r="AS26" s="107">
        <v>0</v>
      </c>
      <c r="AT26" s="106" t="s">
        <v>36</v>
      </c>
      <c r="AU26" s="107">
        <v>3385511.11</v>
      </c>
      <c r="AX26" s="106" t="s">
        <v>36</v>
      </c>
      <c r="AY26" s="107">
        <v>0</v>
      </c>
      <c r="AZ26" s="106" t="s">
        <v>36</v>
      </c>
      <c r="BA26" s="107">
        <v>3541566.88</v>
      </c>
      <c r="BD26" s="106" t="s">
        <v>36</v>
      </c>
      <c r="BE26" s="107">
        <v>0</v>
      </c>
      <c r="BF26" s="106" t="s">
        <v>36</v>
      </c>
      <c r="BG26" s="107">
        <v>3602981.75</v>
      </c>
      <c r="BJ26" s="106" t="s">
        <v>36</v>
      </c>
      <c r="BK26" s="107">
        <v>0</v>
      </c>
      <c r="BL26" s="106" t="s">
        <v>36</v>
      </c>
      <c r="BM26" s="107">
        <v>3693809.43</v>
      </c>
      <c r="BP26" s="106" t="s">
        <v>36</v>
      </c>
      <c r="BQ26" s="107">
        <v>0</v>
      </c>
      <c r="BR26" s="106" t="s">
        <v>36</v>
      </c>
      <c r="BS26" s="107">
        <v>5805462.3499999996</v>
      </c>
      <c r="BV26" s="100">
        <f t="shared" si="0"/>
        <v>1522835.2994347883</v>
      </c>
      <c r="BW26" s="108">
        <f t="shared" si="1"/>
        <v>36231946.209531292</v>
      </c>
    </row>
    <row r="27" spans="2:75" s="5" customFormat="1" ht="15.95" customHeight="1" x14ac:dyDescent="0.25">
      <c r="B27" s="106" t="s">
        <v>37</v>
      </c>
      <c r="C27" s="107">
        <v>357991.96179295529</v>
      </c>
      <c r="D27" s="106" t="s">
        <v>37</v>
      </c>
      <c r="E27" s="107">
        <v>0</v>
      </c>
      <c r="H27" s="106" t="s">
        <v>37</v>
      </c>
      <c r="I27" s="107">
        <v>0</v>
      </c>
      <c r="J27" s="106" t="s">
        <v>37</v>
      </c>
      <c r="K27" s="107">
        <v>578092.56000000006</v>
      </c>
      <c r="N27" s="106" t="s">
        <v>37</v>
      </c>
      <c r="O27" s="107">
        <v>0</v>
      </c>
      <c r="P27" s="106" t="s">
        <v>37</v>
      </c>
      <c r="Q27" s="107">
        <v>508809.04</v>
      </c>
      <c r="T27" s="106" t="s">
        <v>37</v>
      </c>
      <c r="U27" s="107">
        <v>0</v>
      </c>
      <c r="V27" s="106" t="s">
        <v>37</v>
      </c>
      <c r="W27" s="107">
        <v>596200.53985901002</v>
      </c>
      <c r="Z27" s="106" t="s">
        <v>37</v>
      </c>
      <c r="AA27" s="107">
        <v>0</v>
      </c>
      <c r="AB27" s="106" t="s">
        <v>37</v>
      </c>
      <c r="AC27" s="107">
        <v>562659.78</v>
      </c>
      <c r="AF27" s="106" t="s">
        <v>37</v>
      </c>
      <c r="AG27" s="107">
        <v>0</v>
      </c>
      <c r="AH27" s="106" t="s">
        <v>37</v>
      </c>
      <c r="AI27" s="107">
        <v>847837.7</v>
      </c>
      <c r="AL27" s="106" t="s">
        <v>37</v>
      </c>
      <c r="AM27" s="107">
        <v>0</v>
      </c>
      <c r="AN27" s="106" t="s">
        <v>37</v>
      </c>
      <c r="AO27" s="107">
        <v>834758.98</v>
      </c>
      <c r="AR27" s="106" t="s">
        <v>37</v>
      </c>
      <c r="AS27" s="107">
        <v>0</v>
      </c>
      <c r="AT27" s="106" t="s">
        <v>37</v>
      </c>
      <c r="AU27" s="107">
        <v>856598.14</v>
      </c>
      <c r="AX27" s="106" t="s">
        <v>37</v>
      </c>
      <c r="AY27" s="107">
        <v>0</v>
      </c>
      <c r="AZ27" s="106" t="s">
        <v>37</v>
      </c>
      <c r="BA27" s="107">
        <v>831989.49</v>
      </c>
      <c r="BD27" s="106" t="s">
        <v>37</v>
      </c>
      <c r="BE27" s="107">
        <v>0</v>
      </c>
      <c r="BF27" s="106" t="s">
        <v>37</v>
      </c>
      <c r="BG27" s="107">
        <v>873765.67</v>
      </c>
      <c r="BJ27" s="106" t="s">
        <v>37</v>
      </c>
      <c r="BK27" s="107">
        <v>0</v>
      </c>
      <c r="BL27" s="106" t="s">
        <v>37</v>
      </c>
      <c r="BM27" s="107">
        <v>949758.2</v>
      </c>
      <c r="BP27" s="106" t="s">
        <v>37</v>
      </c>
      <c r="BQ27" s="107">
        <v>0</v>
      </c>
      <c r="BR27" s="106" t="s">
        <v>37</v>
      </c>
      <c r="BS27" s="107">
        <v>1375302.71</v>
      </c>
      <c r="BV27" s="100">
        <f t="shared" si="0"/>
        <v>357991.96179295529</v>
      </c>
      <c r="BW27" s="108">
        <f t="shared" si="1"/>
        <v>8815772.8098590113</v>
      </c>
    </row>
    <row r="28" spans="2:75" s="5" customFormat="1" ht="15.95" customHeight="1" x14ac:dyDescent="0.25">
      <c r="B28" s="106" t="s">
        <v>38</v>
      </c>
      <c r="C28" s="107">
        <v>125553.84646254178</v>
      </c>
      <c r="D28" s="106" t="s">
        <v>38</v>
      </c>
      <c r="E28" s="107">
        <v>0</v>
      </c>
      <c r="H28" s="106" t="s">
        <v>38</v>
      </c>
      <c r="I28" s="107">
        <v>0</v>
      </c>
      <c r="J28" s="106" t="s">
        <v>38</v>
      </c>
      <c r="K28" s="107">
        <v>268140.33</v>
      </c>
      <c r="N28" s="106" t="s">
        <v>38</v>
      </c>
      <c r="O28" s="107">
        <v>0</v>
      </c>
      <c r="P28" s="106" t="s">
        <v>38</v>
      </c>
      <c r="Q28" s="107">
        <v>253661.81</v>
      </c>
      <c r="T28" s="106" t="s">
        <v>38</v>
      </c>
      <c r="U28" s="107">
        <v>0</v>
      </c>
      <c r="V28" s="106" t="s">
        <v>38</v>
      </c>
      <c r="W28" s="107">
        <v>288026.98567645869</v>
      </c>
      <c r="Z28" s="106" t="s">
        <v>38</v>
      </c>
      <c r="AA28" s="107">
        <v>0</v>
      </c>
      <c r="AB28" s="106" t="s">
        <v>38</v>
      </c>
      <c r="AC28" s="107">
        <v>287565.95</v>
      </c>
      <c r="AF28" s="106" t="s">
        <v>38</v>
      </c>
      <c r="AG28" s="107">
        <v>0</v>
      </c>
      <c r="AH28" s="106" t="s">
        <v>38</v>
      </c>
      <c r="AI28" s="107">
        <v>431779.84000000003</v>
      </c>
      <c r="AL28" s="106" t="s">
        <v>38</v>
      </c>
      <c r="AM28" s="107">
        <v>0</v>
      </c>
      <c r="AN28" s="106" t="s">
        <v>38</v>
      </c>
      <c r="AO28" s="107">
        <v>444017.33</v>
      </c>
      <c r="AR28" s="106" t="s">
        <v>38</v>
      </c>
      <c r="AS28" s="107">
        <v>0</v>
      </c>
      <c r="AT28" s="106" t="s">
        <v>38</v>
      </c>
      <c r="AU28" s="107">
        <v>431041.48</v>
      </c>
      <c r="AX28" s="106" t="s">
        <v>38</v>
      </c>
      <c r="AY28" s="107">
        <v>0</v>
      </c>
      <c r="AZ28" s="106" t="s">
        <v>38</v>
      </c>
      <c r="BA28" s="107">
        <v>425140.3</v>
      </c>
      <c r="BD28" s="106" t="s">
        <v>38</v>
      </c>
      <c r="BE28" s="107">
        <v>0</v>
      </c>
      <c r="BF28" s="106" t="s">
        <v>38</v>
      </c>
      <c r="BG28" s="107">
        <v>388130.66</v>
      </c>
      <c r="BJ28" s="106" t="s">
        <v>38</v>
      </c>
      <c r="BK28" s="107">
        <v>0</v>
      </c>
      <c r="BL28" s="106" t="s">
        <v>38</v>
      </c>
      <c r="BM28" s="107">
        <v>437209.42</v>
      </c>
      <c r="BP28" s="106" t="s">
        <v>38</v>
      </c>
      <c r="BQ28" s="107">
        <v>0</v>
      </c>
      <c r="BR28" s="106" t="s">
        <v>38</v>
      </c>
      <c r="BS28" s="107">
        <v>452155.19</v>
      </c>
      <c r="BV28" s="100">
        <f t="shared" si="0"/>
        <v>125553.84646254178</v>
      </c>
      <c r="BW28" s="108">
        <f t="shared" si="1"/>
        <v>4106869.2956764586</v>
      </c>
    </row>
    <row r="29" spans="2:75" s="5" customFormat="1" ht="15.95" customHeight="1" x14ac:dyDescent="0.25">
      <c r="B29" s="106" t="s">
        <v>39</v>
      </c>
      <c r="C29" s="107">
        <v>0</v>
      </c>
      <c r="D29" s="106" t="s">
        <v>39</v>
      </c>
      <c r="E29" s="107">
        <v>0</v>
      </c>
      <c r="H29" s="106" t="s">
        <v>39</v>
      </c>
      <c r="I29" s="107">
        <v>0</v>
      </c>
      <c r="J29" s="106" t="s">
        <v>39</v>
      </c>
      <c r="K29" s="107">
        <v>0</v>
      </c>
      <c r="N29" s="106" t="s">
        <v>39</v>
      </c>
      <c r="O29" s="107">
        <v>0</v>
      </c>
      <c r="P29" s="106" t="s">
        <v>39</v>
      </c>
      <c r="Q29" s="107">
        <v>0</v>
      </c>
      <c r="T29" s="106" t="s">
        <v>39</v>
      </c>
      <c r="U29" s="107">
        <v>0</v>
      </c>
      <c r="V29" s="106" t="s">
        <v>39</v>
      </c>
      <c r="W29" s="107">
        <v>0</v>
      </c>
      <c r="Z29" s="106" t="s">
        <v>39</v>
      </c>
      <c r="AA29" s="107">
        <v>0</v>
      </c>
      <c r="AB29" s="106" t="s">
        <v>39</v>
      </c>
      <c r="AC29" s="107">
        <v>0</v>
      </c>
      <c r="AF29" s="106" t="s">
        <v>39</v>
      </c>
      <c r="AG29" s="107">
        <v>0</v>
      </c>
      <c r="AH29" s="106" t="s">
        <v>39</v>
      </c>
      <c r="AI29" s="107">
        <v>0</v>
      </c>
      <c r="AL29" s="106" t="s">
        <v>39</v>
      </c>
      <c r="AM29" s="107">
        <v>0</v>
      </c>
      <c r="AN29" s="106" t="s">
        <v>39</v>
      </c>
      <c r="AO29" s="107">
        <v>0</v>
      </c>
      <c r="AR29" s="106" t="s">
        <v>39</v>
      </c>
      <c r="AS29" s="107">
        <v>0</v>
      </c>
      <c r="AT29" s="106" t="s">
        <v>39</v>
      </c>
      <c r="AU29" s="107">
        <v>0</v>
      </c>
      <c r="AX29" s="106" t="s">
        <v>39</v>
      </c>
      <c r="AY29" s="107">
        <v>0</v>
      </c>
      <c r="AZ29" s="106" t="s">
        <v>39</v>
      </c>
      <c r="BA29" s="107">
        <v>0</v>
      </c>
      <c r="BD29" s="106" t="s">
        <v>39</v>
      </c>
      <c r="BE29" s="107">
        <v>0</v>
      </c>
      <c r="BF29" s="106" t="s">
        <v>39</v>
      </c>
      <c r="BG29" s="107">
        <v>0</v>
      </c>
      <c r="BJ29" s="106" t="s">
        <v>39</v>
      </c>
      <c r="BK29" s="107">
        <v>0</v>
      </c>
      <c r="BL29" s="106" t="s">
        <v>39</v>
      </c>
      <c r="BM29" s="107">
        <v>0</v>
      </c>
      <c r="BP29" s="106" t="s">
        <v>39</v>
      </c>
      <c r="BQ29" s="107">
        <v>0</v>
      </c>
      <c r="BR29" s="106" t="s">
        <v>39</v>
      </c>
      <c r="BS29" s="107">
        <v>0</v>
      </c>
      <c r="BV29" s="100">
        <f t="shared" si="0"/>
        <v>0</v>
      </c>
      <c r="BW29" s="108">
        <f t="shared" si="1"/>
        <v>0</v>
      </c>
    </row>
    <row r="30" spans="2:75" s="5" customFormat="1" ht="15.95" customHeight="1" x14ac:dyDescent="0.25">
      <c r="B30" s="106" t="s">
        <v>40</v>
      </c>
      <c r="C30" s="107">
        <v>0</v>
      </c>
      <c r="D30" s="106" t="s">
        <v>40</v>
      </c>
      <c r="E30" s="107">
        <v>0</v>
      </c>
      <c r="H30" s="106" t="s">
        <v>40</v>
      </c>
      <c r="I30" s="107">
        <v>0</v>
      </c>
      <c r="J30" s="106" t="s">
        <v>40</v>
      </c>
      <c r="K30" s="107">
        <v>0</v>
      </c>
      <c r="N30" s="106" t="s">
        <v>40</v>
      </c>
      <c r="O30" s="107">
        <v>0</v>
      </c>
      <c r="P30" s="106" t="s">
        <v>40</v>
      </c>
      <c r="Q30" s="107">
        <v>0</v>
      </c>
      <c r="T30" s="106" t="s">
        <v>40</v>
      </c>
      <c r="U30" s="107">
        <v>0</v>
      </c>
      <c r="V30" s="106" t="s">
        <v>40</v>
      </c>
      <c r="W30" s="107">
        <v>0</v>
      </c>
      <c r="Z30" s="106" t="s">
        <v>40</v>
      </c>
      <c r="AA30" s="107">
        <v>0</v>
      </c>
      <c r="AB30" s="106" t="s">
        <v>40</v>
      </c>
      <c r="AC30" s="107">
        <v>0</v>
      </c>
      <c r="AF30" s="106" t="s">
        <v>40</v>
      </c>
      <c r="AG30" s="107">
        <v>0</v>
      </c>
      <c r="AH30" s="106" t="s">
        <v>40</v>
      </c>
      <c r="AI30" s="107">
        <v>0</v>
      </c>
      <c r="AL30" s="106" t="s">
        <v>40</v>
      </c>
      <c r="AM30" s="107">
        <v>0</v>
      </c>
      <c r="AN30" s="106" t="s">
        <v>40</v>
      </c>
      <c r="AO30" s="107">
        <v>0</v>
      </c>
      <c r="AR30" s="106" t="s">
        <v>40</v>
      </c>
      <c r="AS30" s="107">
        <v>0</v>
      </c>
      <c r="AT30" s="106" t="s">
        <v>40</v>
      </c>
      <c r="AU30" s="107">
        <v>0</v>
      </c>
      <c r="AX30" s="106" t="s">
        <v>40</v>
      </c>
      <c r="AY30" s="107">
        <v>0</v>
      </c>
      <c r="AZ30" s="106" t="s">
        <v>40</v>
      </c>
      <c r="BA30" s="107">
        <v>0</v>
      </c>
      <c r="BD30" s="106" t="s">
        <v>40</v>
      </c>
      <c r="BE30" s="107">
        <v>0</v>
      </c>
      <c r="BF30" s="106" t="s">
        <v>40</v>
      </c>
      <c r="BG30" s="107">
        <v>0</v>
      </c>
      <c r="BJ30" s="106" t="s">
        <v>40</v>
      </c>
      <c r="BK30" s="107">
        <v>0</v>
      </c>
      <c r="BL30" s="106" t="s">
        <v>40</v>
      </c>
      <c r="BM30" s="107">
        <v>0</v>
      </c>
      <c r="BP30" s="106" t="s">
        <v>40</v>
      </c>
      <c r="BQ30" s="107">
        <v>0</v>
      </c>
      <c r="BR30" s="106" t="s">
        <v>40</v>
      </c>
      <c r="BS30" s="107">
        <v>0</v>
      </c>
      <c r="BV30" s="100">
        <f t="shared" si="0"/>
        <v>0</v>
      </c>
      <c r="BW30" s="108">
        <f t="shared" si="1"/>
        <v>0</v>
      </c>
    </row>
    <row r="31" spans="2:75" s="5" customFormat="1" ht="15.95" customHeight="1" x14ac:dyDescent="0.25">
      <c r="B31" s="106" t="s">
        <v>41</v>
      </c>
      <c r="C31" s="107">
        <v>1528544.7475569877</v>
      </c>
      <c r="D31" s="106" t="s">
        <v>41</v>
      </c>
      <c r="E31" s="107">
        <v>0</v>
      </c>
      <c r="H31" s="106" t="s">
        <v>41</v>
      </c>
      <c r="I31" s="107">
        <v>0</v>
      </c>
      <c r="J31" s="106" t="s">
        <v>41</v>
      </c>
      <c r="K31" s="107">
        <v>2542768.02</v>
      </c>
      <c r="N31" s="106" t="s">
        <v>41</v>
      </c>
      <c r="O31" s="107">
        <v>0</v>
      </c>
      <c r="P31" s="106" t="s">
        <v>41</v>
      </c>
      <c r="Q31" s="107">
        <v>2308781.4900000002</v>
      </c>
      <c r="T31" s="106" t="s">
        <v>41</v>
      </c>
      <c r="U31" s="107">
        <v>0</v>
      </c>
      <c r="V31" s="106" t="s">
        <v>41</v>
      </c>
      <c r="W31" s="107">
        <v>2561170.4288154035</v>
      </c>
      <c r="Z31" s="106" t="s">
        <v>41</v>
      </c>
      <c r="AA31" s="107">
        <v>0</v>
      </c>
      <c r="AB31" s="106" t="s">
        <v>41</v>
      </c>
      <c r="AC31" s="107">
        <v>2396075.37</v>
      </c>
      <c r="AF31" s="106" t="s">
        <v>41</v>
      </c>
      <c r="AG31" s="107">
        <v>0</v>
      </c>
      <c r="AH31" s="106" t="s">
        <v>41</v>
      </c>
      <c r="AI31" s="107">
        <v>3891140.54</v>
      </c>
      <c r="AL31" s="106" t="s">
        <v>41</v>
      </c>
      <c r="AM31" s="107">
        <v>0</v>
      </c>
      <c r="AN31" s="106" t="s">
        <v>41</v>
      </c>
      <c r="AO31" s="107">
        <v>3871321.98</v>
      </c>
      <c r="AR31" s="106" t="s">
        <v>41</v>
      </c>
      <c r="AS31" s="107">
        <v>0</v>
      </c>
      <c r="AT31" s="106" t="s">
        <v>41</v>
      </c>
      <c r="AU31" s="107">
        <v>3695115.33</v>
      </c>
      <c r="AX31" s="106" t="s">
        <v>41</v>
      </c>
      <c r="AY31" s="107">
        <v>0</v>
      </c>
      <c r="AZ31" s="106" t="s">
        <v>41</v>
      </c>
      <c r="BA31" s="107">
        <v>4215405.04</v>
      </c>
      <c r="BD31" s="106" t="s">
        <v>41</v>
      </c>
      <c r="BE31" s="107">
        <v>0</v>
      </c>
      <c r="BF31" s="106" t="s">
        <v>41</v>
      </c>
      <c r="BG31" s="107">
        <v>3864473.79</v>
      </c>
      <c r="BJ31" s="106" t="s">
        <v>41</v>
      </c>
      <c r="BK31" s="107">
        <v>0</v>
      </c>
      <c r="BL31" s="106" t="s">
        <v>41</v>
      </c>
      <c r="BM31" s="107">
        <v>4223811.25</v>
      </c>
      <c r="BP31" s="106" t="s">
        <v>41</v>
      </c>
      <c r="BQ31" s="107">
        <v>0</v>
      </c>
      <c r="BR31" s="106" t="s">
        <v>41</v>
      </c>
      <c r="BS31" s="107">
        <v>5886256.9500000002</v>
      </c>
      <c r="BV31" s="100">
        <f t="shared" si="0"/>
        <v>1528544.7475569877</v>
      </c>
      <c r="BW31" s="108">
        <f t="shared" si="1"/>
        <v>39456320.188815407</v>
      </c>
    </row>
    <row r="32" spans="2:75" s="5" customFormat="1" ht="15.95" customHeight="1" x14ac:dyDescent="0.25">
      <c r="B32" s="106" t="s">
        <v>42</v>
      </c>
      <c r="C32" s="107">
        <v>595088.47359897348</v>
      </c>
      <c r="D32" s="106" t="s">
        <v>42</v>
      </c>
      <c r="E32" s="107">
        <v>0</v>
      </c>
      <c r="H32" s="106" t="s">
        <v>42</v>
      </c>
      <c r="I32" s="107">
        <v>0</v>
      </c>
      <c r="J32" s="106" t="s">
        <v>42</v>
      </c>
      <c r="K32" s="107">
        <v>978913.31</v>
      </c>
      <c r="N32" s="106" t="s">
        <v>42</v>
      </c>
      <c r="O32" s="107">
        <v>0</v>
      </c>
      <c r="P32" s="106" t="s">
        <v>42</v>
      </c>
      <c r="Q32" s="107">
        <v>859939.44</v>
      </c>
      <c r="T32" s="106" t="s">
        <v>42</v>
      </c>
      <c r="U32" s="107">
        <v>0</v>
      </c>
      <c r="V32" s="106" t="s">
        <v>42</v>
      </c>
      <c r="W32" s="107">
        <v>943029.3719881688</v>
      </c>
      <c r="Z32" s="106" t="s">
        <v>42</v>
      </c>
      <c r="AA32" s="107">
        <v>0</v>
      </c>
      <c r="AB32" s="106" t="s">
        <v>42</v>
      </c>
      <c r="AC32" s="107">
        <v>939290.67</v>
      </c>
      <c r="AF32" s="106" t="s">
        <v>42</v>
      </c>
      <c r="AG32" s="107">
        <v>0</v>
      </c>
      <c r="AH32" s="106" t="s">
        <v>42</v>
      </c>
      <c r="AI32" s="107">
        <v>1492784.38</v>
      </c>
      <c r="AL32" s="106" t="s">
        <v>42</v>
      </c>
      <c r="AM32" s="107">
        <v>0</v>
      </c>
      <c r="AN32" s="106" t="s">
        <v>42</v>
      </c>
      <c r="AO32" s="107">
        <v>1485089.87</v>
      </c>
      <c r="AR32" s="106" t="s">
        <v>42</v>
      </c>
      <c r="AS32" s="107">
        <v>0</v>
      </c>
      <c r="AT32" s="106" t="s">
        <v>42</v>
      </c>
      <c r="AU32" s="107">
        <v>1442695.53</v>
      </c>
      <c r="AX32" s="106" t="s">
        <v>42</v>
      </c>
      <c r="AY32" s="107">
        <v>0</v>
      </c>
      <c r="AZ32" s="106" t="s">
        <v>42</v>
      </c>
      <c r="BA32" s="107">
        <v>1476910.86</v>
      </c>
      <c r="BD32" s="106" t="s">
        <v>42</v>
      </c>
      <c r="BE32" s="107">
        <v>0</v>
      </c>
      <c r="BF32" s="106" t="s">
        <v>42</v>
      </c>
      <c r="BG32" s="107">
        <v>1564735.33</v>
      </c>
      <c r="BJ32" s="106" t="s">
        <v>42</v>
      </c>
      <c r="BK32" s="107">
        <v>0</v>
      </c>
      <c r="BL32" s="106" t="s">
        <v>42</v>
      </c>
      <c r="BM32" s="107">
        <v>1496703.65</v>
      </c>
      <c r="BP32" s="106" t="s">
        <v>42</v>
      </c>
      <c r="BQ32" s="107">
        <v>0</v>
      </c>
      <c r="BR32" s="106" t="s">
        <v>42</v>
      </c>
      <c r="BS32" s="107">
        <v>1995951.86</v>
      </c>
      <c r="BV32" s="100">
        <f t="shared" si="0"/>
        <v>595088.47359897348</v>
      </c>
      <c r="BW32" s="108">
        <f t="shared" si="1"/>
        <v>14676044.271988168</v>
      </c>
    </row>
    <row r="33" spans="2:75" s="5" customFormat="1" ht="15.95" customHeight="1" x14ac:dyDescent="0.25">
      <c r="B33" s="106" t="s">
        <v>43</v>
      </c>
      <c r="C33" s="107">
        <v>0</v>
      </c>
      <c r="D33" s="106" t="s">
        <v>43</v>
      </c>
      <c r="E33" s="107">
        <v>0</v>
      </c>
      <c r="H33" s="106" t="s">
        <v>43</v>
      </c>
      <c r="I33" s="107">
        <v>0</v>
      </c>
      <c r="J33" s="106" t="s">
        <v>43</v>
      </c>
      <c r="K33" s="107">
        <v>0</v>
      </c>
      <c r="N33" s="106" t="s">
        <v>43</v>
      </c>
      <c r="O33" s="107">
        <v>0</v>
      </c>
      <c r="P33" s="106" t="s">
        <v>43</v>
      </c>
      <c r="Q33" s="107">
        <v>0</v>
      </c>
      <c r="T33" s="106" t="s">
        <v>43</v>
      </c>
      <c r="U33" s="107">
        <v>0</v>
      </c>
      <c r="V33" s="106" t="s">
        <v>43</v>
      </c>
      <c r="W33" s="107">
        <v>0</v>
      </c>
      <c r="Z33" s="106" t="s">
        <v>43</v>
      </c>
      <c r="AA33" s="107">
        <v>0</v>
      </c>
      <c r="AB33" s="106" t="s">
        <v>43</v>
      </c>
      <c r="AC33" s="107">
        <v>0</v>
      </c>
      <c r="AF33" s="106" t="s">
        <v>43</v>
      </c>
      <c r="AG33" s="107">
        <v>0</v>
      </c>
      <c r="AH33" s="106" t="s">
        <v>43</v>
      </c>
      <c r="AI33" s="107">
        <v>0</v>
      </c>
      <c r="AL33" s="106" t="s">
        <v>43</v>
      </c>
      <c r="AM33" s="107">
        <v>0</v>
      </c>
      <c r="AN33" s="106" t="s">
        <v>43</v>
      </c>
      <c r="AO33" s="107">
        <v>0</v>
      </c>
      <c r="AR33" s="106" t="s">
        <v>43</v>
      </c>
      <c r="AS33" s="107">
        <v>0</v>
      </c>
      <c r="AT33" s="106" t="s">
        <v>43</v>
      </c>
      <c r="AU33" s="107">
        <v>0</v>
      </c>
      <c r="AX33" s="106" t="s">
        <v>43</v>
      </c>
      <c r="AY33" s="107">
        <v>0</v>
      </c>
      <c r="AZ33" s="106" t="s">
        <v>43</v>
      </c>
      <c r="BA33" s="107">
        <v>0</v>
      </c>
      <c r="BD33" s="106" t="s">
        <v>43</v>
      </c>
      <c r="BE33" s="107">
        <v>0</v>
      </c>
      <c r="BF33" s="106" t="s">
        <v>43</v>
      </c>
      <c r="BG33" s="107">
        <v>0</v>
      </c>
      <c r="BJ33" s="106" t="s">
        <v>43</v>
      </c>
      <c r="BK33" s="107">
        <v>0</v>
      </c>
      <c r="BL33" s="106" t="s">
        <v>43</v>
      </c>
      <c r="BM33" s="107">
        <v>0</v>
      </c>
      <c r="BP33" s="106" t="s">
        <v>43</v>
      </c>
      <c r="BQ33" s="107">
        <v>0</v>
      </c>
      <c r="BR33" s="106" t="s">
        <v>43</v>
      </c>
      <c r="BS33" s="107">
        <v>0</v>
      </c>
      <c r="BV33" s="100">
        <f t="shared" si="0"/>
        <v>0</v>
      </c>
      <c r="BW33" s="108">
        <f t="shared" si="1"/>
        <v>0</v>
      </c>
    </row>
    <row r="34" spans="2:75" s="5" customFormat="1" ht="15.95" customHeight="1" x14ac:dyDescent="0.25">
      <c r="B34" s="106" t="s">
        <v>44</v>
      </c>
      <c r="C34" s="107">
        <v>0</v>
      </c>
      <c r="D34" s="106" t="s">
        <v>44</v>
      </c>
      <c r="E34" s="107">
        <v>0</v>
      </c>
      <c r="H34" s="106" t="s">
        <v>44</v>
      </c>
      <c r="I34" s="107">
        <v>0</v>
      </c>
      <c r="J34" s="106" t="s">
        <v>44</v>
      </c>
      <c r="K34" s="107">
        <v>0</v>
      </c>
      <c r="N34" s="106" t="s">
        <v>44</v>
      </c>
      <c r="O34" s="107">
        <v>0</v>
      </c>
      <c r="P34" s="106" t="s">
        <v>44</v>
      </c>
      <c r="Q34" s="107">
        <v>0</v>
      </c>
      <c r="T34" s="106" t="s">
        <v>44</v>
      </c>
      <c r="U34" s="107">
        <v>0</v>
      </c>
      <c r="V34" s="106" t="s">
        <v>44</v>
      </c>
      <c r="W34" s="107">
        <v>0</v>
      </c>
      <c r="Z34" s="106" t="s">
        <v>44</v>
      </c>
      <c r="AA34" s="107">
        <v>0</v>
      </c>
      <c r="AB34" s="106" t="s">
        <v>44</v>
      </c>
      <c r="AC34" s="107">
        <v>0</v>
      </c>
      <c r="AF34" s="106" t="s">
        <v>44</v>
      </c>
      <c r="AG34" s="107">
        <v>0</v>
      </c>
      <c r="AH34" s="106" t="s">
        <v>44</v>
      </c>
      <c r="AI34" s="107">
        <v>0</v>
      </c>
      <c r="AL34" s="106" t="s">
        <v>44</v>
      </c>
      <c r="AM34" s="107">
        <v>0</v>
      </c>
      <c r="AN34" s="106" t="s">
        <v>44</v>
      </c>
      <c r="AO34" s="107">
        <v>0</v>
      </c>
      <c r="AR34" s="106" t="s">
        <v>44</v>
      </c>
      <c r="AS34" s="107">
        <v>0</v>
      </c>
      <c r="AT34" s="106" t="s">
        <v>44</v>
      </c>
      <c r="AU34" s="107">
        <v>0</v>
      </c>
      <c r="AX34" s="106" t="s">
        <v>44</v>
      </c>
      <c r="AY34" s="107">
        <v>0</v>
      </c>
      <c r="AZ34" s="106" t="s">
        <v>44</v>
      </c>
      <c r="BA34" s="107">
        <v>0</v>
      </c>
      <c r="BD34" s="106" t="s">
        <v>44</v>
      </c>
      <c r="BE34" s="107">
        <v>0</v>
      </c>
      <c r="BF34" s="106" t="s">
        <v>44</v>
      </c>
      <c r="BG34" s="107">
        <v>0</v>
      </c>
      <c r="BJ34" s="106" t="s">
        <v>44</v>
      </c>
      <c r="BK34" s="107">
        <v>0</v>
      </c>
      <c r="BL34" s="106" t="s">
        <v>44</v>
      </c>
      <c r="BM34" s="107">
        <v>0</v>
      </c>
      <c r="BP34" s="106" t="s">
        <v>44</v>
      </c>
      <c r="BQ34" s="107">
        <v>0</v>
      </c>
      <c r="BR34" s="106" t="s">
        <v>44</v>
      </c>
      <c r="BS34" s="107">
        <v>0</v>
      </c>
      <c r="BV34" s="100">
        <f t="shared" si="0"/>
        <v>0</v>
      </c>
      <c r="BW34" s="108">
        <f t="shared" si="1"/>
        <v>0</v>
      </c>
    </row>
    <row r="35" spans="2:75" s="5" customFormat="1" ht="15.95" customHeight="1" x14ac:dyDescent="0.25">
      <c r="B35" s="106" t="s">
        <v>45</v>
      </c>
      <c r="C35" s="107">
        <v>27127.758640754204</v>
      </c>
      <c r="D35" s="106" t="s">
        <v>45</v>
      </c>
      <c r="E35" s="107">
        <v>0</v>
      </c>
      <c r="H35" s="106" t="s">
        <v>45</v>
      </c>
      <c r="I35" s="107">
        <v>0</v>
      </c>
      <c r="J35" s="106" t="s">
        <v>45</v>
      </c>
      <c r="K35" s="107">
        <v>32542.98</v>
      </c>
      <c r="N35" s="106" t="s">
        <v>45</v>
      </c>
      <c r="O35" s="107">
        <v>0</v>
      </c>
      <c r="P35" s="106" t="s">
        <v>45</v>
      </c>
      <c r="Q35" s="107">
        <v>28716.2</v>
      </c>
      <c r="T35" s="106" t="s">
        <v>45</v>
      </c>
      <c r="U35" s="107">
        <v>0</v>
      </c>
      <c r="V35" s="106" t="s">
        <v>45</v>
      </c>
      <c r="W35" s="107">
        <v>33020.241161477104</v>
      </c>
      <c r="Z35" s="106" t="s">
        <v>45</v>
      </c>
      <c r="AA35" s="107">
        <v>0</v>
      </c>
      <c r="AB35" s="106" t="s">
        <v>45</v>
      </c>
      <c r="AC35" s="107">
        <v>34096.19</v>
      </c>
      <c r="AF35" s="106" t="s">
        <v>45</v>
      </c>
      <c r="AG35" s="107">
        <v>0</v>
      </c>
      <c r="AH35" s="106" t="s">
        <v>45</v>
      </c>
      <c r="AI35" s="107">
        <v>52161.9</v>
      </c>
      <c r="AL35" s="106" t="s">
        <v>45</v>
      </c>
      <c r="AM35" s="107">
        <v>0</v>
      </c>
      <c r="AN35" s="106" t="s">
        <v>45</v>
      </c>
      <c r="AO35" s="107">
        <v>51510.7</v>
      </c>
      <c r="AR35" s="106" t="s">
        <v>45</v>
      </c>
      <c r="AS35" s="107">
        <v>0</v>
      </c>
      <c r="AT35" s="106" t="s">
        <v>45</v>
      </c>
      <c r="AU35" s="107">
        <v>49464.82</v>
      </c>
      <c r="AX35" s="106" t="s">
        <v>45</v>
      </c>
      <c r="AY35" s="107">
        <v>0</v>
      </c>
      <c r="AZ35" s="106" t="s">
        <v>45</v>
      </c>
      <c r="BA35" s="107">
        <v>48923.7</v>
      </c>
      <c r="BD35" s="106" t="s">
        <v>45</v>
      </c>
      <c r="BE35" s="107">
        <v>0</v>
      </c>
      <c r="BF35" s="106" t="s">
        <v>45</v>
      </c>
      <c r="BG35" s="107">
        <v>61466.67</v>
      </c>
      <c r="BJ35" s="106" t="s">
        <v>45</v>
      </c>
      <c r="BK35" s="107">
        <v>0</v>
      </c>
      <c r="BL35" s="106" t="s">
        <v>45</v>
      </c>
      <c r="BM35" s="107">
        <v>50540.01</v>
      </c>
      <c r="BP35" s="106" t="s">
        <v>45</v>
      </c>
      <c r="BQ35" s="107">
        <v>0</v>
      </c>
      <c r="BR35" s="106" t="s">
        <v>45</v>
      </c>
      <c r="BS35" s="107">
        <v>91609.86</v>
      </c>
      <c r="BV35" s="100">
        <f t="shared" si="0"/>
        <v>27127.758640754204</v>
      </c>
      <c r="BW35" s="108">
        <f t="shared" si="1"/>
        <v>534053.27116147708</v>
      </c>
    </row>
    <row r="36" spans="2:75" s="5" customFormat="1" ht="15.95" customHeight="1" x14ac:dyDescent="0.25">
      <c r="B36" s="106" t="s">
        <v>46</v>
      </c>
      <c r="C36" s="107">
        <v>0</v>
      </c>
      <c r="D36" s="106" t="s">
        <v>46</v>
      </c>
      <c r="E36" s="107">
        <v>0</v>
      </c>
      <c r="H36" s="106" t="s">
        <v>46</v>
      </c>
      <c r="I36" s="107">
        <v>0</v>
      </c>
      <c r="J36" s="106" t="s">
        <v>46</v>
      </c>
      <c r="K36" s="107">
        <v>0</v>
      </c>
      <c r="N36" s="106" t="s">
        <v>46</v>
      </c>
      <c r="O36" s="107">
        <v>0</v>
      </c>
      <c r="P36" s="106" t="s">
        <v>46</v>
      </c>
      <c r="Q36" s="107">
        <v>0</v>
      </c>
      <c r="T36" s="106" t="s">
        <v>46</v>
      </c>
      <c r="U36" s="107">
        <v>0</v>
      </c>
      <c r="V36" s="106" t="s">
        <v>46</v>
      </c>
      <c r="W36" s="107">
        <v>0</v>
      </c>
      <c r="Z36" s="106" t="s">
        <v>46</v>
      </c>
      <c r="AA36" s="107">
        <v>0</v>
      </c>
      <c r="AB36" s="106" t="s">
        <v>46</v>
      </c>
      <c r="AC36" s="107">
        <v>0</v>
      </c>
      <c r="AF36" s="106" t="s">
        <v>46</v>
      </c>
      <c r="AG36" s="107">
        <v>0</v>
      </c>
      <c r="AH36" s="106" t="s">
        <v>46</v>
      </c>
      <c r="AI36" s="107">
        <v>0</v>
      </c>
      <c r="AL36" s="106" t="s">
        <v>46</v>
      </c>
      <c r="AM36" s="107">
        <v>0</v>
      </c>
      <c r="AN36" s="106" t="s">
        <v>46</v>
      </c>
      <c r="AO36" s="107">
        <v>0</v>
      </c>
      <c r="AR36" s="106" t="s">
        <v>46</v>
      </c>
      <c r="AS36" s="107">
        <v>0</v>
      </c>
      <c r="AT36" s="106" t="s">
        <v>46</v>
      </c>
      <c r="AU36" s="107">
        <v>0</v>
      </c>
      <c r="AX36" s="106" t="s">
        <v>46</v>
      </c>
      <c r="AY36" s="107">
        <v>0</v>
      </c>
      <c r="AZ36" s="106" t="s">
        <v>46</v>
      </c>
      <c r="BA36" s="107">
        <v>0</v>
      </c>
      <c r="BD36" s="106" t="s">
        <v>46</v>
      </c>
      <c r="BE36" s="107">
        <v>0</v>
      </c>
      <c r="BF36" s="106" t="s">
        <v>46</v>
      </c>
      <c r="BG36" s="107">
        <v>0</v>
      </c>
      <c r="BJ36" s="106" t="s">
        <v>46</v>
      </c>
      <c r="BK36" s="107">
        <v>0</v>
      </c>
      <c r="BL36" s="106" t="s">
        <v>46</v>
      </c>
      <c r="BM36" s="107">
        <v>0</v>
      </c>
      <c r="BP36" s="106" t="s">
        <v>46</v>
      </c>
      <c r="BQ36" s="107">
        <v>0</v>
      </c>
      <c r="BR36" s="106" t="s">
        <v>46</v>
      </c>
      <c r="BS36" s="107">
        <v>0</v>
      </c>
      <c r="BV36" s="100">
        <f t="shared" si="0"/>
        <v>0</v>
      </c>
      <c r="BW36" s="108">
        <f t="shared" si="1"/>
        <v>0</v>
      </c>
    </row>
    <row r="37" spans="2:75" s="5" customFormat="1" ht="15.95" customHeight="1" x14ac:dyDescent="0.25">
      <c r="B37" s="106" t="s">
        <v>47</v>
      </c>
      <c r="C37" s="107">
        <v>156932.37677895487</v>
      </c>
      <c r="D37" s="106" t="s">
        <v>47</v>
      </c>
      <c r="E37" s="107">
        <v>0</v>
      </c>
      <c r="H37" s="106" t="s">
        <v>47</v>
      </c>
      <c r="I37" s="107">
        <v>0</v>
      </c>
      <c r="J37" s="106" t="s">
        <v>47</v>
      </c>
      <c r="K37" s="107">
        <v>1359107.39</v>
      </c>
      <c r="N37" s="106" t="s">
        <v>47</v>
      </c>
      <c r="O37" s="107">
        <v>0</v>
      </c>
      <c r="P37" s="106" t="s">
        <v>47</v>
      </c>
      <c r="Q37" s="107">
        <v>1196295.6499999999</v>
      </c>
      <c r="T37" s="106" t="s">
        <v>47</v>
      </c>
      <c r="U37" s="107">
        <v>0</v>
      </c>
      <c r="V37" s="106" t="s">
        <v>47</v>
      </c>
      <c r="W37" s="107">
        <v>872744.75208655605</v>
      </c>
      <c r="Z37" s="106" t="s">
        <v>47</v>
      </c>
      <c r="AA37" s="107">
        <v>0</v>
      </c>
      <c r="AB37" s="106" t="s">
        <v>47</v>
      </c>
      <c r="AC37" s="107">
        <v>1327193.1299999999</v>
      </c>
      <c r="AF37" s="106" t="s">
        <v>47</v>
      </c>
      <c r="AG37" s="107">
        <v>0</v>
      </c>
      <c r="AH37" s="106" t="s">
        <v>47</v>
      </c>
      <c r="AI37" s="107">
        <v>2029641.2</v>
      </c>
      <c r="AL37" s="106" t="s">
        <v>47</v>
      </c>
      <c r="AM37" s="107">
        <v>0</v>
      </c>
      <c r="AN37" s="106" t="s">
        <v>47</v>
      </c>
      <c r="AO37" s="107">
        <v>2032189.73</v>
      </c>
      <c r="AR37" s="106" t="s">
        <v>47</v>
      </c>
      <c r="AS37" s="107">
        <v>0</v>
      </c>
      <c r="AT37" s="106" t="s">
        <v>47</v>
      </c>
      <c r="AU37" s="107">
        <v>2029552.06</v>
      </c>
      <c r="AX37" s="106" t="s">
        <v>47</v>
      </c>
      <c r="AY37" s="107">
        <v>0</v>
      </c>
      <c r="AZ37" s="106" t="s">
        <v>47</v>
      </c>
      <c r="BA37" s="107">
        <v>2140702.3199999998</v>
      </c>
      <c r="BD37" s="106" t="s">
        <v>47</v>
      </c>
      <c r="BE37" s="107">
        <v>0</v>
      </c>
      <c r="BF37" s="106" t="s">
        <v>47</v>
      </c>
      <c r="BG37" s="107">
        <v>2164237.3199999998</v>
      </c>
      <c r="BJ37" s="106" t="s">
        <v>47</v>
      </c>
      <c r="BK37" s="107">
        <v>0</v>
      </c>
      <c r="BL37" s="106" t="s">
        <v>47</v>
      </c>
      <c r="BM37" s="107">
        <v>2199791.7999999998</v>
      </c>
      <c r="BP37" s="106" t="s">
        <v>47</v>
      </c>
      <c r="BQ37" s="107">
        <v>0</v>
      </c>
      <c r="BR37" s="106" t="s">
        <v>47</v>
      </c>
      <c r="BS37" s="107">
        <v>3201705.17</v>
      </c>
      <c r="BV37" s="100">
        <f t="shared" si="0"/>
        <v>156932.37677895487</v>
      </c>
      <c r="BW37" s="108">
        <f t="shared" si="1"/>
        <v>20553160.522086553</v>
      </c>
    </row>
    <row r="38" spans="2:75" s="5" customFormat="1" ht="15.95" customHeight="1" x14ac:dyDescent="0.25">
      <c r="B38" s="106" t="s">
        <v>312</v>
      </c>
      <c r="C38" s="107">
        <v>41541.814787121242</v>
      </c>
      <c r="D38" s="106" t="s">
        <v>312</v>
      </c>
      <c r="E38" s="107">
        <v>0</v>
      </c>
      <c r="H38" s="106" t="s">
        <v>312</v>
      </c>
      <c r="I38" s="107">
        <v>0</v>
      </c>
      <c r="J38" s="106" t="s">
        <v>312</v>
      </c>
      <c r="K38" s="107">
        <v>113618.25</v>
      </c>
      <c r="N38" s="106" t="s">
        <v>312</v>
      </c>
      <c r="O38" s="107">
        <v>0</v>
      </c>
      <c r="P38" s="106" t="s">
        <v>312</v>
      </c>
      <c r="Q38" s="107">
        <v>103498.6</v>
      </c>
      <c r="T38" s="106" t="s">
        <v>312</v>
      </c>
      <c r="U38" s="107">
        <v>0</v>
      </c>
      <c r="V38" s="106" t="s">
        <v>312</v>
      </c>
      <c r="W38" s="107">
        <v>120537.91123138655</v>
      </c>
      <c r="Z38" s="106" t="s">
        <v>312</v>
      </c>
      <c r="AA38" s="107">
        <v>0</v>
      </c>
      <c r="AB38" s="106" t="s">
        <v>312</v>
      </c>
      <c r="AC38" s="107">
        <v>115094.96</v>
      </c>
      <c r="AF38" s="106" t="s">
        <v>312</v>
      </c>
      <c r="AG38" s="107">
        <v>0</v>
      </c>
      <c r="AH38" s="106" t="s">
        <v>312</v>
      </c>
      <c r="AI38" s="107">
        <v>179834.87</v>
      </c>
      <c r="AL38" s="106" t="s">
        <v>312</v>
      </c>
      <c r="AM38" s="107">
        <v>0</v>
      </c>
      <c r="AN38" s="106" t="s">
        <v>312</v>
      </c>
      <c r="AO38" s="107">
        <v>178166.57</v>
      </c>
      <c r="AR38" s="106" t="s">
        <v>312</v>
      </c>
      <c r="AS38" s="107">
        <v>0</v>
      </c>
      <c r="AT38" s="106" t="s">
        <v>312</v>
      </c>
      <c r="AU38" s="107">
        <v>185489.9</v>
      </c>
      <c r="AX38" s="106" t="s">
        <v>312</v>
      </c>
      <c r="AY38" s="107">
        <v>0</v>
      </c>
      <c r="AZ38" s="106" t="s">
        <v>312</v>
      </c>
      <c r="BA38" s="107">
        <v>190005.98</v>
      </c>
      <c r="BD38" s="106" t="s">
        <v>312</v>
      </c>
      <c r="BE38" s="107">
        <v>0</v>
      </c>
      <c r="BF38" s="106" t="s">
        <v>312</v>
      </c>
      <c r="BG38" s="107">
        <v>177942.3</v>
      </c>
      <c r="BJ38" s="106" t="s">
        <v>312</v>
      </c>
      <c r="BK38" s="107">
        <v>0</v>
      </c>
      <c r="BL38" s="106" t="s">
        <v>312</v>
      </c>
      <c r="BM38" s="107">
        <v>192704.12</v>
      </c>
      <c r="BP38" s="106" t="s">
        <v>312</v>
      </c>
      <c r="BQ38" s="107">
        <v>2514860.0499999998</v>
      </c>
      <c r="BR38" s="106" t="s">
        <v>312</v>
      </c>
      <c r="BS38" s="107">
        <v>0</v>
      </c>
      <c r="BV38" s="100">
        <f t="shared" si="0"/>
        <v>2556401.8647871208</v>
      </c>
      <c r="BW38" s="108">
        <f t="shared" si="1"/>
        <v>1556893.4612313868</v>
      </c>
    </row>
    <row r="39" spans="2:75" s="5" customFormat="1" ht="15.95" customHeight="1" x14ac:dyDescent="0.25">
      <c r="B39" s="106" t="s">
        <v>49</v>
      </c>
      <c r="C39" s="107">
        <v>2204602.397212144</v>
      </c>
      <c r="D39" s="106" t="s">
        <v>49</v>
      </c>
      <c r="E39" s="107">
        <v>0</v>
      </c>
      <c r="H39" s="106" t="s">
        <v>49</v>
      </c>
      <c r="I39" s="107">
        <v>0</v>
      </c>
      <c r="J39" s="106" t="s">
        <v>49</v>
      </c>
      <c r="K39" s="107">
        <v>3831799.52</v>
      </c>
      <c r="N39" s="106" t="s">
        <v>49</v>
      </c>
      <c r="O39" s="107">
        <v>0</v>
      </c>
      <c r="P39" s="106" t="s">
        <v>49</v>
      </c>
      <c r="Q39" s="107">
        <v>3420409.64</v>
      </c>
      <c r="T39" s="106" t="s">
        <v>49</v>
      </c>
      <c r="U39" s="107">
        <v>0</v>
      </c>
      <c r="V39" s="106" t="s">
        <v>49</v>
      </c>
      <c r="W39" s="107">
        <v>3847889.8247234658</v>
      </c>
      <c r="Z39" s="106" t="s">
        <v>49</v>
      </c>
      <c r="AA39" s="107">
        <v>0</v>
      </c>
      <c r="AB39" s="106" t="s">
        <v>49</v>
      </c>
      <c r="AC39" s="107">
        <v>3582002.97</v>
      </c>
      <c r="AF39" s="106" t="s">
        <v>49</v>
      </c>
      <c r="AG39" s="107">
        <v>0</v>
      </c>
      <c r="AH39" s="106" t="s">
        <v>49</v>
      </c>
      <c r="AI39" s="107">
        <v>6191122.3600000003</v>
      </c>
      <c r="AL39" s="106" t="s">
        <v>49</v>
      </c>
      <c r="AM39" s="107">
        <v>0</v>
      </c>
      <c r="AN39" s="106" t="s">
        <v>49</v>
      </c>
      <c r="AO39" s="107">
        <v>5984345.3399999999</v>
      </c>
      <c r="AR39" s="106" t="s">
        <v>49</v>
      </c>
      <c r="AS39" s="107">
        <v>0</v>
      </c>
      <c r="AT39" s="106" t="s">
        <v>49</v>
      </c>
      <c r="AU39" s="107">
        <v>5744591.0099999998</v>
      </c>
      <c r="AX39" s="106" t="s">
        <v>49</v>
      </c>
      <c r="AY39" s="107">
        <v>0</v>
      </c>
      <c r="AZ39" s="106" t="s">
        <v>49</v>
      </c>
      <c r="BA39" s="107">
        <v>5742306.5499999998</v>
      </c>
      <c r="BD39" s="106" t="s">
        <v>49</v>
      </c>
      <c r="BE39" s="107">
        <v>0</v>
      </c>
      <c r="BF39" s="106" t="s">
        <v>49</v>
      </c>
      <c r="BG39" s="107">
        <v>5528164.0599999996</v>
      </c>
      <c r="BJ39" s="106" t="s">
        <v>49</v>
      </c>
      <c r="BK39" s="107">
        <v>0</v>
      </c>
      <c r="BL39" s="106" t="s">
        <v>49</v>
      </c>
      <c r="BM39" s="107">
        <v>5847777.9199999999</v>
      </c>
      <c r="BP39" s="106" t="s">
        <v>49</v>
      </c>
      <c r="BQ39" s="107">
        <v>0</v>
      </c>
      <c r="BR39" s="106" t="s">
        <v>49</v>
      </c>
      <c r="BS39" s="107">
        <v>8360351.7400000002</v>
      </c>
      <c r="BV39" s="100">
        <f t="shared" si="0"/>
        <v>2204602.397212144</v>
      </c>
      <c r="BW39" s="108">
        <f t="shared" si="1"/>
        <v>58080760.934723467</v>
      </c>
    </row>
    <row r="40" spans="2:75" s="5" customFormat="1" ht="15.95" customHeight="1" x14ac:dyDescent="0.25">
      <c r="B40" s="106" t="s">
        <v>50</v>
      </c>
      <c r="C40" s="107">
        <v>0</v>
      </c>
      <c r="D40" s="106" t="s">
        <v>50</v>
      </c>
      <c r="E40" s="107">
        <v>6416.67</v>
      </c>
      <c r="H40" s="106" t="s">
        <v>50</v>
      </c>
      <c r="I40" s="107">
        <v>0</v>
      </c>
      <c r="J40" s="106" t="s">
        <v>50</v>
      </c>
      <c r="K40" s="107">
        <v>66934.47</v>
      </c>
      <c r="N40" s="106" t="s">
        <v>50</v>
      </c>
      <c r="O40" s="107">
        <v>0</v>
      </c>
      <c r="P40" s="106" t="s">
        <v>50</v>
      </c>
      <c r="Q40" s="107">
        <v>59867.18</v>
      </c>
      <c r="T40" s="106" t="s">
        <v>50</v>
      </c>
      <c r="U40" s="107">
        <v>0</v>
      </c>
      <c r="V40" s="106" t="s">
        <v>50</v>
      </c>
      <c r="W40" s="107">
        <v>68806.890744678371</v>
      </c>
      <c r="Z40" s="106" t="s">
        <v>50</v>
      </c>
      <c r="AA40" s="107">
        <v>0</v>
      </c>
      <c r="AB40" s="106" t="s">
        <v>50</v>
      </c>
      <c r="AC40" s="107">
        <v>66974.509999999995</v>
      </c>
      <c r="AF40" s="106" t="s">
        <v>50</v>
      </c>
      <c r="AG40" s="107">
        <v>0</v>
      </c>
      <c r="AH40" s="106" t="s">
        <v>50</v>
      </c>
      <c r="AI40" s="107">
        <v>99395.46</v>
      </c>
      <c r="AL40" s="106" t="s">
        <v>50</v>
      </c>
      <c r="AM40" s="107">
        <v>0</v>
      </c>
      <c r="AN40" s="106" t="s">
        <v>50</v>
      </c>
      <c r="AO40" s="107">
        <v>97680.28</v>
      </c>
      <c r="AR40" s="106" t="s">
        <v>50</v>
      </c>
      <c r="AS40" s="107">
        <v>0</v>
      </c>
      <c r="AT40" s="106" t="s">
        <v>50</v>
      </c>
      <c r="AU40" s="107">
        <v>95489.23</v>
      </c>
      <c r="AX40" s="106" t="s">
        <v>50</v>
      </c>
      <c r="AY40" s="107">
        <v>0</v>
      </c>
      <c r="AZ40" s="106" t="s">
        <v>50</v>
      </c>
      <c r="BA40" s="107">
        <v>93130.85</v>
      </c>
      <c r="BD40" s="106" t="s">
        <v>50</v>
      </c>
      <c r="BE40" s="107">
        <v>0</v>
      </c>
      <c r="BF40" s="106" t="s">
        <v>50</v>
      </c>
      <c r="BG40" s="107">
        <v>96016.21</v>
      </c>
      <c r="BJ40" s="106" t="s">
        <v>50</v>
      </c>
      <c r="BK40" s="107">
        <v>0</v>
      </c>
      <c r="BL40" s="106" t="s">
        <v>50</v>
      </c>
      <c r="BM40" s="107">
        <v>104630.66</v>
      </c>
      <c r="BP40" s="106" t="s">
        <v>50</v>
      </c>
      <c r="BQ40" s="107">
        <v>0</v>
      </c>
      <c r="BR40" s="106" t="s">
        <v>50</v>
      </c>
      <c r="BS40" s="107">
        <v>117866.28</v>
      </c>
      <c r="BV40" s="100">
        <f t="shared" si="0"/>
        <v>0</v>
      </c>
      <c r="BW40" s="108">
        <f t="shared" si="1"/>
        <v>973208.69074467837</v>
      </c>
    </row>
    <row r="41" spans="2:75" s="5" customFormat="1" ht="15.95" customHeight="1" x14ac:dyDescent="0.25">
      <c r="B41" s="106" t="s">
        <v>51</v>
      </c>
      <c r="C41" s="107">
        <v>96468.564888229826</v>
      </c>
      <c r="D41" s="106" t="s">
        <v>51</v>
      </c>
      <c r="E41" s="107">
        <v>0</v>
      </c>
      <c r="H41" s="106" t="s">
        <v>51</v>
      </c>
      <c r="I41" s="107">
        <v>0</v>
      </c>
      <c r="J41" s="106" t="s">
        <v>51</v>
      </c>
      <c r="K41" s="107">
        <v>142434.03</v>
      </c>
      <c r="N41" s="106" t="s">
        <v>51</v>
      </c>
      <c r="O41" s="107">
        <v>0</v>
      </c>
      <c r="P41" s="106" t="s">
        <v>51</v>
      </c>
      <c r="Q41" s="107">
        <v>125932.84</v>
      </c>
      <c r="T41" s="106" t="s">
        <v>51</v>
      </c>
      <c r="U41" s="107">
        <v>0</v>
      </c>
      <c r="V41" s="106" t="s">
        <v>51</v>
      </c>
      <c r="W41" s="107">
        <v>149404.17476276771</v>
      </c>
      <c r="Z41" s="106" t="s">
        <v>51</v>
      </c>
      <c r="AA41" s="107">
        <v>0</v>
      </c>
      <c r="AB41" s="106" t="s">
        <v>51</v>
      </c>
      <c r="AC41" s="107">
        <v>156213.03</v>
      </c>
      <c r="AF41" s="106" t="s">
        <v>51</v>
      </c>
      <c r="AG41" s="107">
        <v>0</v>
      </c>
      <c r="AH41" s="106" t="s">
        <v>51</v>
      </c>
      <c r="AI41" s="107">
        <v>254426.78</v>
      </c>
      <c r="AL41" s="106" t="s">
        <v>51</v>
      </c>
      <c r="AM41" s="107">
        <v>0</v>
      </c>
      <c r="AN41" s="106" t="s">
        <v>51</v>
      </c>
      <c r="AO41" s="107">
        <v>254792.46</v>
      </c>
      <c r="AR41" s="106" t="s">
        <v>51</v>
      </c>
      <c r="AS41" s="107">
        <v>0</v>
      </c>
      <c r="AT41" s="106" t="s">
        <v>51</v>
      </c>
      <c r="AU41" s="107">
        <v>235007.52</v>
      </c>
      <c r="AX41" s="106" t="s">
        <v>51</v>
      </c>
      <c r="AY41" s="107">
        <v>0</v>
      </c>
      <c r="AZ41" s="106" t="s">
        <v>51</v>
      </c>
      <c r="BA41" s="107">
        <v>237267.4</v>
      </c>
      <c r="BD41" s="106" t="s">
        <v>51</v>
      </c>
      <c r="BE41" s="107">
        <v>0</v>
      </c>
      <c r="BF41" s="106" t="s">
        <v>51</v>
      </c>
      <c r="BG41" s="107">
        <v>238567</v>
      </c>
      <c r="BJ41" s="106" t="s">
        <v>51</v>
      </c>
      <c r="BK41" s="107">
        <v>0</v>
      </c>
      <c r="BL41" s="106" t="s">
        <v>51</v>
      </c>
      <c r="BM41" s="107">
        <v>230037.16</v>
      </c>
      <c r="BP41" s="106" t="s">
        <v>51</v>
      </c>
      <c r="BQ41" s="107">
        <v>0</v>
      </c>
      <c r="BR41" s="106" t="s">
        <v>51</v>
      </c>
      <c r="BS41" s="107">
        <v>301695.84000000003</v>
      </c>
      <c r="BV41" s="100">
        <f t="shared" si="0"/>
        <v>96468.564888229826</v>
      </c>
      <c r="BW41" s="108">
        <f t="shared" si="1"/>
        <v>2325778.2347627678</v>
      </c>
    </row>
    <row r="42" spans="2:75" s="5" customFormat="1" ht="15.95" customHeight="1" x14ac:dyDescent="0.25">
      <c r="B42" s="106" t="s">
        <v>52</v>
      </c>
      <c r="C42" s="107">
        <v>0</v>
      </c>
      <c r="D42" s="106" t="s">
        <v>52</v>
      </c>
      <c r="E42" s="107">
        <v>322895.27</v>
      </c>
      <c r="H42" s="106" t="s">
        <v>52</v>
      </c>
      <c r="I42" s="107">
        <v>0</v>
      </c>
      <c r="J42" s="106" t="s">
        <v>52</v>
      </c>
      <c r="K42" s="107">
        <v>500341.76000000001</v>
      </c>
      <c r="N42" s="106" t="s">
        <v>52</v>
      </c>
      <c r="O42" s="107">
        <v>0</v>
      </c>
      <c r="P42" s="106" t="s">
        <v>52</v>
      </c>
      <c r="Q42" s="107">
        <v>438510.28</v>
      </c>
      <c r="T42" s="106" t="s">
        <v>52</v>
      </c>
      <c r="U42" s="107">
        <v>0</v>
      </c>
      <c r="V42" s="106" t="s">
        <v>52</v>
      </c>
      <c r="W42" s="107">
        <v>516915.46509228641</v>
      </c>
      <c r="Z42" s="106" t="s">
        <v>52</v>
      </c>
      <c r="AA42" s="107">
        <v>0</v>
      </c>
      <c r="AB42" s="106" t="s">
        <v>52</v>
      </c>
      <c r="AC42" s="107">
        <v>492335.39</v>
      </c>
      <c r="AF42" s="106" t="s">
        <v>52</v>
      </c>
      <c r="AG42" s="107">
        <v>0</v>
      </c>
      <c r="AH42" s="106" t="s">
        <v>52</v>
      </c>
      <c r="AI42" s="107">
        <v>723950.3</v>
      </c>
      <c r="AL42" s="106" t="s">
        <v>52</v>
      </c>
      <c r="AM42" s="107">
        <v>0</v>
      </c>
      <c r="AN42" s="106" t="s">
        <v>52</v>
      </c>
      <c r="AO42" s="107">
        <v>709633.36</v>
      </c>
      <c r="AR42" s="106" t="s">
        <v>52</v>
      </c>
      <c r="AS42" s="107">
        <v>0</v>
      </c>
      <c r="AT42" s="106" t="s">
        <v>52</v>
      </c>
      <c r="AU42" s="107">
        <v>710970.18</v>
      </c>
      <c r="AX42" s="106" t="s">
        <v>52</v>
      </c>
      <c r="AY42" s="107">
        <v>0</v>
      </c>
      <c r="AZ42" s="106" t="s">
        <v>52</v>
      </c>
      <c r="BA42" s="107">
        <v>722236.8</v>
      </c>
      <c r="BD42" s="106" t="s">
        <v>52</v>
      </c>
      <c r="BE42" s="107">
        <v>0</v>
      </c>
      <c r="BF42" s="106" t="s">
        <v>52</v>
      </c>
      <c r="BG42" s="107">
        <v>747611.85</v>
      </c>
      <c r="BJ42" s="106" t="s">
        <v>52</v>
      </c>
      <c r="BK42" s="107">
        <v>0</v>
      </c>
      <c r="BL42" s="106" t="s">
        <v>52</v>
      </c>
      <c r="BM42" s="107">
        <v>808697.76</v>
      </c>
      <c r="BP42" s="106" t="s">
        <v>52</v>
      </c>
      <c r="BQ42" s="107">
        <v>0</v>
      </c>
      <c r="BR42" s="106" t="s">
        <v>52</v>
      </c>
      <c r="BS42" s="107">
        <v>1054262.25</v>
      </c>
      <c r="BV42" s="100">
        <f t="shared" si="0"/>
        <v>0</v>
      </c>
      <c r="BW42" s="108">
        <f t="shared" si="1"/>
        <v>7748360.6650922857</v>
      </c>
    </row>
    <row r="43" spans="2:75" s="5" customFormat="1" ht="15.95" customHeight="1" x14ac:dyDescent="0.25">
      <c r="B43" s="106" t="s">
        <v>53</v>
      </c>
      <c r="C43" s="107">
        <v>142575.80758163281</v>
      </c>
      <c r="D43" s="106" t="s">
        <v>53</v>
      </c>
      <c r="E43" s="107">
        <v>0</v>
      </c>
      <c r="H43" s="106" t="s">
        <v>53</v>
      </c>
      <c r="I43" s="107">
        <v>0</v>
      </c>
      <c r="J43" s="106" t="s">
        <v>53</v>
      </c>
      <c r="K43" s="107">
        <v>364739.65</v>
      </c>
      <c r="N43" s="106" t="s">
        <v>53</v>
      </c>
      <c r="O43" s="107">
        <v>0</v>
      </c>
      <c r="P43" s="106" t="s">
        <v>53</v>
      </c>
      <c r="Q43" s="107">
        <v>326706.65000000002</v>
      </c>
      <c r="T43" s="106" t="s">
        <v>53</v>
      </c>
      <c r="U43" s="107">
        <v>0</v>
      </c>
      <c r="V43" s="106" t="s">
        <v>53</v>
      </c>
      <c r="W43" s="107">
        <v>378676.62395953515</v>
      </c>
      <c r="Z43" s="106" t="s">
        <v>53</v>
      </c>
      <c r="AA43" s="107">
        <v>0</v>
      </c>
      <c r="AB43" s="106" t="s">
        <v>53</v>
      </c>
      <c r="AC43" s="107">
        <v>353997.73</v>
      </c>
      <c r="AF43" s="106" t="s">
        <v>53</v>
      </c>
      <c r="AG43" s="107">
        <v>0</v>
      </c>
      <c r="AH43" s="106" t="s">
        <v>53</v>
      </c>
      <c r="AI43" s="107">
        <v>522538.45</v>
      </c>
      <c r="AL43" s="106" t="s">
        <v>53</v>
      </c>
      <c r="AM43" s="107">
        <v>0</v>
      </c>
      <c r="AN43" s="106" t="s">
        <v>53</v>
      </c>
      <c r="AO43" s="107">
        <v>500899.33</v>
      </c>
      <c r="AR43" s="106" t="s">
        <v>53</v>
      </c>
      <c r="AS43" s="107">
        <v>0</v>
      </c>
      <c r="AT43" s="106" t="s">
        <v>53</v>
      </c>
      <c r="AU43" s="107">
        <v>480145.88</v>
      </c>
      <c r="AX43" s="106" t="s">
        <v>53</v>
      </c>
      <c r="AY43" s="107">
        <v>0</v>
      </c>
      <c r="AZ43" s="106" t="s">
        <v>53</v>
      </c>
      <c r="BA43" s="107">
        <v>485375.86</v>
      </c>
      <c r="BD43" s="106" t="s">
        <v>53</v>
      </c>
      <c r="BE43" s="107">
        <v>0</v>
      </c>
      <c r="BF43" s="106" t="s">
        <v>53</v>
      </c>
      <c r="BG43" s="107">
        <v>507376.45</v>
      </c>
      <c r="BJ43" s="106" t="s">
        <v>53</v>
      </c>
      <c r="BK43" s="107">
        <v>0</v>
      </c>
      <c r="BL43" s="106" t="s">
        <v>53</v>
      </c>
      <c r="BM43" s="107">
        <v>551984.35</v>
      </c>
      <c r="BP43" s="106" t="s">
        <v>53</v>
      </c>
      <c r="BQ43" s="107">
        <v>0</v>
      </c>
      <c r="BR43" s="106" t="s">
        <v>53</v>
      </c>
      <c r="BS43" s="107">
        <v>709492.55</v>
      </c>
      <c r="BV43" s="100">
        <f t="shared" si="0"/>
        <v>142575.80758163281</v>
      </c>
      <c r="BW43" s="108">
        <f t="shared" si="1"/>
        <v>5181933.5239595342</v>
      </c>
    </row>
    <row r="44" spans="2:75" s="5" customFormat="1" ht="15.95" customHeight="1" x14ac:dyDescent="0.25">
      <c r="B44" s="106" t="s">
        <v>54</v>
      </c>
      <c r="C44" s="107">
        <v>0</v>
      </c>
      <c r="D44" s="106" t="s">
        <v>54</v>
      </c>
      <c r="E44" s="107">
        <v>1782375.68</v>
      </c>
      <c r="H44" s="106" t="s">
        <v>54</v>
      </c>
      <c r="I44" s="107">
        <v>0</v>
      </c>
      <c r="J44" s="106" t="s">
        <v>54</v>
      </c>
      <c r="K44" s="107">
        <v>617587.9</v>
      </c>
      <c r="N44" s="106" t="s">
        <v>54</v>
      </c>
      <c r="O44" s="107">
        <v>0</v>
      </c>
      <c r="P44" s="106" t="s">
        <v>54</v>
      </c>
      <c r="Q44" s="107">
        <v>582669.01</v>
      </c>
      <c r="T44" s="106" t="s">
        <v>54</v>
      </c>
      <c r="U44" s="107">
        <v>0</v>
      </c>
      <c r="V44" s="106" t="s">
        <v>54</v>
      </c>
      <c r="W44" s="107">
        <v>597134.76932601864</v>
      </c>
      <c r="Z44" s="106" t="s">
        <v>54</v>
      </c>
      <c r="AA44" s="107">
        <v>0</v>
      </c>
      <c r="AB44" s="106" t="s">
        <v>54</v>
      </c>
      <c r="AC44" s="107">
        <v>514497.52</v>
      </c>
      <c r="AF44" s="106" t="s">
        <v>54</v>
      </c>
      <c r="AG44" s="107">
        <v>0</v>
      </c>
      <c r="AH44" s="106" t="s">
        <v>54</v>
      </c>
      <c r="AI44" s="107">
        <v>820569.02</v>
      </c>
      <c r="AL44" s="106" t="s">
        <v>54</v>
      </c>
      <c r="AM44" s="107">
        <v>0</v>
      </c>
      <c r="AN44" s="106" t="s">
        <v>54</v>
      </c>
      <c r="AO44" s="107">
        <v>801598.62</v>
      </c>
      <c r="AR44" s="106" t="s">
        <v>54</v>
      </c>
      <c r="AS44" s="107">
        <v>0</v>
      </c>
      <c r="AT44" s="106" t="s">
        <v>54</v>
      </c>
      <c r="AU44" s="107">
        <v>804335.93</v>
      </c>
      <c r="AX44" s="106" t="s">
        <v>54</v>
      </c>
      <c r="AY44" s="107">
        <v>0</v>
      </c>
      <c r="AZ44" s="106" t="s">
        <v>54</v>
      </c>
      <c r="BA44" s="107">
        <v>946830.51</v>
      </c>
      <c r="BD44" s="106" t="s">
        <v>54</v>
      </c>
      <c r="BE44" s="107">
        <v>0</v>
      </c>
      <c r="BF44" s="106" t="s">
        <v>54</v>
      </c>
      <c r="BG44" s="107">
        <v>929893.14</v>
      </c>
      <c r="BJ44" s="106" t="s">
        <v>54</v>
      </c>
      <c r="BK44" s="107">
        <v>0</v>
      </c>
      <c r="BL44" s="106" t="s">
        <v>54</v>
      </c>
      <c r="BM44" s="107">
        <v>950115.66</v>
      </c>
      <c r="BP44" s="106" t="s">
        <v>54</v>
      </c>
      <c r="BQ44" s="107">
        <v>0</v>
      </c>
      <c r="BR44" s="106" t="s">
        <v>54</v>
      </c>
      <c r="BS44" s="107">
        <v>1330545.22</v>
      </c>
      <c r="BV44" s="100">
        <f t="shared" si="0"/>
        <v>0</v>
      </c>
      <c r="BW44" s="108">
        <f t="shared" si="1"/>
        <v>10678152.979326019</v>
      </c>
    </row>
    <row r="45" spans="2:75" s="5" customFormat="1" ht="15.95" customHeight="1" x14ac:dyDescent="0.25">
      <c r="B45" s="106" t="s">
        <v>55</v>
      </c>
      <c r="C45" s="107">
        <v>349688.96813804528</v>
      </c>
      <c r="D45" s="106" t="s">
        <v>55</v>
      </c>
      <c r="E45" s="107">
        <v>0</v>
      </c>
      <c r="H45" s="106" t="s">
        <v>55</v>
      </c>
      <c r="I45" s="107">
        <v>0</v>
      </c>
      <c r="J45" s="106" t="s">
        <v>55</v>
      </c>
      <c r="K45" s="107">
        <v>852735.75</v>
      </c>
      <c r="N45" s="106" t="s">
        <v>55</v>
      </c>
      <c r="O45" s="107">
        <v>0</v>
      </c>
      <c r="P45" s="106" t="s">
        <v>55</v>
      </c>
      <c r="Q45" s="107">
        <v>695991.6</v>
      </c>
      <c r="T45" s="106" t="s">
        <v>55</v>
      </c>
      <c r="U45" s="107">
        <v>0</v>
      </c>
      <c r="V45" s="106" t="s">
        <v>55</v>
      </c>
      <c r="W45" s="107">
        <v>838291.10174285958</v>
      </c>
      <c r="Z45" s="106" t="s">
        <v>55</v>
      </c>
      <c r="AA45" s="107">
        <v>0</v>
      </c>
      <c r="AB45" s="106" t="s">
        <v>55</v>
      </c>
      <c r="AC45" s="107">
        <v>794947.37</v>
      </c>
      <c r="AF45" s="106" t="s">
        <v>55</v>
      </c>
      <c r="AG45" s="107">
        <v>0</v>
      </c>
      <c r="AH45" s="106" t="s">
        <v>55</v>
      </c>
      <c r="AI45" s="107">
        <v>1203687.8700000001</v>
      </c>
      <c r="AL45" s="106" t="s">
        <v>55</v>
      </c>
      <c r="AM45" s="107">
        <v>0</v>
      </c>
      <c r="AN45" s="106" t="s">
        <v>55</v>
      </c>
      <c r="AO45" s="107">
        <v>1186881.07</v>
      </c>
      <c r="AR45" s="106" t="s">
        <v>55</v>
      </c>
      <c r="AS45" s="107">
        <v>0</v>
      </c>
      <c r="AT45" s="106" t="s">
        <v>55</v>
      </c>
      <c r="AU45" s="107">
        <v>1158754.56</v>
      </c>
      <c r="AX45" s="106" t="s">
        <v>55</v>
      </c>
      <c r="AY45" s="107">
        <v>0</v>
      </c>
      <c r="AZ45" s="106" t="s">
        <v>55</v>
      </c>
      <c r="BA45" s="107">
        <v>1256411.17</v>
      </c>
      <c r="BD45" s="106" t="s">
        <v>55</v>
      </c>
      <c r="BE45" s="107">
        <v>0</v>
      </c>
      <c r="BF45" s="106" t="s">
        <v>55</v>
      </c>
      <c r="BG45" s="107">
        <v>1352344.18</v>
      </c>
      <c r="BJ45" s="106" t="s">
        <v>55</v>
      </c>
      <c r="BK45" s="107">
        <v>0</v>
      </c>
      <c r="BL45" s="106" t="s">
        <v>55</v>
      </c>
      <c r="BM45" s="107">
        <v>1197192.93</v>
      </c>
      <c r="BP45" s="106" t="s">
        <v>55</v>
      </c>
      <c r="BQ45" s="107">
        <v>0</v>
      </c>
      <c r="BR45" s="106" t="s">
        <v>55</v>
      </c>
      <c r="BS45" s="107">
        <v>1889296.73</v>
      </c>
      <c r="BV45" s="100">
        <f t="shared" si="0"/>
        <v>349688.96813804528</v>
      </c>
      <c r="BW45" s="108">
        <f t="shared" si="1"/>
        <v>12426534.33174286</v>
      </c>
    </row>
    <row r="46" spans="2:75" s="5" customFormat="1" ht="15.95" customHeight="1" x14ac:dyDescent="0.25">
      <c r="B46" s="106" t="s">
        <v>56</v>
      </c>
      <c r="C46" s="107">
        <v>15536.885291964138</v>
      </c>
      <c r="D46" s="106" t="s">
        <v>56</v>
      </c>
      <c r="E46" s="107">
        <v>0</v>
      </c>
      <c r="H46" s="106" t="s">
        <v>56</v>
      </c>
      <c r="I46" s="107">
        <v>0</v>
      </c>
      <c r="J46" s="106" t="s">
        <v>56</v>
      </c>
      <c r="K46" s="107">
        <v>23721.14</v>
      </c>
      <c r="N46" s="106" t="s">
        <v>56</v>
      </c>
      <c r="O46" s="107">
        <v>0</v>
      </c>
      <c r="P46" s="106" t="s">
        <v>56</v>
      </c>
      <c r="Q46" s="107">
        <v>21091.98</v>
      </c>
      <c r="T46" s="106" t="s">
        <v>56</v>
      </c>
      <c r="U46" s="107">
        <v>0</v>
      </c>
      <c r="V46" s="106" t="s">
        <v>56</v>
      </c>
      <c r="W46" s="107">
        <v>23777.806434419159</v>
      </c>
      <c r="Z46" s="106" t="s">
        <v>56</v>
      </c>
      <c r="AA46" s="107">
        <v>0</v>
      </c>
      <c r="AB46" s="106" t="s">
        <v>56</v>
      </c>
      <c r="AC46" s="107">
        <v>24290.9</v>
      </c>
      <c r="AF46" s="106" t="s">
        <v>56</v>
      </c>
      <c r="AG46" s="107">
        <v>0</v>
      </c>
      <c r="AH46" s="106" t="s">
        <v>56</v>
      </c>
      <c r="AI46" s="107">
        <v>37499.449999999997</v>
      </c>
      <c r="AL46" s="106" t="s">
        <v>56</v>
      </c>
      <c r="AM46" s="107">
        <v>0</v>
      </c>
      <c r="AN46" s="106" t="s">
        <v>56</v>
      </c>
      <c r="AO46" s="107">
        <v>37919.03</v>
      </c>
      <c r="AR46" s="106" t="s">
        <v>56</v>
      </c>
      <c r="AS46" s="107">
        <v>0</v>
      </c>
      <c r="AT46" s="106" t="s">
        <v>56</v>
      </c>
      <c r="AU46" s="107">
        <v>35221.919999999998</v>
      </c>
      <c r="AX46" s="106" t="s">
        <v>56</v>
      </c>
      <c r="AY46" s="107">
        <v>0</v>
      </c>
      <c r="AZ46" s="106" t="s">
        <v>56</v>
      </c>
      <c r="BA46" s="107">
        <v>35127.74</v>
      </c>
      <c r="BD46" s="106" t="s">
        <v>359</v>
      </c>
      <c r="BE46" s="107">
        <v>0</v>
      </c>
      <c r="BF46" s="106" t="s">
        <v>359</v>
      </c>
      <c r="BG46" s="107">
        <v>35033.08</v>
      </c>
      <c r="BJ46" s="106" t="s">
        <v>359</v>
      </c>
      <c r="BK46" s="107">
        <v>0</v>
      </c>
      <c r="BL46" s="106" t="s">
        <v>359</v>
      </c>
      <c r="BM46" s="107">
        <v>36205.199999999997</v>
      </c>
      <c r="BP46" s="106" t="s">
        <v>359</v>
      </c>
      <c r="BQ46" s="107">
        <v>0</v>
      </c>
      <c r="BR46" s="106" t="s">
        <v>359</v>
      </c>
      <c r="BS46" s="107">
        <v>39860.25</v>
      </c>
      <c r="BV46" s="100">
        <f t="shared" si="0"/>
        <v>15536.885291964138</v>
      </c>
      <c r="BW46" s="108">
        <f t="shared" si="1"/>
        <v>349748.49643441912</v>
      </c>
    </row>
    <row r="47" spans="2:75" s="5" customFormat="1" ht="15.95" customHeight="1" x14ac:dyDescent="0.25">
      <c r="B47" s="106" t="s">
        <v>57</v>
      </c>
      <c r="C47" s="107">
        <v>0</v>
      </c>
      <c r="D47" s="106" t="s">
        <v>57</v>
      </c>
      <c r="E47" s="107">
        <v>1275469.1299999999</v>
      </c>
      <c r="H47" s="106" t="s">
        <v>57</v>
      </c>
      <c r="I47" s="107">
        <v>0</v>
      </c>
      <c r="J47" s="106" t="s">
        <v>57</v>
      </c>
      <c r="K47" s="107">
        <v>3125588.34</v>
      </c>
      <c r="N47" s="106" t="s">
        <v>57</v>
      </c>
      <c r="O47" s="107">
        <v>0</v>
      </c>
      <c r="P47" s="106" t="s">
        <v>57</v>
      </c>
      <c r="Q47" s="107">
        <v>2591801.5</v>
      </c>
      <c r="T47" s="106" t="s">
        <v>57</v>
      </c>
      <c r="U47" s="107">
        <v>0</v>
      </c>
      <c r="V47" s="106" t="s">
        <v>57</v>
      </c>
      <c r="W47" s="107">
        <v>2670599.8563843397</v>
      </c>
      <c r="Z47" s="106" t="s">
        <v>57</v>
      </c>
      <c r="AA47" s="107">
        <v>0</v>
      </c>
      <c r="AB47" s="106" t="s">
        <v>57</v>
      </c>
      <c r="AC47" s="107">
        <v>2313092.0299999998</v>
      </c>
      <c r="AF47" s="106" t="s">
        <v>57</v>
      </c>
      <c r="AG47" s="107">
        <v>0</v>
      </c>
      <c r="AH47" s="106" t="s">
        <v>57</v>
      </c>
      <c r="AI47" s="107">
        <v>3902530.27</v>
      </c>
      <c r="AL47" s="106" t="s">
        <v>57</v>
      </c>
      <c r="AM47" s="107">
        <v>0</v>
      </c>
      <c r="AN47" s="106" t="s">
        <v>57</v>
      </c>
      <c r="AO47" s="107">
        <v>3719738.29</v>
      </c>
      <c r="AR47" s="106" t="s">
        <v>57</v>
      </c>
      <c r="AS47" s="107">
        <v>0</v>
      </c>
      <c r="AT47" s="106" t="s">
        <v>57</v>
      </c>
      <c r="AU47" s="107">
        <v>3530547.98</v>
      </c>
      <c r="AX47" s="106" t="s">
        <v>57</v>
      </c>
      <c r="AY47" s="107">
        <v>0</v>
      </c>
      <c r="AZ47" s="106" t="s">
        <v>57</v>
      </c>
      <c r="BA47" s="107">
        <v>4305286.42</v>
      </c>
      <c r="BD47" s="106" t="s">
        <v>57</v>
      </c>
      <c r="BE47" s="107">
        <v>0</v>
      </c>
      <c r="BF47" s="106" t="s">
        <v>57</v>
      </c>
      <c r="BG47" s="107">
        <v>3988930.78</v>
      </c>
      <c r="BJ47" s="106" t="s">
        <v>57</v>
      </c>
      <c r="BK47" s="107">
        <v>0</v>
      </c>
      <c r="BL47" s="106" t="s">
        <v>57</v>
      </c>
      <c r="BM47" s="107">
        <v>4167479.24</v>
      </c>
      <c r="BP47" s="106" t="s">
        <v>57</v>
      </c>
      <c r="BQ47" s="107">
        <v>0</v>
      </c>
      <c r="BR47" s="106" t="s">
        <v>57</v>
      </c>
      <c r="BS47" s="107">
        <v>6292687.8700000001</v>
      </c>
      <c r="BV47" s="100">
        <f t="shared" si="0"/>
        <v>0</v>
      </c>
      <c r="BW47" s="108">
        <f t="shared" si="1"/>
        <v>41883751.706384338</v>
      </c>
    </row>
    <row r="48" spans="2:75" s="5" customFormat="1" ht="15.95" customHeight="1" x14ac:dyDescent="0.25">
      <c r="B48" s="106" t="s">
        <v>58</v>
      </c>
      <c r="C48" s="107">
        <v>0</v>
      </c>
      <c r="D48" s="106" t="s">
        <v>58</v>
      </c>
      <c r="E48" s="107">
        <v>0</v>
      </c>
      <c r="H48" s="106" t="s">
        <v>58</v>
      </c>
      <c r="I48" s="107">
        <v>0</v>
      </c>
      <c r="J48" s="106" t="s">
        <v>58</v>
      </c>
      <c r="K48" s="107">
        <v>0</v>
      </c>
      <c r="N48" s="106" t="s">
        <v>58</v>
      </c>
      <c r="O48" s="107">
        <v>0</v>
      </c>
      <c r="P48" s="106" t="s">
        <v>58</v>
      </c>
      <c r="Q48" s="107">
        <v>0</v>
      </c>
      <c r="T48" s="106" t="s">
        <v>58</v>
      </c>
      <c r="U48" s="107">
        <v>0</v>
      </c>
      <c r="V48" s="106" t="s">
        <v>58</v>
      </c>
      <c r="W48" s="107">
        <v>0</v>
      </c>
      <c r="Z48" s="106" t="s">
        <v>58</v>
      </c>
      <c r="AA48" s="107">
        <v>0</v>
      </c>
      <c r="AB48" s="106" t="s">
        <v>58</v>
      </c>
      <c r="AC48" s="107">
        <v>0</v>
      </c>
      <c r="AF48" s="106" t="s">
        <v>58</v>
      </c>
      <c r="AG48" s="107">
        <v>0</v>
      </c>
      <c r="AH48" s="106" t="s">
        <v>58</v>
      </c>
      <c r="AI48" s="107">
        <v>0</v>
      </c>
      <c r="AL48" s="106" t="s">
        <v>58</v>
      </c>
      <c r="AM48" s="107">
        <v>0</v>
      </c>
      <c r="AN48" s="106" t="s">
        <v>58</v>
      </c>
      <c r="AO48" s="107">
        <v>0</v>
      </c>
      <c r="AR48" s="106" t="s">
        <v>58</v>
      </c>
      <c r="AS48" s="107">
        <v>0</v>
      </c>
      <c r="AT48" s="106" t="s">
        <v>58</v>
      </c>
      <c r="AU48" s="107">
        <v>0</v>
      </c>
      <c r="AX48" s="106" t="s">
        <v>58</v>
      </c>
      <c r="AY48" s="107">
        <v>0</v>
      </c>
      <c r="AZ48" s="106" t="s">
        <v>58</v>
      </c>
      <c r="BA48" s="107">
        <v>0</v>
      </c>
      <c r="BD48" s="106" t="s">
        <v>58</v>
      </c>
      <c r="BE48" s="107">
        <v>0</v>
      </c>
      <c r="BF48" s="106" t="s">
        <v>58</v>
      </c>
      <c r="BG48" s="107">
        <v>0</v>
      </c>
      <c r="BJ48" s="106" t="s">
        <v>58</v>
      </c>
      <c r="BK48" s="107">
        <v>0</v>
      </c>
      <c r="BL48" s="106" t="s">
        <v>58</v>
      </c>
      <c r="BM48" s="107">
        <v>0</v>
      </c>
      <c r="BP48" s="106" t="s">
        <v>58</v>
      </c>
      <c r="BQ48" s="107">
        <v>0</v>
      </c>
      <c r="BR48" s="106" t="s">
        <v>58</v>
      </c>
      <c r="BS48" s="107">
        <v>0</v>
      </c>
      <c r="BV48" s="100">
        <f t="shared" si="0"/>
        <v>0</v>
      </c>
      <c r="BW48" s="108">
        <f t="shared" si="1"/>
        <v>0</v>
      </c>
    </row>
    <row r="49" spans="2:75" s="5" customFormat="1" ht="15.95" customHeight="1" x14ac:dyDescent="0.25">
      <c r="B49" s="106" t="s">
        <v>59</v>
      </c>
      <c r="C49" s="107">
        <v>0</v>
      </c>
      <c r="D49" s="106" t="s">
        <v>59</v>
      </c>
      <c r="E49" s="107">
        <v>0</v>
      </c>
      <c r="H49" s="106" t="s">
        <v>59</v>
      </c>
      <c r="I49" s="107">
        <v>0</v>
      </c>
      <c r="J49" s="106" t="s">
        <v>59</v>
      </c>
      <c r="K49" s="107">
        <v>0</v>
      </c>
      <c r="N49" s="106" t="s">
        <v>59</v>
      </c>
      <c r="O49" s="107">
        <v>0</v>
      </c>
      <c r="P49" s="106" t="s">
        <v>59</v>
      </c>
      <c r="Q49" s="107">
        <v>0</v>
      </c>
      <c r="T49" s="106" t="s">
        <v>59</v>
      </c>
      <c r="U49" s="107">
        <v>0</v>
      </c>
      <c r="V49" s="106" t="s">
        <v>59</v>
      </c>
      <c r="W49" s="107">
        <v>0</v>
      </c>
      <c r="Z49" s="106" t="s">
        <v>59</v>
      </c>
      <c r="AA49" s="107">
        <v>0</v>
      </c>
      <c r="AB49" s="106" t="s">
        <v>59</v>
      </c>
      <c r="AC49" s="107">
        <v>0</v>
      </c>
      <c r="AF49" s="106" t="s">
        <v>59</v>
      </c>
      <c r="AG49" s="107">
        <v>0</v>
      </c>
      <c r="AH49" s="106" t="s">
        <v>59</v>
      </c>
      <c r="AI49" s="107">
        <v>0</v>
      </c>
      <c r="AL49" s="106" t="s">
        <v>59</v>
      </c>
      <c r="AM49" s="107">
        <v>0</v>
      </c>
      <c r="AN49" s="106" t="s">
        <v>59</v>
      </c>
      <c r="AO49" s="107">
        <v>0</v>
      </c>
      <c r="AR49" s="106" t="s">
        <v>59</v>
      </c>
      <c r="AS49" s="107">
        <v>0</v>
      </c>
      <c r="AT49" s="106" t="s">
        <v>59</v>
      </c>
      <c r="AU49" s="107">
        <v>0</v>
      </c>
      <c r="AX49" s="106" t="s">
        <v>59</v>
      </c>
      <c r="AY49" s="107">
        <v>0</v>
      </c>
      <c r="AZ49" s="106" t="s">
        <v>59</v>
      </c>
      <c r="BA49" s="107">
        <v>0</v>
      </c>
      <c r="BD49" s="106" t="s">
        <v>59</v>
      </c>
      <c r="BE49" s="107">
        <v>0</v>
      </c>
      <c r="BF49" s="106" t="s">
        <v>59</v>
      </c>
      <c r="BG49" s="107">
        <v>0</v>
      </c>
      <c r="BJ49" s="106" t="s">
        <v>59</v>
      </c>
      <c r="BK49" s="107">
        <v>0</v>
      </c>
      <c r="BL49" s="106" t="s">
        <v>59</v>
      </c>
      <c r="BM49" s="107">
        <v>0</v>
      </c>
      <c r="BP49" s="106" t="s">
        <v>59</v>
      </c>
      <c r="BQ49" s="107">
        <v>0</v>
      </c>
      <c r="BR49" s="106" t="s">
        <v>59</v>
      </c>
      <c r="BS49" s="107">
        <v>0</v>
      </c>
      <c r="BV49" s="100">
        <f t="shared" si="0"/>
        <v>0</v>
      </c>
      <c r="BW49" s="108">
        <f t="shared" si="1"/>
        <v>0</v>
      </c>
    </row>
    <row r="50" spans="2:75" s="5" customFormat="1" ht="15.95" customHeight="1" x14ac:dyDescent="0.25">
      <c r="B50" s="106" t="s">
        <v>60</v>
      </c>
      <c r="C50" s="107">
        <v>14037.923881600114</v>
      </c>
      <c r="D50" s="106" t="s">
        <v>60</v>
      </c>
      <c r="E50" s="107">
        <v>0</v>
      </c>
      <c r="H50" s="106" t="s">
        <v>60</v>
      </c>
      <c r="I50" s="107">
        <v>0</v>
      </c>
      <c r="J50" s="106" t="s">
        <v>60</v>
      </c>
      <c r="K50" s="107">
        <v>22672.94</v>
      </c>
      <c r="N50" s="106" t="s">
        <v>60</v>
      </c>
      <c r="O50" s="107">
        <v>0</v>
      </c>
      <c r="P50" s="106" t="s">
        <v>60</v>
      </c>
      <c r="Q50" s="107">
        <v>20816.79</v>
      </c>
      <c r="T50" s="106" t="s">
        <v>60</v>
      </c>
      <c r="U50" s="107">
        <v>0</v>
      </c>
      <c r="V50" s="106" t="s">
        <v>60</v>
      </c>
      <c r="W50" s="107">
        <v>23837.866400154082</v>
      </c>
      <c r="Z50" s="106" t="s">
        <v>60</v>
      </c>
      <c r="AA50" s="107">
        <v>0</v>
      </c>
      <c r="AB50" s="106" t="s">
        <v>60</v>
      </c>
      <c r="AC50" s="107">
        <v>24554.799999999999</v>
      </c>
      <c r="AF50" s="106" t="s">
        <v>60</v>
      </c>
      <c r="AG50" s="107">
        <v>0</v>
      </c>
      <c r="AH50" s="106" t="s">
        <v>60</v>
      </c>
      <c r="AI50" s="107">
        <v>38742.29</v>
      </c>
      <c r="AL50" s="106" t="s">
        <v>60</v>
      </c>
      <c r="AM50" s="107">
        <v>0</v>
      </c>
      <c r="AN50" s="106" t="s">
        <v>60</v>
      </c>
      <c r="AO50" s="107">
        <v>39400.69</v>
      </c>
      <c r="AR50" s="106" t="s">
        <v>60</v>
      </c>
      <c r="AS50" s="107">
        <v>0</v>
      </c>
      <c r="AT50" s="106" t="s">
        <v>60</v>
      </c>
      <c r="AU50" s="107">
        <v>37883.120000000003</v>
      </c>
      <c r="AX50" s="106" t="s">
        <v>60</v>
      </c>
      <c r="AY50" s="107">
        <v>0</v>
      </c>
      <c r="AZ50" s="106" t="s">
        <v>60</v>
      </c>
      <c r="BA50" s="107">
        <v>36912.730000000003</v>
      </c>
      <c r="BD50" s="106" t="s">
        <v>60</v>
      </c>
      <c r="BE50" s="107">
        <v>0</v>
      </c>
      <c r="BF50" s="106" t="s">
        <v>60</v>
      </c>
      <c r="BG50" s="107">
        <v>34855.79</v>
      </c>
      <c r="BJ50" s="106" t="s">
        <v>60</v>
      </c>
      <c r="BK50" s="107">
        <v>0</v>
      </c>
      <c r="BL50" s="106" t="s">
        <v>60</v>
      </c>
      <c r="BM50" s="107">
        <v>37172.22</v>
      </c>
      <c r="BP50" s="106" t="s">
        <v>60</v>
      </c>
      <c r="BQ50" s="107">
        <v>0</v>
      </c>
      <c r="BR50" s="106" t="s">
        <v>60</v>
      </c>
      <c r="BS50" s="107">
        <v>45632.46</v>
      </c>
      <c r="BV50" s="100">
        <f t="shared" si="0"/>
        <v>14037.923881600114</v>
      </c>
      <c r="BW50" s="108">
        <f t="shared" si="1"/>
        <v>362481.69640015409</v>
      </c>
    </row>
    <row r="51" spans="2:75" s="5" customFormat="1" ht="15.95" customHeight="1" x14ac:dyDescent="0.25">
      <c r="B51" s="106" t="s">
        <v>61</v>
      </c>
      <c r="C51" s="107">
        <v>10360.067596837154</v>
      </c>
      <c r="D51" s="106" t="s">
        <v>61</v>
      </c>
      <c r="E51" s="107">
        <v>0</v>
      </c>
      <c r="H51" s="106" t="s">
        <v>61</v>
      </c>
      <c r="I51" s="107">
        <v>0</v>
      </c>
      <c r="J51" s="106" t="s">
        <v>61</v>
      </c>
      <c r="K51" s="107">
        <v>13645.79</v>
      </c>
      <c r="N51" s="106" t="s">
        <v>61</v>
      </c>
      <c r="O51" s="107">
        <v>0</v>
      </c>
      <c r="P51" s="106" t="s">
        <v>61</v>
      </c>
      <c r="Q51" s="107">
        <v>12328.16</v>
      </c>
      <c r="T51" s="106" t="s">
        <v>61</v>
      </c>
      <c r="U51" s="107">
        <v>0</v>
      </c>
      <c r="V51" s="106" t="s">
        <v>61</v>
      </c>
      <c r="W51" s="107">
        <v>14990.141447908527</v>
      </c>
      <c r="Z51" s="106" t="s">
        <v>61</v>
      </c>
      <c r="AA51" s="107">
        <v>0</v>
      </c>
      <c r="AB51" s="106" t="s">
        <v>61</v>
      </c>
      <c r="AC51" s="107">
        <v>14736.49</v>
      </c>
      <c r="AF51" s="106" t="s">
        <v>61</v>
      </c>
      <c r="AG51" s="107">
        <v>0</v>
      </c>
      <c r="AH51" s="106" t="s">
        <v>61</v>
      </c>
      <c r="AI51" s="107">
        <v>24131.41</v>
      </c>
      <c r="AL51" s="106" t="s">
        <v>61</v>
      </c>
      <c r="AM51" s="107">
        <v>0</v>
      </c>
      <c r="AN51" s="106" t="s">
        <v>61</v>
      </c>
      <c r="AO51" s="107">
        <v>24152.94</v>
      </c>
      <c r="AR51" s="106" t="s">
        <v>61</v>
      </c>
      <c r="AS51" s="107">
        <v>0</v>
      </c>
      <c r="AT51" s="106" t="s">
        <v>61</v>
      </c>
      <c r="AU51" s="107">
        <v>24990.68</v>
      </c>
      <c r="AX51" s="106" t="s">
        <v>61</v>
      </c>
      <c r="AY51" s="107">
        <v>0</v>
      </c>
      <c r="AZ51" s="106" t="s">
        <v>61</v>
      </c>
      <c r="BA51" s="107">
        <v>24873.61</v>
      </c>
      <c r="BD51" s="106" t="s">
        <v>61</v>
      </c>
      <c r="BE51" s="107">
        <v>0</v>
      </c>
      <c r="BF51" s="106" t="s">
        <v>61</v>
      </c>
      <c r="BG51" s="107">
        <v>24477.55</v>
      </c>
      <c r="BJ51" s="106" t="s">
        <v>61</v>
      </c>
      <c r="BK51" s="107">
        <v>0</v>
      </c>
      <c r="BL51" s="106" t="s">
        <v>61</v>
      </c>
      <c r="BM51" s="107">
        <v>22482.7</v>
      </c>
      <c r="BP51" s="106" t="s">
        <v>61</v>
      </c>
      <c r="BQ51" s="107">
        <v>0</v>
      </c>
      <c r="BR51" s="106" t="s">
        <v>61</v>
      </c>
      <c r="BS51" s="107">
        <v>30985.040000000001</v>
      </c>
      <c r="BV51" s="100">
        <f t="shared" si="0"/>
        <v>10360.067596837154</v>
      </c>
      <c r="BW51" s="108">
        <f t="shared" si="1"/>
        <v>231794.51144790856</v>
      </c>
    </row>
    <row r="52" spans="2:75" s="5" customFormat="1" ht="15.95" customHeight="1" x14ac:dyDescent="0.25">
      <c r="B52" s="106" t="s">
        <v>63</v>
      </c>
      <c r="C52" s="107">
        <v>41753.273334124329</v>
      </c>
      <c r="D52" s="106" t="s">
        <v>63</v>
      </c>
      <c r="E52" s="107">
        <v>0</v>
      </c>
      <c r="H52" s="106" t="s">
        <v>63</v>
      </c>
      <c r="I52" s="107">
        <v>278.06427344847896</v>
      </c>
      <c r="J52" s="106" t="s">
        <v>63</v>
      </c>
      <c r="K52" s="107">
        <v>0</v>
      </c>
      <c r="N52" s="106" t="s">
        <v>63</v>
      </c>
      <c r="O52" s="107">
        <v>0</v>
      </c>
      <c r="P52" s="106" t="s">
        <v>63</v>
      </c>
      <c r="Q52" s="107">
        <v>0</v>
      </c>
      <c r="T52" s="106" t="s">
        <v>63</v>
      </c>
      <c r="U52" s="107">
        <v>0</v>
      </c>
      <c r="V52" s="106" t="s">
        <v>63</v>
      </c>
      <c r="W52" s="107">
        <v>0</v>
      </c>
      <c r="Z52" s="106" t="s">
        <v>63</v>
      </c>
      <c r="AA52" s="107">
        <v>0</v>
      </c>
      <c r="AB52" s="106" t="s">
        <v>63</v>
      </c>
      <c r="AC52" s="107">
        <v>0</v>
      </c>
      <c r="AF52" s="106" t="s">
        <v>63</v>
      </c>
      <c r="AG52" s="107">
        <v>0</v>
      </c>
      <c r="AH52" s="106" t="s">
        <v>63</v>
      </c>
      <c r="AI52" s="107">
        <v>0</v>
      </c>
      <c r="AL52" s="106" t="s">
        <v>63</v>
      </c>
      <c r="AM52" s="107">
        <v>0</v>
      </c>
      <c r="AN52" s="106" t="s">
        <v>63</v>
      </c>
      <c r="AO52" s="107">
        <v>0</v>
      </c>
      <c r="AR52" s="106" t="s">
        <v>63</v>
      </c>
      <c r="AS52" s="107">
        <v>0</v>
      </c>
      <c r="AT52" s="106" t="s">
        <v>63</v>
      </c>
      <c r="AU52" s="107">
        <v>0</v>
      </c>
      <c r="AX52" s="106" t="s">
        <v>63</v>
      </c>
      <c r="AY52" s="107">
        <v>0</v>
      </c>
      <c r="AZ52" s="106" t="s">
        <v>63</v>
      </c>
      <c r="BA52" s="107">
        <v>0</v>
      </c>
      <c r="BD52" s="106" t="s">
        <v>63</v>
      </c>
      <c r="BE52" s="107">
        <v>0</v>
      </c>
      <c r="BF52" s="106" t="s">
        <v>63</v>
      </c>
      <c r="BG52" s="107">
        <v>0</v>
      </c>
      <c r="BJ52" s="106" t="s">
        <v>63</v>
      </c>
      <c r="BK52" s="107">
        <v>0</v>
      </c>
      <c r="BL52" s="106" t="s">
        <v>63</v>
      </c>
      <c r="BM52" s="107">
        <v>0</v>
      </c>
      <c r="BP52" s="106" t="s">
        <v>63</v>
      </c>
      <c r="BQ52" s="107">
        <v>723440.43</v>
      </c>
      <c r="BR52" s="106" t="s">
        <v>63</v>
      </c>
      <c r="BS52" s="107">
        <v>0</v>
      </c>
      <c r="BV52" s="100">
        <f t="shared" si="0"/>
        <v>765471.76760757284</v>
      </c>
      <c r="BW52" s="108">
        <f t="shared" si="1"/>
        <v>0</v>
      </c>
    </row>
    <row r="53" spans="2:75" s="5" customFormat="1" ht="15.95" customHeight="1" x14ac:dyDescent="0.25">
      <c r="B53" s="106" t="s">
        <v>64</v>
      </c>
      <c r="C53" s="107">
        <v>14858.215941327793</v>
      </c>
      <c r="D53" s="106" t="s">
        <v>64</v>
      </c>
      <c r="E53" s="107">
        <v>0</v>
      </c>
      <c r="H53" s="106" t="s">
        <v>64</v>
      </c>
      <c r="I53" s="107">
        <v>0</v>
      </c>
      <c r="J53" s="106" t="s">
        <v>64</v>
      </c>
      <c r="K53" s="107">
        <v>17407.400000000001</v>
      </c>
      <c r="N53" s="106" t="s">
        <v>64</v>
      </c>
      <c r="O53" s="107">
        <v>0</v>
      </c>
      <c r="P53" s="106" t="s">
        <v>64</v>
      </c>
      <c r="Q53" s="107">
        <v>16949.150000000001</v>
      </c>
      <c r="T53" s="106" t="s">
        <v>64</v>
      </c>
      <c r="U53" s="107">
        <v>0</v>
      </c>
      <c r="V53" s="106" t="s">
        <v>64</v>
      </c>
      <c r="W53" s="107">
        <v>15498.791157716545</v>
      </c>
      <c r="Z53" s="106" t="s">
        <v>64</v>
      </c>
      <c r="AA53" s="107">
        <v>0</v>
      </c>
      <c r="AB53" s="106" t="s">
        <v>64</v>
      </c>
      <c r="AC53" s="107">
        <v>15416.67</v>
      </c>
      <c r="AF53" s="106" t="s">
        <v>64</v>
      </c>
      <c r="AG53" s="107">
        <v>0</v>
      </c>
      <c r="AH53" s="106" t="s">
        <v>64</v>
      </c>
      <c r="AI53" s="107">
        <v>25407.54</v>
      </c>
      <c r="AL53" s="106" t="s">
        <v>64</v>
      </c>
      <c r="AM53" s="107">
        <v>0</v>
      </c>
      <c r="AN53" s="106" t="s">
        <v>64</v>
      </c>
      <c r="AO53" s="107">
        <v>26147.39</v>
      </c>
      <c r="AR53" s="106" t="s">
        <v>64</v>
      </c>
      <c r="AS53" s="107">
        <v>0</v>
      </c>
      <c r="AT53" s="106" t="s">
        <v>64</v>
      </c>
      <c r="AU53" s="107">
        <v>22051.82</v>
      </c>
      <c r="AX53" s="106" t="s">
        <v>64</v>
      </c>
      <c r="AY53" s="107">
        <v>0</v>
      </c>
      <c r="AZ53" s="106" t="s">
        <v>64</v>
      </c>
      <c r="BA53" s="107">
        <v>21667.19</v>
      </c>
      <c r="BD53" s="106" t="s">
        <v>64</v>
      </c>
      <c r="BE53" s="107">
        <v>0</v>
      </c>
      <c r="BF53" s="106" t="s">
        <v>64</v>
      </c>
      <c r="BG53" s="107">
        <v>22851.040000000001</v>
      </c>
      <c r="BJ53" s="106" t="s">
        <v>64</v>
      </c>
      <c r="BK53" s="107">
        <v>0</v>
      </c>
      <c r="BL53" s="106" t="s">
        <v>64</v>
      </c>
      <c r="BM53" s="107">
        <v>25607.87</v>
      </c>
      <c r="BP53" s="106" t="s">
        <v>64</v>
      </c>
      <c r="BQ53" s="107">
        <v>0</v>
      </c>
      <c r="BR53" s="106" t="s">
        <v>64</v>
      </c>
      <c r="BS53" s="107">
        <v>32867.42</v>
      </c>
      <c r="BV53" s="100">
        <f t="shared" si="0"/>
        <v>14858.215941327793</v>
      </c>
      <c r="BW53" s="108">
        <f t="shared" si="1"/>
        <v>241872.28115771653</v>
      </c>
    </row>
    <row r="54" spans="2:75" s="5" customFormat="1" ht="15.95" customHeight="1" x14ac:dyDescent="0.25">
      <c r="B54" s="106" t="s">
        <v>65</v>
      </c>
      <c r="C54" s="107">
        <v>2617.9592655050737</v>
      </c>
      <c r="D54" s="106" t="s">
        <v>65</v>
      </c>
      <c r="E54" s="107">
        <v>0</v>
      </c>
      <c r="H54" s="106" t="s">
        <v>65</v>
      </c>
      <c r="I54" s="107">
        <v>55.850257469348513</v>
      </c>
      <c r="J54" s="106" t="s">
        <v>65</v>
      </c>
      <c r="K54" s="107">
        <v>0</v>
      </c>
      <c r="N54" s="106" t="s">
        <v>65</v>
      </c>
      <c r="O54" s="107">
        <v>0</v>
      </c>
      <c r="P54" s="106" t="s">
        <v>65</v>
      </c>
      <c r="Q54" s="107">
        <v>0</v>
      </c>
      <c r="T54" s="106" t="s">
        <v>65</v>
      </c>
      <c r="U54" s="107">
        <v>0</v>
      </c>
      <c r="V54" s="106" t="s">
        <v>65</v>
      </c>
      <c r="W54" s="107">
        <v>0</v>
      </c>
      <c r="Z54" s="106" t="s">
        <v>65</v>
      </c>
      <c r="AA54" s="107">
        <v>0</v>
      </c>
      <c r="AB54" s="106" t="s">
        <v>65</v>
      </c>
      <c r="AC54" s="107">
        <v>0</v>
      </c>
      <c r="AF54" s="106" t="s">
        <v>65</v>
      </c>
      <c r="AG54" s="107">
        <v>0</v>
      </c>
      <c r="AH54" s="106" t="s">
        <v>65</v>
      </c>
      <c r="AI54" s="107">
        <v>0</v>
      </c>
      <c r="AL54" s="106" t="s">
        <v>65</v>
      </c>
      <c r="AM54" s="107">
        <v>0</v>
      </c>
      <c r="AN54" s="106" t="s">
        <v>65</v>
      </c>
      <c r="AO54" s="107">
        <v>0</v>
      </c>
      <c r="AR54" s="106" t="s">
        <v>65</v>
      </c>
      <c r="AS54" s="107">
        <v>0</v>
      </c>
      <c r="AT54" s="106" t="s">
        <v>65</v>
      </c>
      <c r="AU54" s="107">
        <v>0</v>
      </c>
      <c r="AX54" s="106" t="s">
        <v>65</v>
      </c>
      <c r="AY54" s="107">
        <v>0</v>
      </c>
      <c r="AZ54" s="106" t="s">
        <v>65</v>
      </c>
      <c r="BA54" s="107">
        <v>0</v>
      </c>
      <c r="BD54" s="106" t="s">
        <v>65</v>
      </c>
      <c r="BE54" s="107">
        <v>0</v>
      </c>
      <c r="BF54" s="106" t="s">
        <v>65</v>
      </c>
      <c r="BG54" s="107">
        <v>0</v>
      </c>
      <c r="BJ54" s="106" t="s">
        <v>65</v>
      </c>
      <c r="BK54" s="107">
        <v>0</v>
      </c>
      <c r="BL54" s="106" t="s">
        <v>65</v>
      </c>
      <c r="BM54" s="107">
        <v>0</v>
      </c>
      <c r="BP54" s="106" t="s">
        <v>65</v>
      </c>
      <c r="BQ54" s="107">
        <v>17067.46</v>
      </c>
      <c r="BR54" s="106" t="s">
        <v>65</v>
      </c>
      <c r="BS54" s="107">
        <v>0</v>
      </c>
      <c r="BV54" s="100">
        <f t="shared" si="0"/>
        <v>19741.26952297442</v>
      </c>
      <c r="BW54" s="108">
        <f t="shared" si="1"/>
        <v>0</v>
      </c>
    </row>
    <row r="55" spans="2:75" s="5" customFormat="1" ht="15.95" customHeight="1" x14ac:dyDescent="0.25">
      <c r="B55" s="106" t="s">
        <v>66</v>
      </c>
      <c r="C55" s="107">
        <v>6055.4708606767199</v>
      </c>
      <c r="D55" s="106" t="s">
        <v>66</v>
      </c>
      <c r="E55" s="107">
        <v>0</v>
      </c>
      <c r="H55" s="106" t="s">
        <v>66</v>
      </c>
      <c r="I55" s="107">
        <v>115.09363039119732</v>
      </c>
      <c r="J55" s="106" t="s">
        <v>66</v>
      </c>
      <c r="K55" s="107">
        <v>0</v>
      </c>
      <c r="N55" s="106" t="s">
        <v>66</v>
      </c>
      <c r="O55" s="107">
        <v>0</v>
      </c>
      <c r="P55" s="106" t="s">
        <v>66</v>
      </c>
      <c r="Q55" s="107">
        <v>0</v>
      </c>
      <c r="T55" s="106" t="s">
        <v>66</v>
      </c>
      <c r="U55" s="107">
        <v>0</v>
      </c>
      <c r="V55" s="106" t="s">
        <v>66</v>
      </c>
      <c r="W55" s="107">
        <v>0</v>
      </c>
      <c r="Z55" s="106" t="s">
        <v>66</v>
      </c>
      <c r="AA55" s="107">
        <v>0</v>
      </c>
      <c r="AB55" s="106" t="s">
        <v>66</v>
      </c>
      <c r="AC55" s="107">
        <v>0</v>
      </c>
      <c r="AF55" s="106" t="s">
        <v>66</v>
      </c>
      <c r="AG55" s="107">
        <v>0</v>
      </c>
      <c r="AH55" s="106" t="s">
        <v>66</v>
      </c>
      <c r="AI55" s="107">
        <v>0</v>
      </c>
      <c r="AL55" s="106" t="s">
        <v>66</v>
      </c>
      <c r="AM55" s="107">
        <v>0</v>
      </c>
      <c r="AN55" s="106" t="s">
        <v>66</v>
      </c>
      <c r="AO55" s="107">
        <v>0</v>
      </c>
      <c r="AR55" s="106" t="s">
        <v>66</v>
      </c>
      <c r="AS55" s="107">
        <v>0</v>
      </c>
      <c r="AT55" s="106" t="s">
        <v>66</v>
      </c>
      <c r="AU55" s="107">
        <v>0</v>
      </c>
      <c r="AX55" s="106" t="s">
        <v>66</v>
      </c>
      <c r="AY55" s="107">
        <v>0</v>
      </c>
      <c r="AZ55" s="106" t="s">
        <v>66</v>
      </c>
      <c r="BA55" s="107">
        <v>0</v>
      </c>
      <c r="BD55" s="106" t="s">
        <v>66</v>
      </c>
      <c r="BE55" s="107">
        <v>0</v>
      </c>
      <c r="BF55" s="106" t="s">
        <v>66</v>
      </c>
      <c r="BG55" s="107">
        <v>0</v>
      </c>
      <c r="BJ55" s="106" t="s">
        <v>66</v>
      </c>
      <c r="BK55" s="107">
        <v>0</v>
      </c>
      <c r="BL55" s="106" t="s">
        <v>66</v>
      </c>
      <c r="BM55" s="107">
        <v>0</v>
      </c>
      <c r="BP55" s="106" t="s">
        <v>66</v>
      </c>
      <c r="BQ55" s="107">
        <v>32665.599999999999</v>
      </c>
      <c r="BR55" s="106" t="s">
        <v>66</v>
      </c>
      <c r="BS55" s="107">
        <v>0</v>
      </c>
      <c r="BV55" s="100">
        <f t="shared" si="0"/>
        <v>38836.164491067917</v>
      </c>
      <c r="BW55" s="108">
        <f t="shared" si="1"/>
        <v>0</v>
      </c>
    </row>
    <row r="56" spans="2:75" s="5" customFormat="1" ht="15.95" customHeight="1" x14ac:dyDescent="0.25">
      <c r="B56" s="106" t="s">
        <v>67</v>
      </c>
      <c r="C56" s="107">
        <v>13727.027855200136</v>
      </c>
      <c r="D56" s="106" t="s">
        <v>67</v>
      </c>
      <c r="E56" s="107">
        <v>0</v>
      </c>
      <c r="H56" s="106" t="s">
        <v>67</v>
      </c>
      <c r="I56" s="107">
        <v>0</v>
      </c>
      <c r="J56" s="106" t="s">
        <v>67</v>
      </c>
      <c r="K56" s="107">
        <v>19604.63</v>
      </c>
      <c r="N56" s="106" t="s">
        <v>67</v>
      </c>
      <c r="O56" s="107">
        <v>0</v>
      </c>
      <c r="P56" s="106" t="s">
        <v>67</v>
      </c>
      <c r="Q56" s="107">
        <v>18443.63</v>
      </c>
      <c r="T56" s="106" t="s">
        <v>67</v>
      </c>
      <c r="U56" s="107">
        <v>0</v>
      </c>
      <c r="V56" s="106" t="s">
        <v>67</v>
      </c>
      <c r="W56" s="107">
        <v>19514.598866640441</v>
      </c>
      <c r="Z56" s="106" t="s">
        <v>67</v>
      </c>
      <c r="AA56" s="107">
        <v>0</v>
      </c>
      <c r="AB56" s="106" t="s">
        <v>67</v>
      </c>
      <c r="AC56" s="107">
        <v>19464.23</v>
      </c>
      <c r="AF56" s="106" t="s">
        <v>67</v>
      </c>
      <c r="AG56" s="107">
        <v>0</v>
      </c>
      <c r="AH56" s="106" t="s">
        <v>67</v>
      </c>
      <c r="AI56" s="107">
        <v>31807.87</v>
      </c>
      <c r="AL56" s="106" t="s">
        <v>67</v>
      </c>
      <c r="AM56" s="107">
        <v>0</v>
      </c>
      <c r="AN56" s="106" t="s">
        <v>67</v>
      </c>
      <c r="AO56" s="107">
        <v>31772.87</v>
      </c>
      <c r="AR56" s="106" t="s">
        <v>67</v>
      </c>
      <c r="AS56" s="107">
        <v>0</v>
      </c>
      <c r="AT56" s="106" t="s">
        <v>67</v>
      </c>
      <c r="AU56" s="107">
        <v>28476.31</v>
      </c>
      <c r="AX56" s="106" t="s">
        <v>67</v>
      </c>
      <c r="AY56" s="107">
        <v>0</v>
      </c>
      <c r="AZ56" s="106" t="s">
        <v>67</v>
      </c>
      <c r="BA56" s="107">
        <v>27200.6</v>
      </c>
      <c r="BD56" s="106" t="s">
        <v>67</v>
      </c>
      <c r="BE56" s="107">
        <v>0</v>
      </c>
      <c r="BF56" s="106" t="s">
        <v>67</v>
      </c>
      <c r="BG56" s="107">
        <v>27695.58</v>
      </c>
      <c r="BJ56" s="106" t="s">
        <v>67</v>
      </c>
      <c r="BK56" s="107">
        <v>0</v>
      </c>
      <c r="BL56" s="106" t="s">
        <v>67</v>
      </c>
      <c r="BM56" s="107">
        <v>30073.45</v>
      </c>
      <c r="BP56" s="106" t="s">
        <v>67</v>
      </c>
      <c r="BQ56" s="107">
        <v>501395.17</v>
      </c>
      <c r="BR56" s="106" t="s">
        <v>67</v>
      </c>
      <c r="BS56" s="107">
        <v>0</v>
      </c>
      <c r="BV56" s="100">
        <f t="shared" si="0"/>
        <v>515122.19785520009</v>
      </c>
      <c r="BW56" s="108">
        <f t="shared" si="1"/>
        <v>254053.76886664046</v>
      </c>
    </row>
    <row r="57" spans="2:75" s="5" customFormat="1" ht="15.95" customHeight="1" x14ac:dyDescent="0.25">
      <c r="B57" s="106" t="s">
        <v>68</v>
      </c>
      <c r="C57" s="107">
        <v>36313.664884151403</v>
      </c>
      <c r="D57" s="106" t="s">
        <v>68</v>
      </c>
      <c r="E57" s="107">
        <v>0</v>
      </c>
      <c r="H57" s="106" t="s">
        <v>68</v>
      </c>
      <c r="I57" s="107">
        <v>0</v>
      </c>
      <c r="J57" s="106" t="s">
        <v>68</v>
      </c>
      <c r="K57" s="107">
        <v>58096.03</v>
      </c>
      <c r="N57" s="106" t="s">
        <v>68</v>
      </c>
      <c r="O57" s="107">
        <v>0</v>
      </c>
      <c r="P57" s="106" t="s">
        <v>68</v>
      </c>
      <c r="Q57" s="107">
        <v>47090.84</v>
      </c>
      <c r="T57" s="106" t="s">
        <v>68</v>
      </c>
      <c r="U57" s="107">
        <v>0</v>
      </c>
      <c r="V57" s="106" t="s">
        <v>68</v>
      </c>
      <c r="W57" s="107">
        <v>60758.875336187019</v>
      </c>
      <c r="Z57" s="106" t="s">
        <v>68</v>
      </c>
      <c r="AA57" s="107">
        <v>0</v>
      </c>
      <c r="AB57" s="106" t="s">
        <v>68</v>
      </c>
      <c r="AC57" s="107">
        <v>60028.69</v>
      </c>
      <c r="AF57" s="106" t="s">
        <v>68</v>
      </c>
      <c r="AG57" s="107">
        <v>0</v>
      </c>
      <c r="AH57" s="106" t="s">
        <v>68</v>
      </c>
      <c r="AI57" s="107">
        <v>88832.54</v>
      </c>
      <c r="AL57" s="106" t="s">
        <v>68</v>
      </c>
      <c r="AM57" s="107">
        <v>0</v>
      </c>
      <c r="AN57" s="106" t="s">
        <v>68</v>
      </c>
      <c r="AO57" s="107">
        <v>89474.75</v>
      </c>
      <c r="AR57" s="106" t="s">
        <v>68</v>
      </c>
      <c r="AS57" s="107">
        <v>0</v>
      </c>
      <c r="AT57" s="106" t="s">
        <v>68</v>
      </c>
      <c r="AU57" s="107">
        <v>88451.94</v>
      </c>
      <c r="AX57" s="106" t="s">
        <v>68</v>
      </c>
      <c r="AY57" s="107">
        <v>0</v>
      </c>
      <c r="AZ57" s="106" t="s">
        <v>68</v>
      </c>
      <c r="BA57" s="107">
        <v>113410.22</v>
      </c>
      <c r="BD57" s="106" t="s">
        <v>68</v>
      </c>
      <c r="BE57" s="107">
        <v>0</v>
      </c>
      <c r="BF57" s="106" t="s">
        <v>68</v>
      </c>
      <c r="BG57" s="107">
        <v>109520.69</v>
      </c>
      <c r="BJ57" s="106" t="s">
        <v>68</v>
      </c>
      <c r="BK57" s="107">
        <v>0</v>
      </c>
      <c r="BL57" s="106" t="s">
        <v>68</v>
      </c>
      <c r="BM57" s="107">
        <v>81490.36</v>
      </c>
      <c r="BP57" s="106" t="s">
        <v>68</v>
      </c>
      <c r="BQ57" s="107">
        <v>0</v>
      </c>
      <c r="BR57" s="106" t="s">
        <v>68</v>
      </c>
      <c r="BS57" s="107">
        <v>134408.93</v>
      </c>
      <c r="BV57" s="100">
        <f t="shared" si="0"/>
        <v>36313.664884151403</v>
      </c>
      <c r="BW57" s="108">
        <f t="shared" si="1"/>
        <v>931563.86533618695</v>
      </c>
    </row>
    <row r="58" spans="2:75" s="5" customFormat="1" ht="15.95" customHeight="1" x14ac:dyDescent="0.25">
      <c r="B58" s="106" t="s">
        <v>357</v>
      </c>
      <c r="C58" s="107">
        <v>50585.706497372754</v>
      </c>
      <c r="D58" s="106" t="s">
        <v>357</v>
      </c>
      <c r="E58" s="107">
        <v>0</v>
      </c>
      <c r="H58" s="106" t="s">
        <v>69</v>
      </c>
      <c r="I58" s="107">
        <v>469.64935968738973</v>
      </c>
      <c r="J58" s="106" t="s">
        <v>69</v>
      </c>
      <c r="K58" s="107">
        <v>0</v>
      </c>
      <c r="N58" s="106" t="s">
        <v>69</v>
      </c>
      <c r="O58" s="107">
        <v>0</v>
      </c>
      <c r="P58" s="106" t="s">
        <v>69</v>
      </c>
      <c r="Q58" s="107">
        <v>0</v>
      </c>
      <c r="T58" s="106" t="s">
        <v>69</v>
      </c>
      <c r="U58" s="107">
        <v>14.32</v>
      </c>
      <c r="V58" s="106" t="s">
        <v>69</v>
      </c>
      <c r="W58" s="107">
        <v>0</v>
      </c>
      <c r="Z58" s="106" t="s">
        <v>69</v>
      </c>
      <c r="AA58" s="107">
        <v>1</v>
      </c>
      <c r="AB58" s="106" t="s">
        <v>69</v>
      </c>
      <c r="AC58" s="107">
        <v>0</v>
      </c>
      <c r="AF58" s="106" t="s">
        <v>69</v>
      </c>
      <c r="AG58" s="107">
        <v>0</v>
      </c>
      <c r="AH58" s="106" t="s">
        <v>69</v>
      </c>
      <c r="AI58" s="107">
        <v>0</v>
      </c>
      <c r="AL58" s="106" t="s">
        <v>69</v>
      </c>
      <c r="AM58" s="107">
        <v>0</v>
      </c>
      <c r="AN58" s="106" t="s">
        <v>69</v>
      </c>
      <c r="AO58" s="107">
        <v>0</v>
      </c>
      <c r="AR58" s="106" t="s">
        <v>69</v>
      </c>
      <c r="AS58" s="107">
        <v>0</v>
      </c>
      <c r="AT58" s="106" t="s">
        <v>69</v>
      </c>
      <c r="AU58" s="107">
        <v>0</v>
      </c>
      <c r="AX58" s="106" t="s">
        <v>69</v>
      </c>
      <c r="AY58" s="107">
        <v>0</v>
      </c>
      <c r="AZ58" s="106" t="s">
        <v>69</v>
      </c>
      <c r="BA58" s="107">
        <v>0</v>
      </c>
      <c r="BD58" s="106" t="s">
        <v>69</v>
      </c>
      <c r="BE58" s="107">
        <v>0</v>
      </c>
      <c r="BF58" s="106" t="s">
        <v>69</v>
      </c>
      <c r="BG58" s="107">
        <v>0</v>
      </c>
      <c r="BJ58" s="106" t="s">
        <v>69</v>
      </c>
      <c r="BK58" s="107">
        <v>0</v>
      </c>
      <c r="BL58" s="106" t="s">
        <v>69</v>
      </c>
      <c r="BM58" s="107">
        <v>0</v>
      </c>
      <c r="BP58" s="106" t="s">
        <v>69</v>
      </c>
      <c r="BQ58" s="107">
        <v>949571.81</v>
      </c>
      <c r="BR58" s="106" t="s">
        <v>69</v>
      </c>
      <c r="BS58" s="107">
        <v>0</v>
      </c>
      <c r="BV58" s="100">
        <f t="shared" si="0"/>
        <v>1000642.4858570602</v>
      </c>
      <c r="BW58" s="108">
        <f t="shared" si="1"/>
        <v>0</v>
      </c>
    </row>
    <row r="59" spans="2:75" s="5" customFormat="1" ht="15.95" customHeight="1" x14ac:dyDescent="0.25">
      <c r="B59" s="106" t="s">
        <v>70</v>
      </c>
      <c r="C59" s="107">
        <v>3733.4215911403912</v>
      </c>
      <c r="D59" s="106" t="s">
        <v>70</v>
      </c>
      <c r="E59" s="107">
        <v>0</v>
      </c>
      <c r="H59" s="106" t="s">
        <v>70</v>
      </c>
      <c r="I59" s="107">
        <v>0</v>
      </c>
      <c r="J59" s="106" t="s">
        <v>70</v>
      </c>
      <c r="K59" s="107">
        <v>4169.87</v>
      </c>
      <c r="N59" s="106" t="s">
        <v>70</v>
      </c>
      <c r="O59" s="107">
        <v>0</v>
      </c>
      <c r="P59" s="106" t="s">
        <v>70</v>
      </c>
      <c r="Q59" s="107">
        <v>3727.18</v>
      </c>
      <c r="T59" s="106" t="s">
        <v>70</v>
      </c>
      <c r="U59" s="107">
        <v>0</v>
      </c>
      <c r="V59" s="106" t="s">
        <v>70</v>
      </c>
      <c r="W59" s="107">
        <v>4257.4675710534666</v>
      </c>
      <c r="Z59" s="106" t="s">
        <v>70</v>
      </c>
      <c r="AA59" s="107">
        <v>0</v>
      </c>
      <c r="AB59" s="106" t="s">
        <v>70</v>
      </c>
      <c r="AC59" s="107">
        <v>4053.59</v>
      </c>
      <c r="AF59" s="106" t="s">
        <v>70</v>
      </c>
      <c r="AG59" s="107">
        <v>0</v>
      </c>
      <c r="AH59" s="106" t="s">
        <v>70</v>
      </c>
      <c r="AI59" s="107">
        <v>6065.02</v>
      </c>
      <c r="AL59" s="106" t="s">
        <v>70</v>
      </c>
      <c r="AM59" s="107">
        <v>0</v>
      </c>
      <c r="AN59" s="106" t="s">
        <v>70</v>
      </c>
      <c r="AO59" s="107">
        <v>6139.17</v>
      </c>
      <c r="AR59" s="106" t="s">
        <v>70</v>
      </c>
      <c r="AS59" s="107">
        <v>0</v>
      </c>
      <c r="AT59" s="106" t="s">
        <v>70</v>
      </c>
      <c r="AU59" s="107">
        <v>5741.43</v>
      </c>
      <c r="AX59" s="106" t="s">
        <v>70</v>
      </c>
      <c r="AY59" s="107">
        <v>0</v>
      </c>
      <c r="AZ59" s="106" t="s">
        <v>70</v>
      </c>
      <c r="BA59" s="107">
        <v>5893.75</v>
      </c>
      <c r="BD59" s="106" t="s">
        <v>70</v>
      </c>
      <c r="BE59" s="107">
        <v>0</v>
      </c>
      <c r="BF59" s="106" t="s">
        <v>70</v>
      </c>
      <c r="BG59" s="107">
        <v>6001.36</v>
      </c>
      <c r="BJ59" s="106" t="s">
        <v>70</v>
      </c>
      <c r="BK59" s="107">
        <v>0</v>
      </c>
      <c r="BL59" s="106" t="s">
        <v>70</v>
      </c>
      <c r="BM59" s="107">
        <v>6264.66</v>
      </c>
      <c r="BP59" s="106" t="s">
        <v>70</v>
      </c>
      <c r="BQ59" s="107">
        <v>0</v>
      </c>
      <c r="BR59" s="106" t="s">
        <v>70</v>
      </c>
      <c r="BS59" s="107">
        <v>7428.17</v>
      </c>
      <c r="BV59" s="100">
        <f t="shared" si="0"/>
        <v>3733.4215911403912</v>
      </c>
      <c r="BW59" s="108">
        <f t="shared" si="1"/>
        <v>59741.667571053462</v>
      </c>
    </row>
    <row r="60" spans="2:75" s="5" customFormat="1" ht="15.95" customHeight="1" x14ac:dyDescent="0.25">
      <c r="B60" s="106" t="s">
        <v>71</v>
      </c>
      <c r="C60" s="107">
        <v>16807.828896541869</v>
      </c>
      <c r="D60" s="106" t="s">
        <v>71</v>
      </c>
      <c r="E60" s="107">
        <v>0</v>
      </c>
      <c r="H60" s="106" t="s">
        <v>71</v>
      </c>
      <c r="I60" s="107">
        <v>80.078197012325361</v>
      </c>
      <c r="J60" s="106" t="s">
        <v>71</v>
      </c>
      <c r="K60" s="107">
        <v>0</v>
      </c>
      <c r="N60" s="106" t="s">
        <v>71</v>
      </c>
      <c r="O60" s="107">
        <v>0</v>
      </c>
      <c r="P60" s="106" t="s">
        <v>71</v>
      </c>
      <c r="Q60" s="107">
        <v>0</v>
      </c>
      <c r="T60" s="106" t="s">
        <v>71</v>
      </c>
      <c r="U60" s="107">
        <v>0</v>
      </c>
      <c r="V60" s="106" t="s">
        <v>71</v>
      </c>
      <c r="W60" s="107">
        <v>0</v>
      </c>
      <c r="Z60" s="106" t="s">
        <v>71</v>
      </c>
      <c r="AA60" s="107">
        <v>0</v>
      </c>
      <c r="AB60" s="106" t="s">
        <v>71</v>
      </c>
      <c r="AC60" s="107">
        <v>0</v>
      </c>
      <c r="AF60" s="106" t="s">
        <v>71</v>
      </c>
      <c r="AG60" s="107">
        <v>0</v>
      </c>
      <c r="AH60" s="106" t="s">
        <v>71</v>
      </c>
      <c r="AI60" s="107">
        <v>0</v>
      </c>
      <c r="AL60" s="106" t="s">
        <v>71</v>
      </c>
      <c r="AM60" s="107">
        <v>0</v>
      </c>
      <c r="AN60" s="106" t="s">
        <v>71</v>
      </c>
      <c r="AO60" s="107">
        <v>0</v>
      </c>
      <c r="AR60" s="106" t="s">
        <v>71</v>
      </c>
      <c r="AS60" s="107">
        <v>0</v>
      </c>
      <c r="AT60" s="106" t="s">
        <v>71</v>
      </c>
      <c r="AU60" s="107">
        <v>0</v>
      </c>
      <c r="AX60" s="106" t="s">
        <v>71</v>
      </c>
      <c r="AY60" s="107">
        <v>0</v>
      </c>
      <c r="AZ60" s="106" t="s">
        <v>71</v>
      </c>
      <c r="BA60" s="107">
        <v>0</v>
      </c>
      <c r="BD60" s="106" t="s">
        <v>71</v>
      </c>
      <c r="BE60" s="107">
        <v>0</v>
      </c>
      <c r="BF60" s="106" t="s">
        <v>71</v>
      </c>
      <c r="BG60" s="107">
        <v>0</v>
      </c>
      <c r="BJ60" s="106" t="s">
        <v>71</v>
      </c>
      <c r="BK60" s="107">
        <v>0</v>
      </c>
      <c r="BL60" s="106" t="s">
        <v>71</v>
      </c>
      <c r="BM60" s="107">
        <v>0</v>
      </c>
      <c r="BP60" s="106" t="s">
        <v>71</v>
      </c>
      <c r="BQ60" s="107">
        <v>354443.92</v>
      </c>
      <c r="BR60" s="106" t="s">
        <v>71</v>
      </c>
      <c r="BS60" s="107">
        <v>0</v>
      </c>
      <c r="BV60" s="100">
        <f t="shared" si="0"/>
        <v>371331.8270935542</v>
      </c>
      <c r="BW60" s="108">
        <f t="shared" si="1"/>
        <v>0</v>
      </c>
    </row>
    <row r="61" spans="2:75" s="5" customFormat="1" ht="15.95" customHeight="1" x14ac:dyDescent="0.25">
      <c r="B61" s="106" t="s">
        <v>246</v>
      </c>
      <c r="C61" s="107">
        <v>6493.7555703053295</v>
      </c>
      <c r="D61" s="106" t="s">
        <v>246</v>
      </c>
      <c r="E61" s="107">
        <v>0</v>
      </c>
      <c r="H61" s="106" t="s">
        <v>246</v>
      </c>
      <c r="I61" s="107">
        <v>0</v>
      </c>
      <c r="J61" s="106" t="s">
        <v>246</v>
      </c>
      <c r="K61" s="107">
        <v>7710.62</v>
      </c>
      <c r="N61" s="106" t="s">
        <v>246</v>
      </c>
      <c r="O61" s="107">
        <v>0</v>
      </c>
      <c r="P61" s="106" t="s">
        <v>246</v>
      </c>
      <c r="Q61" s="107">
        <v>6984.4</v>
      </c>
      <c r="T61" s="106" t="s">
        <v>246</v>
      </c>
      <c r="U61" s="107">
        <v>0</v>
      </c>
      <c r="V61" s="106" t="s">
        <v>246</v>
      </c>
      <c r="W61" s="107">
        <v>7682.2456171682934</v>
      </c>
      <c r="Z61" s="106" t="s">
        <v>246</v>
      </c>
      <c r="AA61" s="107">
        <v>0</v>
      </c>
      <c r="AB61" s="106" t="s">
        <v>246</v>
      </c>
      <c r="AC61" s="107">
        <v>7638.96</v>
      </c>
      <c r="AF61" s="106" t="s">
        <v>246</v>
      </c>
      <c r="AG61" s="107">
        <v>0</v>
      </c>
      <c r="AH61" s="106" t="s">
        <v>246</v>
      </c>
      <c r="AI61" s="107">
        <v>10952.68</v>
      </c>
      <c r="AL61" s="106" t="s">
        <v>246</v>
      </c>
      <c r="AM61" s="107">
        <v>0</v>
      </c>
      <c r="AN61" s="106" t="s">
        <v>246</v>
      </c>
      <c r="AO61" s="107">
        <v>11195.38</v>
      </c>
      <c r="AR61" s="106" t="s">
        <v>246</v>
      </c>
      <c r="AS61" s="107">
        <v>0</v>
      </c>
      <c r="AT61" s="106" t="s">
        <v>246</v>
      </c>
      <c r="AU61" s="107">
        <v>9953.5300000000007</v>
      </c>
      <c r="AX61" s="106" t="s">
        <v>246</v>
      </c>
      <c r="AY61" s="107">
        <v>0</v>
      </c>
      <c r="AZ61" s="106" t="s">
        <v>246</v>
      </c>
      <c r="BA61" s="107">
        <v>10290.31</v>
      </c>
      <c r="BD61" s="106" t="s">
        <v>246</v>
      </c>
      <c r="BE61" s="107">
        <v>0</v>
      </c>
      <c r="BF61" s="106" t="s">
        <v>246</v>
      </c>
      <c r="BG61" s="107">
        <v>10556.96</v>
      </c>
      <c r="BJ61" s="106" t="s">
        <v>246</v>
      </c>
      <c r="BK61" s="107">
        <v>0</v>
      </c>
      <c r="BL61" s="106" t="s">
        <v>246</v>
      </c>
      <c r="BM61" s="107">
        <v>11170.83</v>
      </c>
      <c r="BP61" s="106" t="s">
        <v>246</v>
      </c>
      <c r="BQ61" s="107">
        <v>0</v>
      </c>
      <c r="BR61" s="106" t="s">
        <v>246</v>
      </c>
      <c r="BS61" s="107">
        <v>13591.09</v>
      </c>
      <c r="BV61" s="100">
        <f t="shared" si="0"/>
        <v>6493.7555703053295</v>
      </c>
      <c r="BW61" s="108">
        <f t="shared" si="1"/>
        <v>107727.00561716828</v>
      </c>
    </row>
    <row r="62" spans="2:75" s="5" customFormat="1" ht="15.95" customHeight="1" x14ac:dyDescent="0.25">
      <c r="B62" s="106" t="s">
        <v>73</v>
      </c>
      <c r="C62" s="107">
        <v>46849.111811680101</v>
      </c>
      <c r="D62" s="106" t="s">
        <v>73</v>
      </c>
      <c r="E62" s="107">
        <v>0</v>
      </c>
      <c r="H62" s="106" t="s">
        <v>73</v>
      </c>
      <c r="I62" s="107">
        <v>517.99163329305873</v>
      </c>
      <c r="J62" s="106" t="s">
        <v>73</v>
      </c>
      <c r="K62" s="107">
        <v>0</v>
      </c>
      <c r="N62" s="106" t="s">
        <v>73</v>
      </c>
      <c r="O62" s="107">
        <v>207.82</v>
      </c>
      <c r="P62" s="106" t="s">
        <v>73</v>
      </c>
      <c r="Q62" s="107">
        <v>0</v>
      </c>
      <c r="T62" s="106" t="s">
        <v>73</v>
      </c>
      <c r="U62" s="107">
        <v>248.58</v>
      </c>
      <c r="V62" s="106" t="s">
        <v>73</v>
      </c>
      <c r="W62" s="107">
        <v>0</v>
      </c>
      <c r="Z62" s="106" t="s">
        <v>73</v>
      </c>
      <c r="AA62" s="107">
        <v>20.07</v>
      </c>
      <c r="AB62" s="106" t="s">
        <v>73</v>
      </c>
      <c r="AC62" s="107">
        <v>0</v>
      </c>
      <c r="AF62" s="106" t="s">
        <v>73</v>
      </c>
      <c r="AG62" s="107">
        <v>0</v>
      </c>
      <c r="AH62" s="106" t="s">
        <v>73</v>
      </c>
      <c r="AI62" s="107">
        <v>0</v>
      </c>
      <c r="AL62" s="106" t="s">
        <v>73</v>
      </c>
      <c r="AM62" s="107">
        <v>71.19</v>
      </c>
      <c r="AN62" s="106" t="s">
        <v>73</v>
      </c>
      <c r="AO62" s="107">
        <v>0</v>
      </c>
      <c r="AR62" s="106" t="s">
        <v>73</v>
      </c>
      <c r="AS62" s="107">
        <v>486.04</v>
      </c>
      <c r="AT62" s="106" t="s">
        <v>73</v>
      </c>
      <c r="AU62" s="107">
        <v>0</v>
      </c>
      <c r="AX62" s="106" t="s">
        <v>73</v>
      </c>
      <c r="AY62" s="107">
        <v>212.04</v>
      </c>
      <c r="AZ62" s="106" t="s">
        <v>73</v>
      </c>
      <c r="BA62" s="107">
        <v>0</v>
      </c>
      <c r="BD62" s="106" t="s">
        <v>73</v>
      </c>
      <c r="BE62" s="107">
        <v>128.83000000000001</v>
      </c>
      <c r="BF62" s="106" t="s">
        <v>73</v>
      </c>
      <c r="BG62" s="107">
        <v>0</v>
      </c>
      <c r="BJ62" s="106" t="s">
        <v>73</v>
      </c>
      <c r="BK62" s="107">
        <v>141.66999999999999</v>
      </c>
      <c r="BL62" s="106" t="s">
        <v>73</v>
      </c>
      <c r="BM62" s="107">
        <v>0</v>
      </c>
      <c r="BP62" s="106" t="s">
        <v>73</v>
      </c>
      <c r="BQ62" s="107">
        <v>390822.08</v>
      </c>
      <c r="BR62" s="106" t="s">
        <v>73</v>
      </c>
      <c r="BS62" s="107">
        <v>0</v>
      </c>
      <c r="BV62" s="100">
        <f t="shared" si="0"/>
        <v>439705.42344497319</v>
      </c>
      <c r="BW62" s="108">
        <f t="shared" si="1"/>
        <v>0</v>
      </c>
    </row>
    <row r="63" spans="2:75" s="5" customFormat="1" ht="15.95" customHeight="1" x14ac:dyDescent="0.25">
      <c r="B63" s="106" t="s">
        <v>74</v>
      </c>
      <c r="C63" s="107">
        <v>0</v>
      </c>
      <c r="D63" s="106" t="s">
        <v>74</v>
      </c>
      <c r="E63" s="107">
        <v>0</v>
      </c>
      <c r="H63" s="106" t="s">
        <v>74</v>
      </c>
      <c r="I63" s="107">
        <v>0</v>
      </c>
      <c r="J63" s="106" t="s">
        <v>74</v>
      </c>
      <c r="K63" s="107">
        <v>0</v>
      </c>
      <c r="N63" s="106" t="s">
        <v>74</v>
      </c>
      <c r="O63" s="107">
        <v>0</v>
      </c>
      <c r="P63" s="106" t="s">
        <v>74</v>
      </c>
      <c r="Q63" s="107">
        <v>0</v>
      </c>
      <c r="T63" s="106" t="s">
        <v>74</v>
      </c>
      <c r="U63" s="107">
        <v>0</v>
      </c>
      <c r="V63" s="106" t="s">
        <v>74</v>
      </c>
      <c r="W63" s="107">
        <v>0</v>
      </c>
      <c r="Z63" s="106" t="s">
        <v>74</v>
      </c>
      <c r="AA63" s="107">
        <v>0</v>
      </c>
      <c r="AB63" s="106" t="s">
        <v>74</v>
      </c>
      <c r="AC63" s="107">
        <v>0</v>
      </c>
      <c r="AF63" s="106" t="s">
        <v>74</v>
      </c>
      <c r="AG63" s="107">
        <v>0</v>
      </c>
      <c r="AH63" s="106" t="s">
        <v>74</v>
      </c>
      <c r="AI63" s="107">
        <v>0</v>
      </c>
      <c r="AL63" s="106" t="s">
        <v>74</v>
      </c>
      <c r="AM63" s="107">
        <v>0</v>
      </c>
      <c r="AN63" s="106" t="s">
        <v>74</v>
      </c>
      <c r="AO63" s="107">
        <v>0</v>
      </c>
      <c r="AR63" s="106" t="s">
        <v>74</v>
      </c>
      <c r="AS63" s="107">
        <v>0</v>
      </c>
      <c r="AT63" s="106" t="s">
        <v>74</v>
      </c>
      <c r="AU63" s="107">
        <v>0</v>
      </c>
      <c r="AX63" s="106" t="s">
        <v>74</v>
      </c>
      <c r="AY63" s="107">
        <v>0</v>
      </c>
      <c r="AZ63" s="106" t="s">
        <v>74</v>
      </c>
      <c r="BA63" s="107">
        <v>0</v>
      </c>
      <c r="BD63" s="106" t="s">
        <v>74</v>
      </c>
      <c r="BE63" s="107">
        <v>0</v>
      </c>
      <c r="BF63" s="106" t="s">
        <v>74</v>
      </c>
      <c r="BG63" s="107">
        <v>0</v>
      </c>
      <c r="BJ63" s="106" t="s">
        <v>74</v>
      </c>
      <c r="BK63" s="107">
        <v>0</v>
      </c>
      <c r="BL63" s="106" t="s">
        <v>74</v>
      </c>
      <c r="BM63" s="107">
        <v>0</v>
      </c>
      <c r="BP63" s="106" t="s">
        <v>74</v>
      </c>
      <c r="BQ63" s="107">
        <v>0</v>
      </c>
      <c r="BR63" s="106" t="s">
        <v>74</v>
      </c>
      <c r="BS63" s="107">
        <v>0</v>
      </c>
      <c r="BV63" s="100">
        <f t="shared" si="0"/>
        <v>0</v>
      </c>
      <c r="BW63" s="108">
        <f t="shared" si="1"/>
        <v>0</v>
      </c>
    </row>
    <row r="64" spans="2:75" s="5" customFormat="1" ht="15.95" customHeight="1" x14ac:dyDescent="0.25">
      <c r="B64" s="106" t="s">
        <v>75</v>
      </c>
      <c r="C64" s="107">
        <v>0</v>
      </c>
      <c r="D64" s="106" t="s">
        <v>75</v>
      </c>
      <c r="E64" s="107">
        <v>0</v>
      </c>
      <c r="H64" s="106" t="s">
        <v>75</v>
      </c>
      <c r="I64" s="107">
        <v>0</v>
      </c>
      <c r="J64" s="106" t="s">
        <v>75</v>
      </c>
      <c r="K64" s="107">
        <v>0</v>
      </c>
      <c r="N64" s="106" t="s">
        <v>75</v>
      </c>
      <c r="O64" s="107">
        <v>0</v>
      </c>
      <c r="P64" s="106" t="s">
        <v>75</v>
      </c>
      <c r="Q64" s="107">
        <v>0</v>
      </c>
      <c r="T64" s="106" t="s">
        <v>75</v>
      </c>
      <c r="U64" s="107">
        <v>0</v>
      </c>
      <c r="V64" s="106" t="s">
        <v>75</v>
      </c>
      <c r="W64" s="107">
        <v>0</v>
      </c>
      <c r="Z64" s="106" t="s">
        <v>75</v>
      </c>
      <c r="AA64" s="107">
        <v>0</v>
      </c>
      <c r="AB64" s="106" t="s">
        <v>75</v>
      </c>
      <c r="AC64" s="107">
        <v>0</v>
      </c>
      <c r="AF64" s="106" t="s">
        <v>75</v>
      </c>
      <c r="AG64" s="107">
        <v>0</v>
      </c>
      <c r="AH64" s="106" t="s">
        <v>75</v>
      </c>
      <c r="AI64" s="107">
        <v>0</v>
      </c>
      <c r="AL64" s="106" t="s">
        <v>75</v>
      </c>
      <c r="AM64" s="107">
        <v>0</v>
      </c>
      <c r="AN64" s="106" t="s">
        <v>75</v>
      </c>
      <c r="AO64" s="107">
        <v>0</v>
      </c>
      <c r="AR64" s="106" t="s">
        <v>75</v>
      </c>
      <c r="AS64" s="107">
        <v>0</v>
      </c>
      <c r="AT64" s="106" t="s">
        <v>75</v>
      </c>
      <c r="AU64" s="107">
        <v>0</v>
      </c>
      <c r="AX64" s="106" t="s">
        <v>75</v>
      </c>
      <c r="AY64" s="107">
        <v>0</v>
      </c>
      <c r="AZ64" s="106" t="s">
        <v>75</v>
      </c>
      <c r="BA64" s="107">
        <v>0</v>
      </c>
      <c r="BD64" s="106" t="s">
        <v>75</v>
      </c>
      <c r="BE64" s="107">
        <v>0</v>
      </c>
      <c r="BF64" s="106" t="s">
        <v>75</v>
      </c>
      <c r="BG64" s="107">
        <v>0</v>
      </c>
      <c r="BJ64" s="106" t="s">
        <v>75</v>
      </c>
      <c r="BK64" s="107">
        <v>0</v>
      </c>
      <c r="BL64" s="106" t="s">
        <v>75</v>
      </c>
      <c r="BM64" s="107">
        <v>0</v>
      </c>
      <c r="BP64" s="106" t="s">
        <v>75</v>
      </c>
      <c r="BQ64" s="107">
        <v>0</v>
      </c>
      <c r="BR64" s="106" t="s">
        <v>75</v>
      </c>
      <c r="BS64" s="107">
        <v>0</v>
      </c>
      <c r="BV64" s="100">
        <f t="shared" si="0"/>
        <v>0</v>
      </c>
      <c r="BW64" s="108">
        <f t="shared" si="1"/>
        <v>0</v>
      </c>
    </row>
    <row r="65" spans="2:75" s="5" customFormat="1" ht="15.95" customHeight="1" x14ac:dyDescent="0.25">
      <c r="B65" s="106" t="s">
        <v>147</v>
      </c>
      <c r="C65" s="107">
        <v>7865.9506332620758</v>
      </c>
      <c r="D65" s="106" t="s">
        <v>147</v>
      </c>
      <c r="E65" s="107">
        <v>0</v>
      </c>
      <c r="H65" s="106" t="s">
        <v>147</v>
      </c>
      <c r="I65" s="107">
        <v>0</v>
      </c>
      <c r="J65" s="106" t="s">
        <v>147</v>
      </c>
      <c r="K65" s="107">
        <v>10119.879999999999</v>
      </c>
      <c r="N65" s="106" t="s">
        <v>147</v>
      </c>
      <c r="O65" s="107">
        <v>0</v>
      </c>
      <c r="P65" s="106" t="s">
        <v>147</v>
      </c>
      <c r="Q65" s="107">
        <v>9384.9</v>
      </c>
      <c r="T65" s="106" t="s">
        <v>147</v>
      </c>
      <c r="U65" s="107">
        <v>0</v>
      </c>
      <c r="V65" s="106" t="s">
        <v>147</v>
      </c>
      <c r="W65" s="107">
        <v>10172.304196554029</v>
      </c>
      <c r="Z65" s="106" t="s">
        <v>147</v>
      </c>
      <c r="AA65" s="107">
        <v>0</v>
      </c>
      <c r="AB65" s="106" t="s">
        <v>147</v>
      </c>
      <c r="AC65" s="107">
        <v>9095.06</v>
      </c>
      <c r="AF65" s="106" t="s">
        <v>147</v>
      </c>
      <c r="AG65" s="107">
        <v>0</v>
      </c>
      <c r="AH65" s="106" t="s">
        <v>147</v>
      </c>
      <c r="AI65" s="107">
        <v>13287.94</v>
      </c>
      <c r="AL65" s="106" t="s">
        <v>147</v>
      </c>
      <c r="AM65" s="107">
        <v>0</v>
      </c>
      <c r="AN65" s="106" t="s">
        <v>147</v>
      </c>
      <c r="AO65" s="107">
        <v>12955.67</v>
      </c>
      <c r="AR65" s="106" t="s">
        <v>147</v>
      </c>
      <c r="AS65" s="107">
        <v>0</v>
      </c>
      <c r="AT65" s="106" t="s">
        <v>147</v>
      </c>
      <c r="AU65" s="107">
        <v>11689.23</v>
      </c>
      <c r="AX65" s="106" t="s">
        <v>147</v>
      </c>
      <c r="AY65" s="107">
        <v>0</v>
      </c>
      <c r="AZ65" s="106" t="s">
        <v>147</v>
      </c>
      <c r="BA65" s="107">
        <v>11099.92</v>
      </c>
      <c r="BD65" s="106" t="s">
        <v>147</v>
      </c>
      <c r="BE65" s="107">
        <v>0</v>
      </c>
      <c r="BF65" s="106" t="s">
        <v>147</v>
      </c>
      <c r="BG65" s="107">
        <v>10890.63</v>
      </c>
      <c r="BJ65" s="106" t="s">
        <v>147</v>
      </c>
      <c r="BK65" s="107">
        <v>0</v>
      </c>
      <c r="BL65" s="106" t="s">
        <v>147</v>
      </c>
      <c r="BM65" s="107">
        <v>12814.71</v>
      </c>
      <c r="BP65" s="106" t="s">
        <v>147</v>
      </c>
      <c r="BQ65" s="107">
        <v>0</v>
      </c>
      <c r="BR65" s="106" t="s">
        <v>147</v>
      </c>
      <c r="BS65" s="107">
        <v>18982.12</v>
      </c>
      <c r="BV65" s="100">
        <f t="shared" si="0"/>
        <v>7865.9506332620758</v>
      </c>
      <c r="BW65" s="108">
        <f t="shared" si="1"/>
        <v>130492.36419655403</v>
      </c>
    </row>
    <row r="66" spans="2:75" s="5" customFormat="1" ht="15.95" customHeight="1" x14ac:dyDescent="0.25">
      <c r="B66" s="106" t="s">
        <v>76</v>
      </c>
      <c r="C66" s="107">
        <v>6739.7796940880962</v>
      </c>
      <c r="D66" s="106" t="s">
        <v>76</v>
      </c>
      <c r="E66" s="107">
        <v>0</v>
      </c>
      <c r="H66" s="106" t="s">
        <v>76</v>
      </c>
      <c r="I66" s="107">
        <v>58.452218827675033</v>
      </c>
      <c r="J66" s="106" t="s">
        <v>76</v>
      </c>
      <c r="K66" s="107">
        <v>0</v>
      </c>
      <c r="N66" s="106" t="s">
        <v>76</v>
      </c>
      <c r="O66" s="107">
        <v>0</v>
      </c>
      <c r="P66" s="106" t="s">
        <v>76</v>
      </c>
      <c r="Q66" s="107">
        <v>0</v>
      </c>
      <c r="T66" s="106" t="s">
        <v>76</v>
      </c>
      <c r="U66" s="107">
        <v>0</v>
      </c>
      <c r="V66" s="106" t="s">
        <v>76</v>
      </c>
      <c r="W66" s="107">
        <v>0</v>
      </c>
      <c r="Z66" s="106" t="s">
        <v>76</v>
      </c>
      <c r="AA66" s="107">
        <v>0</v>
      </c>
      <c r="AB66" s="106" t="s">
        <v>76</v>
      </c>
      <c r="AC66" s="107">
        <v>0</v>
      </c>
      <c r="AF66" s="106" t="s">
        <v>76</v>
      </c>
      <c r="AG66" s="107">
        <v>0</v>
      </c>
      <c r="AH66" s="106" t="s">
        <v>76</v>
      </c>
      <c r="AI66" s="107">
        <v>0</v>
      </c>
      <c r="AL66" s="106" t="s">
        <v>76</v>
      </c>
      <c r="AM66" s="107">
        <v>0</v>
      </c>
      <c r="AN66" s="106" t="s">
        <v>76</v>
      </c>
      <c r="AO66" s="107">
        <v>0</v>
      </c>
      <c r="AR66" s="106" t="s">
        <v>76</v>
      </c>
      <c r="AS66" s="107">
        <v>0</v>
      </c>
      <c r="AT66" s="106" t="s">
        <v>76</v>
      </c>
      <c r="AU66" s="107">
        <v>0</v>
      </c>
      <c r="AX66" s="106" t="s">
        <v>76</v>
      </c>
      <c r="AY66" s="107">
        <v>41.5</v>
      </c>
      <c r="AZ66" s="106" t="s">
        <v>76</v>
      </c>
      <c r="BA66" s="107">
        <v>0</v>
      </c>
      <c r="BD66" s="106" t="s">
        <v>76</v>
      </c>
      <c r="BE66" s="107">
        <v>18.16</v>
      </c>
      <c r="BF66" s="106" t="s">
        <v>76</v>
      </c>
      <c r="BG66" s="107">
        <v>0</v>
      </c>
      <c r="BJ66" s="106" t="s">
        <v>76</v>
      </c>
      <c r="BK66" s="107">
        <v>0</v>
      </c>
      <c r="BL66" s="106" t="s">
        <v>76</v>
      </c>
      <c r="BM66" s="107">
        <v>0</v>
      </c>
      <c r="BP66" s="106" t="s">
        <v>76</v>
      </c>
      <c r="BQ66" s="107">
        <v>124460.44</v>
      </c>
      <c r="BR66" s="106" t="s">
        <v>76</v>
      </c>
      <c r="BS66" s="107">
        <v>0</v>
      </c>
      <c r="BV66" s="100">
        <f t="shared" si="0"/>
        <v>131318.33191291578</v>
      </c>
      <c r="BW66" s="108">
        <f t="shared" si="1"/>
        <v>0</v>
      </c>
    </row>
    <row r="67" spans="2:75" s="5" customFormat="1" ht="15" x14ac:dyDescent="0.25">
      <c r="B67" s="106" t="s">
        <v>77</v>
      </c>
      <c r="C67" s="107">
        <v>4164.4888798102729</v>
      </c>
      <c r="D67" s="106" t="s">
        <v>77</v>
      </c>
      <c r="E67" s="107">
        <v>0</v>
      </c>
      <c r="H67" s="106" t="s">
        <v>77</v>
      </c>
      <c r="I67" s="107">
        <v>47.638554260287329</v>
      </c>
      <c r="J67" s="106" t="s">
        <v>77</v>
      </c>
      <c r="K67" s="107">
        <v>0</v>
      </c>
      <c r="N67" s="106" t="s">
        <v>77</v>
      </c>
      <c r="O67" s="107">
        <v>0</v>
      </c>
      <c r="P67" s="106" t="s">
        <v>77</v>
      </c>
      <c r="Q67" s="107">
        <v>0</v>
      </c>
      <c r="T67" s="106" t="s">
        <v>77</v>
      </c>
      <c r="U67" s="107">
        <v>0</v>
      </c>
      <c r="V67" s="106" t="s">
        <v>77</v>
      </c>
      <c r="W67" s="107">
        <v>0</v>
      </c>
      <c r="Z67" s="106" t="s">
        <v>77</v>
      </c>
      <c r="AA67" s="107">
        <v>36.89</v>
      </c>
      <c r="AB67" s="106" t="s">
        <v>77</v>
      </c>
      <c r="AC67" s="107">
        <v>0</v>
      </c>
      <c r="AF67" s="106" t="s">
        <v>77</v>
      </c>
      <c r="AG67" s="107">
        <v>0</v>
      </c>
      <c r="AH67" s="106" t="s">
        <v>77</v>
      </c>
      <c r="AI67" s="107">
        <v>0</v>
      </c>
      <c r="AL67" s="106" t="s">
        <v>77</v>
      </c>
      <c r="AM67" s="107">
        <v>0</v>
      </c>
      <c r="AN67" s="106" t="s">
        <v>77</v>
      </c>
      <c r="AO67" s="107">
        <v>0</v>
      </c>
      <c r="AR67" s="106" t="s">
        <v>77</v>
      </c>
      <c r="AS67" s="107">
        <v>0</v>
      </c>
      <c r="AT67" s="106" t="s">
        <v>77</v>
      </c>
      <c r="AU67" s="107">
        <v>0</v>
      </c>
      <c r="AX67" s="106" t="s">
        <v>77</v>
      </c>
      <c r="AY67" s="107">
        <v>0</v>
      </c>
      <c r="AZ67" s="106" t="s">
        <v>77</v>
      </c>
      <c r="BA67" s="107">
        <v>0</v>
      </c>
      <c r="BD67" s="106" t="s">
        <v>77</v>
      </c>
      <c r="BE67" s="107">
        <v>0</v>
      </c>
      <c r="BF67" s="106" t="s">
        <v>77</v>
      </c>
      <c r="BG67" s="107">
        <v>0</v>
      </c>
      <c r="BJ67" s="106" t="s">
        <v>77</v>
      </c>
      <c r="BK67" s="107">
        <v>0</v>
      </c>
      <c r="BL67" s="106" t="s">
        <v>77</v>
      </c>
      <c r="BM67" s="107">
        <v>0</v>
      </c>
      <c r="BP67" s="106" t="s">
        <v>77</v>
      </c>
      <c r="BQ67" s="107">
        <v>41903.760000000002</v>
      </c>
      <c r="BR67" s="106" t="s">
        <v>77</v>
      </c>
      <c r="BS67" s="107">
        <v>0</v>
      </c>
      <c r="BV67" s="100">
        <f t="shared" si="0"/>
        <v>46152.777434070566</v>
      </c>
      <c r="BW67" s="108">
        <f t="shared" si="1"/>
        <v>0</v>
      </c>
    </row>
    <row r="68" spans="2:75" s="5" customFormat="1" ht="15" x14ac:dyDescent="0.25">
      <c r="B68" s="106" t="s">
        <v>78</v>
      </c>
      <c r="C68" s="107">
        <v>8370.7959109121402</v>
      </c>
      <c r="D68" s="106" t="s">
        <v>78</v>
      </c>
      <c r="E68" s="107">
        <v>0</v>
      </c>
      <c r="H68" s="106" t="s">
        <v>78</v>
      </c>
      <c r="I68" s="107">
        <v>126.06519903599418</v>
      </c>
      <c r="J68" s="106" t="s">
        <v>78</v>
      </c>
      <c r="K68" s="107">
        <v>0</v>
      </c>
      <c r="N68" s="106" t="s">
        <v>78</v>
      </c>
      <c r="O68" s="107">
        <v>4.2</v>
      </c>
      <c r="P68" s="106" t="s">
        <v>78</v>
      </c>
      <c r="Q68" s="107">
        <v>0</v>
      </c>
      <c r="T68" s="106" t="s">
        <v>78</v>
      </c>
      <c r="U68" s="107">
        <v>24.51</v>
      </c>
      <c r="V68" s="106" t="s">
        <v>78</v>
      </c>
      <c r="W68" s="107">
        <v>0</v>
      </c>
      <c r="Z68" s="106" t="s">
        <v>78</v>
      </c>
      <c r="AA68" s="107">
        <v>0</v>
      </c>
      <c r="AB68" s="106" t="s">
        <v>78</v>
      </c>
      <c r="AC68" s="107">
        <v>0</v>
      </c>
      <c r="AF68" s="106" t="s">
        <v>78</v>
      </c>
      <c r="AG68" s="107">
        <v>0</v>
      </c>
      <c r="AH68" s="106" t="s">
        <v>78</v>
      </c>
      <c r="AI68" s="107">
        <v>0</v>
      </c>
      <c r="AL68" s="106" t="s">
        <v>78</v>
      </c>
      <c r="AM68" s="107">
        <v>31.38</v>
      </c>
      <c r="AN68" s="106" t="s">
        <v>78</v>
      </c>
      <c r="AO68" s="107">
        <v>0</v>
      </c>
      <c r="AR68" s="106" t="s">
        <v>78</v>
      </c>
      <c r="AS68" s="107">
        <v>17.649999999999999</v>
      </c>
      <c r="AT68" s="106" t="s">
        <v>78</v>
      </c>
      <c r="AU68" s="107">
        <v>0</v>
      </c>
      <c r="AX68" s="106" t="s">
        <v>78</v>
      </c>
      <c r="AY68" s="107">
        <v>277.05</v>
      </c>
      <c r="AZ68" s="106" t="s">
        <v>78</v>
      </c>
      <c r="BA68" s="107">
        <v>0</v>
      </c>
      <c r="BD68" s="106" t="s">
        <v>78</v>
      </c>
      <c r="BE68" s="107">
        <v>130.36000000000001</v>
      </c>
      <c r="BF68" s="106" t="s">
        <v>78</v>
      </c>
      <c r="BG68" s="107">
        <v>0</v>
      </c>
      <c r="BJ68" s="106" t="s">
        <v>78</v>
      </c>
      <c r="BK68" s="107">
        <v>21.9</v>
      </c>
      <c r="BL68" s="106" t="s">
        <v>78</v>
      </c>
      <c r="BM68" s="107">
        <v>0</v>
      </c>
      <c r="BP68" s="106" t="s">
        <v>78</v>
      </c>
      <c r="BQ68" s="107">
        <v>94737.22</v>
      </c>
      <c r="BR68" s="106" t="s">
        <v>78</v>
      </c>
      <c r="BS68" s="107">
        <v>0</v>
      </c>
      <c r="BV68" s="100">
        <f t="shared" si="0"/>
        <v>103741.13110994814</v>
      </c>
      <c r="BW68" s="108">
        <f t="shared" si="1"/>
        <v>0</v>
      </c>
    </row>
    <row r="69" spans="2:75" s="5" customFormat="1" ht="15" x14ac:dyDescent="0.25">
      <c r="B69" s="106" t="s">
        <v>80</v>
      </c>
      <c r="C69" s="107">
        <v>18167.032188117108</v>
      </c>
      <c r="D69" s="106" t="s">
        <v>80</v>
      </c>
      <c r="E69" s="107">
        <v>0</v>
      </c>
      <c r="H69" s="106" t="s">
        <v>80</v>
      </c>
      <c r="I69" s="107">
        <v>166.0012640320368</v>
      </c>
      <c r="J69" s="106" t="s">
        <v>80</v>
      </c>
      <c r="K69" s="107">
        <v>0</v>
      </c>
      <c r="N69" s="106" t="s">
        <v>80</v>
      </c>
      <c r="O69" s="107">
        <v>17.690000000000001</v>
      </c>
      <c r="P69" s="106" t="s">
        <v>80</v>
      </c>
      <c r="Q69" s="107">
        <v>0</v>
      </c>
      <c r="T69" s="106" t="s">
        <v>80</v>
      </c>
      <c r="U69" s="107">
        <v>0</v>
      </c>
      <c r="V69" s="106" t="s">
        <v>80</v>
      </c>
      <c r="W69" s="107">
        <v>0</v>
      </c>
      <c r="Z69" s="106" t="s">
        <v>80</v>
      </c>
      <c r="AA69" s="107">
        <v>0</v>
      </c>
      <c r="AB69" s="106" t="s">
        <v>80</v>
      </c>
      <c r="AC69" s="107">
        <v>0</v>
      </c>
      <c r="AF69" s="106" t="s">
        <v>80</v>
      </c>
      <c r="AG69" s="107">
        <v>0</v>
      </c>
      <c r="AH69" s="106" t="s">
        <v>80</v>
      </c>
      <c r="AI69" s="107">
        <v>0</v>
      </c>
      <c r="AL69" s="106" t="s">
        <v>80</v>
      </c>
      <c r="AM69" s="107">
        <v>0</v>
      </c>
      <c r="AN69" s="106" t="s">
        <v>80</v>
      </c>
      <c r="AO69" s="107">
        <v>0</v>
      </c>
      <c r="AR69" s="106" t="s">
        <v>80</v>
      </c>
      <c r="AS69" s="107">
        <v>0</v>
      </c>
      <c r="AT69" s="106" t="s">
        <v>80</v>
      </c>
      <c r="AU69" s="107">
        <v>0</v>
      </c>
      <c r="AX69" s="106" t="s">
        <v>80</v>
      </c>
      <c r="AY69" s="107">
        <v>0</v>
      </c>
      <c r="AZ69" s="106" t="s">
        <v>80</v>
      </c>
      <c r="BA69" s="107">
        <v>0</v>
      </c>
      <c r="BD69" s="106" t="s">
        <v>80</v>
      </c>
      <c r="BE69" s="107">
        <v>0</v>
      </c>
      <c r="BF69" s="106" t="s">
        <v>80</v>
      </c>
      <c r="BG69" s="107">
        <v>0</v>
      </c>
      <c r="BJ69" s="106" t="s">
        <v>80</v>
      </c>
      <c r="BK69" s="107">
        <v>0</v>
      </c>
      <c r="BL69" s="106" t="s">
        <v>80</v>
      </c>
      <c r="BM69" s="107">
        <v>0</v>
      </c>
      <c r="BP69" s="106" t="s">
        <v>80</v>
      </c>
      <c r="BQ69" s="107">
        <v>526490.82999999996</v>
      </c>
      <c r="BR69" s="106" t="s">
        <v>80</v>
      </c>
      <c r="BS69" s="107">
        <v>0</v>
      </c>
      <c r="BV69" s="100">
        <f t="shared" ref="BV69:BV115" si="2">C69+I69+O69+U69+AA69+AG69+AM69+AS69+AY69+BE69+BK69+BQ69</f>
        <v>544841.55345214915</v>
      </c>
      <c r="BW69" s="108">
        <f t="shared" ref="BW69:BW116" si="3">E69+K69+Q69+W69+AC69+AI69+AO69+AU69+BA69+BG69+BM69+BS69</f>
        <v>0</v>
      </c>
    </row>
    <row r="70" spans="2:75" s="5" customFormat="1" ht="15" x14ac:dyDescent="0.25">
      <c r="B70" s="106" t="s">
        <v>81</v>
      </c>
      <c r="C70" s="107">
        <v>3055.7026382946706</v>
      </c>
      <c r="D70" s="106" t="s">
        <v>81</v>
      </c>
      <c r="E70" s="107">
        <v>0</v>
      </c>
      <c r="H70" s="106" t="s">
        <v>81</v>
      </c>
      <c r="I70" s="107">
        <v>27.096352250389554</v>
      </c>
      <c r="J70" s="106" t="s">
        <v>81</v>
      </c>
      <c r="K70" s="107">
        <v>0</v>
      </c>
      <c r="N70" s="106" t="s">
        <v>81</v>
      </c>
      <c r="O70" s="107">
        <v>0</v>
      </c>
      <c r="P70" s="106" t="s">
        <v>81</v>
      </c>
      <c r="Q70" s="107">
        <v>0</v>
      </c>
      <c r="T70" s="106" t="s">
        <v>81</v>
      </c>
      <c r="U70" s="107">
        <v>0</v>
      </c>
      <c r="V70" s="106" t="s">
        <v>81</v>
      </c>
      <c r="W70" s="107">
        <v>0</v>
      </c>
      <c r="Z70" s="106" t="s">
        <v>81</v>
      </c>
      <c r="AA70" s="107">
        <v>0</v>
      </c>
      <c r="AB70" s="106" t="s">
        <v>81</v>
      </c>
      <c r="AC70" s="107">
        <v>0</v>
      </c>
      <c r="AF70" s="106" t="s">
        <v>81</v>
      </c>
      <c r="AG70" s="107">
        <v>0</v>
      </c>
      <c r="AH70" s="106" t="s">
        <v>81</v>
      </c>
      <c r="AI70" s="107">
        <v>0</v>
      </c>
      <c r="AL70" s="106" t="s">
        <v>81</v>
      </c>
      <c r="AM70" s="107">
        <v>0</v>
      </c>
      <c r="AN70" s="106" t="s">
        <v>81</v>
      </c>
      <c r="AO70" s="107">
        <v>0</v>
      </c>
      <c r="AR70" s="106" t="s">
        <v>81</v>
      </c>
      <c r="AS70" s="107">
        <v>0</v>
      </c>
      <c r="AT70" s="106" t="s">
        <v>81</v>
      </c>
      <c r="AU70" s="107">
        <v>0</v>
      </c>
      <c r="AX70" s="106" t="s">
        <v>81</v>
      </c>
      <c r="AY70" s="107">
        <v>0</v>
      </c>
      <c r="AZ70" s="106" t="s">
        <v>81</v>
      </c>
      <c r="BA70" s="107">
        <v>0</v>
      </c>
      <c r="BD70" s="106" t="s">
        <v>81</v>
      </c>
      <c r="BE70" s="107">
        <v>0</v>
      </c>
      <c r="BF70" s="106" t="s">
        <v>81</v>
      </c>
      <c r="BG70" s="107">
        <v>0</v>
      </c>
      <c r="BJ70" s="106" t="s">
        <v>81</v>
      </c>
      <c r="BK70" s="107">
        <v>0</v>
      </c>
      <c r="BL70" s="106" t="s">
        <v>81</v>
      </c>
      <c r="BM70" s="107">
        <v>0</v>
      </c>
      <c r="BP70" s="106" t="s">
        <v>81</v>
      </c>
      <c r="BQ70" s="107">
        <v>52751.72</v>
      </c>
      <c r="BR70" s="106" t="s">
        <v>81</v>
      </c>
      <c r="BS70" s="107">
        <v>0</v>
      </c>
      <c r="BV70" s="100">
        <f t="shared" si="2"/>
        <v>55834.518990545061</v>
      </c>
      <c r="BW70" s="108">
        <f t="shared" si="3"/>
        <v>0</v>
      </c>
    </row>
    <row r="71" spans="2:75" s="5" customFormat="1" ht="15" x14ac:dyDescent="0.25">
      <c r="B71" s="106" t="s">
        <v>82</v>
      </c>
      <c r="C71" s="107">
        <v>4053.0890177317551</v>
      </c>
      <c r="D71" s="106" t="s">
        <v>82</v>
      </c>
      <c r="E71" s="107">
        <v>0</v>
      </c>
      <c r="H71" s="106" t="s">
        <v>82</v>
      </c>
      <c r="I71" s="107">
        <v>67.844935203048905</v>
      </c>
      <c r="J71" s="106" t="s">
        <v>82</v>
      </c>
      <c r="K71" s="107">
        <v>0</v>
      </c>
      <c r="N71" s="106" t="s">
        <v>82</v>
      </c>
      <c r="O71" s="107">
        <v>23.06</v>
      </c>
      <c r="P71" s="106" t="s">
        <v>82</v>
      </c>
      <c r="Q71" s="107">
        <v>0</v>
      </c>
      <c r="T71" s="106" t="s">
        <v>82</v>
      </c>
      <c r="U71" s="107">
        <v>0</v>
      </c>
      <c r="V71" s="106" t="s">
        <v>82</v>
      </c>
      <c r="W71" s="107">
        <v>0</v>
      </c>
      <c r="Z71" s="106" t="s">
        <v>82</v>
      </c>
      <c r="AA71" s="107">
        <v>0</v>
      </c>
      <c r="AB71" s="106" t="s">
        <v>82</v>
      </c>
      <c r="AC71" s="107">
        <v>0</v>
      </c>
      <c r="AF71" s="106" t="s">
        <v>82</v>
      </c>
      <c r="AG71" s="107">
        <v>0</v>
      </c>
      <c r="AH71" s="106" t="s">
        <v>82</v>
      </c>
      <c r="AI71" s="107">
        <v>0</v>
      </c>
      <c r="AL71" s="106" t="s">
        <v>82</v>
      </c>
      <c r="AM71" s="107">
        <v>0</v>
      </c>
      <c r="AN71" s="106" t="s">
        <v>82</v>
      </c>
      <c r="AO71" s="107">
        <v>0</v>
      </c>
      <c r="AR71" s="106" t="s">
        <v>82</v>
      </c>
      <c r="AS71" s="107">
        <v>0</v>
      </c>
      <c r="AT71" s="106" t="s">
        <v>82</v>
      </c>
      <c r="AU71" s="107">
        <v>0</v>
      </c>
      <c r="AX71" s="106" t="s">
        <v>82</v>
      </c>
      <c r="AY71" s="107">
        <v>0</v>
      </c>
      <c r="AZ71" s="106" t="s">
        <v>82</v>
      </c>
      <c r="BA71" s="107">
        <v>0</v>
      </c>
      <c r="BD71" s="106" t="s">
        <v>82</v>
      </c>
      <c r="BE71" s="107">
        <v>0</v>
      </c>
      <c r="BF71" s="106" t="s">
        <v>82</v>
      </c>
      <c r="BG71" s="107">
        <v>0</v>
      </c>
      <c r="BJ71" s="106" t="s">
        <v>82</v>
      </c>
      <c r="BK71" s="107">
        <v>0</v>
      </c>
      <c r="BL71" s="106" t="s">
        <v>82</v>
      </c>
      <c r="BM71" s="107">
        <v>0</v>
      </c>
      <c r="BP71" s="106" t="s">
        <v>82</v>
      </c>
      <c r="BQ71" s="107">
        <v>73437.62</v>
      </c>
      <c r="BR71" s="106" t="s">
        <v>82</v>
      </c>
      <c r="BS71" s="107">
        <v>0</v>
      </c>
      <c r="BV71" s="100">
        <f t="shared" si="2"/>
        <v>77581.6139529348</v>
      </c>
      <c r="BW71" s="108">
        <f t="shared" si="3"/>
        <v>0</v>
      </c>
    </row>
    <row r="72" spans="2:75" s="5" customFormat="1" ht="15" x14ac:dyDescent="0.25">
      <c r="B72" s="106" t="s">
        <v>83</v>
      </c>
      <c r="C72" s="107">
        <v>2620.7880137461234</v>
      </c>
      <c r="D72" s="106" t="s">
        <v>83</v>
      </c>
      <c r="E72" s="107">
        <v>0</v>
      </c>
      <c r="H72" s="106" t="s">
        <v>83</v>
      </c>
      <c r="I72" s="107">
        <v>34.59943499268519</v>
      </c>
      <c r="J72" s="106" t="s">
        <v>83</v>
      </c>
      <c r="K72" s="107">
        <v>0</v>
      </c>
      <c r="N72" s="106" t="s">
        <v>83</v>
      </c>
      <c r="O72" s="107">
        <v>0</v>
      </c>
      <c r="P72" s="106" t="s">
        <v>83</v>
      </c>
      <c r="Q72" s="107">
        <v>0</v>
      </c>
      <c r="T72" s="106" t="s">
        <v>83</v>
      </c>
      <c r="U72" s="107">
        <v>0</v>
      </c>
      <c r="V72" s="106" t="s">
        <v>83</v>
      </c>
      <c r="W72" s="107">
        <v>0</v>
      </c>
      <c r="Z72" s="106" t="s">
        <v>83</v>
      </c>
      <c r="AA72" s="107">
        <v>0</v>
      </c>
      <c r="AB72" s="106" t="s">
        <v>83</v>
      </c>
      <c r="AC72" s="107">
        <v>0</v>
      </c>
      <c r="AF72" s="106" t="s">
        <v>83</v>
      </c>
      <c r="AG72" s="107">
        <v>0</v>
      </c>
      <c r="AH72" s="106" t="s">
        <v>83</v>
      </c>
      <c r="AI72" s="107">
        <v>0</v>
      </c>
      <c r="AL72" s="106" t="s">
        <v>83</v>
      </c>
      <c r="AM72" s="107">
        <v>0</v>
      </c>
      <c r="AN72" s="106" t="s">
        <v>83</v>
      </c>
      <c r="AO72" s="107">
        <v>0</v>
      </c>
      <c r="AR72" s="106" t="s">
        <v>83</v>
      </c>
      <c r="AS72" s="107">
        <v>0</v>
      </c>
      <c r="AT72" s="106" t="s">
        <v>83</v>
      </c>
      <c r="AU72" s="107">
        <v>0</v>
      </c>
      <c r="AX72" s="106" t="s">
        <v>83</v>
      </c>
      <c r="AY72" s="107">
        <v>0</v>
      </c>
      <c r="AZ72" s="106" t="s">
        <v>83</v>
      </c>
      <c r="BA72" s="107">
        <v>0</v>
      </c>
      <c r="BD72" s="106" t="s">
        <v>83</v>
      </c>
      <c r="BE72" s="107">
        <v>0</v>
      </c>
      <c r="BF72" s="106" t="s">
        <v>83</v>
      </c>
      <c r="BG72" s="107">
        <v>0</v>
      </c>
      <c r="BJ72" s="106" t="s">
        <v>83</v>
      </c>
      <c r="BK72" s="107">
        <v>0</v>
      </c>
      <c r="BL72" s="106" t="s">
        <v>83</v>
      </c>
      <c r="BM72" s="107">
        <v>0</v>
      </c>
      <c r="BP72" s="106" t="s">
        <v>83</v>
      </c>
      <c r="BQ72" s="107">
        <v>26702.32</v>
      </c>
      <c r="BR72" s="106" t="s">
        <v>83</v>
      </c>
      <c r="BS72" s="107">
        <v>0</v>
      </c>
      <c r="BV72" s="100">
        <f t="shared" si="2"/>
        <v>29357.707448738809</v>
      </c>
      <c r="BW72" s="108">
        <f t="shared" si="3"/>
        <v>0</v>
      </c>
    </row>
    <row r="73" spans="2:75" s="5" customFormat="1" ht="15" x14ac:dyDescent="0.25">
      <c r="B73" s="106" t="s">
        <v>84</v>
      </c>
      <c r="C73" s="107">
        <v>3707.8262619462635</v>
      </c>
      <c r="D73" s="106" t="s">
        <v>84</v>
      </c>
      <c r="E73" s="107">
        <v>0</v>
      </c>
      <c r="H73" s="106" t="s">
        <v>84</v>
      </c>
      <c r="I73" s="107">
        <v>40.94051212275339</v>
      </c>
      <c r="J73" s="106" t="s">
        <v>84</v>
      </c>
      <c r="K73" s="107">
        <v>0</v>
      </c>
      <c r="N73" s="106" t="s">
        <v>84</v>
      </c>
      <c r="O73" s="107">
        <v>58.19</v>
      </c>
      <c r="P73" s="106" t="s">
        <v>84</v>
      </c>
      <c r="Q73" s="107">
        <v>0</v>
      </c>
      <c r="T73" s="106" t="s">
        <v>84</v>
      </c>
      <c r="U73" s="107">
        <v>0</v>
      </c>
      <c r="V73" s="106" t="s">
        <v>84</v>
      </c>
      <c r="W73" s="107">
        <v>0</v>
      </c>
      <c r="Z73" s="106" t="s">
        <v>84</v>
      </c>
      <c r="AA73" s="107">
        <v>0</v>
      </c>
      <c r="AB73" s="106" t="s">
        <v>84</v>
      </c>
      <c r="AC73" s="107">
        <v>0</v>
      </c>
      <c r="AF73" s="106" t="s">
        <v>84</v>
      </c>
      <c r="AG73" s="107">
        <v>0</v>
      </c>
      <c r="AH73" s="106" t="s">
        <v>84</v>
      </c>
      <c r="AI73" s="107">
        <v>0</v>
      </c>
      <c r="AL73" s="106" t="s">
        <v>84</v>
      </c>
      <c r="AM73" s="107">
        <v>0</v>
      </c>
      <c r="AN73" s="106" t="s">
        <v>84</v>
      </c>
      <c r="AO73" s="107">
        <v>0</v>
      </c>
      <c r="AR73" s="106" t="s">
        <v>84</v>
      </c>
      <c r="AS73" s="107">
        <v>0</v>
      </c>
      <c r="AT73" s="106" t="s">
        <v>84</v>
      </c>
      <c r="AU73" s="107">
        <v>0</v>
      </c>
      <c r="AX73" s="106" t="s">
        <v>84</v>
      </c>
      <c r="AY73" s="107">
        <v>0</v>
      </c>
      <c r="AZ73" s="106" t="s">
        <v>84</v>
      </c>
      <c r="BA73" s="107">
        <v>0</v>
      </c>
      <c r="BD73" s="106" t="s">
        <v>84</v>
      </c>
      <c r="BE73" s="107">
        <v>0</v>
      </c>
      <c r="BF73" s="106" t="s">
        <v>84</v>
      </c>
      <c r="BG73" s="107">
        <v>0</v>
      </c>
      <c r="BJ73" s="106" t="s">
        <v>84</v>
      </c>
      <c r="BK73" s="107">
        <v>3.25</v>
      </c>
      <c r="BL73" s="106" t="s">
        <v>84</v>
      </c>
      <c r="BM73" s="107">
        <v>0</v>
      </c>
      <c r="BP73" s="106" t="s">
        <v>84</v>
      </c>
      <c r="BQ73" s="107">
        <v>3.25</v>
      </c>
      <c r="BR73" s="106" t="s">
        <v>84</v>
      </c>
      <c r="BS73" s="107">
        <v>0</v>
      </c>
      <c r="BV73" s="100">
        <f t="shared" si="2"/>
        <v>3813.4567740690168</v>
      </c>
      <c r="BW73" s="108">
        <f t="shared" si="3"/>
        <v>0</v>
      </c>
    </row>
    <row r="74" spans="2:75" s="5" customFormat="1" ht="15" x14ac:dyDescent="0.25">
      <c r="B74" s="106" t="s">
        <v>85</v>
      </c>
      <c r="C74" s="107">
        <v>12289.142363968767</v>
      </c>
      <c r="D74" s="106" t="s">
        <v>85</v>
      </c>
      <c r="E74" s="107">
        <v>0</v>
      </c>
      <c r="H74" s="106" t="s">
        <v>85</v>
      </c>
      <c r="I74" s="107">
        <v>87.759887928132969</v>
      </c>
      <c r="J74" s="106" t="s">
        <v>85</v>
      </c>
      <c r="K74" s="107">
        <v>0</v>
      </c>
      <c r="N74" s="106" t="s">
        <v>85</v>
      </c>
      <c r="O74" s="107">
        <v>0</v>
      </c>
      <c r="P74" s="106" t="s">
        <v>85</v>
      </c>
      <c r="Q74" s="107">
        <v>0</v>
      </c>
      <c r="T74" s="106" t="s">
        <v>85</v>
      </c>
      <c r="U74" s="107">
        <v>0</v>
      </c>
      <c r="V74" s="106" t="s">
        <v>85</v>
      </c>
      <c r="W74" s="107">
        <v>0</v>
      </c>
      <c r="Z74" s="106" t="s">
        <v>85</v>
      </c>
      <c r="AA74" s="107">
        <v>0</v>
      </c>
      <c r="AB74" s="106" t="s">
        <v>85</v>
      </c>
      <c r="AC74" s="107">
        <v>0</v>
      </c>
      <c r="AF74" s="106" t="s">
        <v>85</v>
      </c>
      <c r="AG74" s="107">
        <v>0</v>
      </c>
      <c r="AH74" s="106" t="s">
        <v>85</v>
      </c>
      <c r="AI74" s="107">
        <v>0</v>
      </c>
      <c r="AL74" s="106" t="s">
        <v>85</v>
      </c>
      <c r="AM74" s="107">
        <v>0</v>
      </c>
      <c r="AN74" s="106" t="s">
        <v>85</v>
      </c>
      <c r="AO74" s="107">
        <v>0</v>
      </c>
      <c r="AR74" s="106" t="s">
        <v>85</v>
      </c>
      <c r="AS74" s="107">
        <v>0</v>
      </c>
      <c r="AT74" s="106" t="s">
        <v>85</v>
      </c>
      <c r="AU74" s="107">
        <v>0</v>
      </c>
      <c r="AX74" s="106" t="s">
        <v>85</v>
      </c>
      <c r="AY74" s="107">
        <v>0</v>
      </c>
      <c r="AZ74" s="106" t="s">
        <v>85</v>
      </c>
      <c r="BA74" s="107">
        <v>0</v>
      </c>
      <c r="BD74" s="106" t="s">
        <v>85</v>
      </c>
      <c r="BE74" s="107">
        <v>0</v>
      </c>
      <c r="BF74" s="106" t="s">
        <v>85</v>
      </c>
      <c r="BG74" s="107">
        <v>0</v>
      </c>
      <c r="BJ74" s="106" t="s">
        <v>85</v>
      </c>
      <c r="BK74" s="107">
        <v>0</v>
      </c>
      <c r="BL74" s="106" t="s">
        <v>85</v>
      </c>
      <c r="BM74" s="107">
        <v>0</v>
      </c>
      <c r="BP74" s="106" t="s">
        <v>85</v>
      </c>
      <c r="BQ74" s="107">
        <v>209288.6</v>
      </c>
      <c r="BR74" s="106" t="s">
        <v>85</v>
      </c>
      <c r="BS74" s="107">
        <v>0</v>
      </c>
      <c r="BV74" s="100">
        <f t="shared" si="2"/>
        <v>221665.50225189689</v>
      </c>
      <c r="BW74" s="108">
        <f t="shared" si="3"/>
        <v>0</v>
      </c>
    </row>
    <row r="75" spans="2:75" s="5" customFormat="1" ht="15" x14ac:dyDescent="0.25">
      <c r="B75" s="106" t="s">
        <v>86</v>
      </c>
      <c r="C75" s="107">
        <v>14599.701127229149</v>
      </c>
      <c r="D75" s="106" t="s">
        <v>86</v>
      </c>
      <c r="E75" s="107">
        <v>0</v>
      </c>
      <c r="H75" s="106" t="s">
        <v>86</v>
      </c>
      <c r="I75" s="107">
        <v>153.92920513187028</v>
      </c>
      <c r="J75" s="106" t="s">
        <v>86</v>
      </c>
      <c r="K75" s="107">
        <v>0</v>
      </c>
      <c r="N75" s="106" t="s">
        <v>86</v>
      </c>
      <c r="O75" s="107">
        <v>0</v>
      </c>
      <c r="P75" s="106" t="s">
        <v>86</v>
      </c>
      <c r="Q75" s="107">
        <v>0</v>
      </c>
      <c r="T75" s="106" t="s">
        <v>86</v>
      </c>
      <c r="U75" s="107">
        <v>0</v>
      </c>
      <c r="V75" s="106" t="s">
        <v>86</v>
      </c>
      <c r="W75" s="107">
        <v>0</v>
      </c>
      <c r="Z75" s="106" t="s">
        <v>86</v>
      </c>
      <c r="AA75" s="107">
        <v>1.27</v>
      </c>
      <c r="AB75" s="106" t="s">
        <v>86</v>
      </c>
      <c r="AC75" s="107">
        <v>0</v>
      </c>
      <c r="AF75" s="106" t="s">
        <v>86</v>
      </c>
      <c r="AG75" s="107">
        <v>0</v>
      </c>
      <c r="AH75" s="106" t="s">
        <v>86</v>
      </c>
      <c r="AI75" s="107">
        <v>0</v>
      </c>
      <c r="AL75" s="106" t="s">
        <v>86</v>
      </c>
      <c r="AM75" s="107">
        <v>450.35</v>
      </c>
      <c r="AN75" s="106" t="s">
        <v>86</v>
      </c>
      <c r="AO75" s="107">
        <v>0</v>
      </c>
      <c r="AR75" s="106" t="s">
        <v>86</v>
      </c>
      <c r="AS75" s="107">
        <v>56.09</v>
      </c>
      <c r="AT75" s="106" t="s">
        <v>86</v>
      </c>
      <c r="AU75" s="107">
        <v>0</v>
      </c>
      <c r="AX75" s="106" t="s">
        <v>86</v>
      </c>
      <c r="AY75" s="107">
        <v>46.27</v>
      </c>
      <c r="AZ75" s="106" t="s">
        <v>86</v>
      </c>
      <c r="BA75" s="107">
        <v>0</v>
      </c>
      <c r="BD75" s="106" t="s">
        <v>86</v>
      </c>
      <c r="BE75" s="107">
        <v>1</v>
      </c>
      <c r="BF75" s="106" t="s">
        <v>86</v>
      </c>
      <c r="BG75" s="107">
        <v>0</v>
      </c>
      <c r="BJ75" s="106" t="s">
        <v>86</v>
      </c>
      <c r="BK75" s="107">
        <v>48.58</v>
      </c>
      <c r="BL75" s="106" t="s">
        <v>86</v>
      </c>
      <c r="BM75" s="107">
        <v>0</v>
      </c>
      <c r="BP75" s="106" t="s">
        <v>86</v>
      </c>
      <c r="BQ75" s="107">
        <v>199733.59</v>
      </c>
      <c r="BR75" s="106" t="s">
        <v>86</v>
      </c>
      <c r="BS75" s="107">
        <v>0</v>
      </c>
      <c r="BV75" s="100">
        <f t="shared" si="2"/>
        <v>215090.78033236103</v>
      </c>
      <c r="BW75" s="108">
        <f t="shared" si="3"/>
        <v>0</v>
      </c>
    </row>
    <row r="76" spans="2:75" s="5" customFormat="1" ht="15" x14ac:dyDescent="0.25">
      <c r="B76" s="106" t="s">
        <v>87</v>
      </c>
      <c r="C76" s="107">
        <v>6699.9202661479003</v>
      </c>
      <c r="D76" s="106" t="s">
        <v>87</v>
      </c>
      <c r="E76" s="107">
        <v>0</v>
      </c>
      <c r="H76" s="106" t="s">
        <v>87</v>
      </c>
      <c r="I76" s="107">
        <v>42.977682076467012</v>
      </c>
      <c r="J76" s="106" t="s">
        <v>87</v>
      </c>
      <c r="K76" s="107">
        <v>0</v>
      </c>
      <c r="N76" s="106" t="s">
        <v>87</v>
      </c>
      <c r="O76" s="107">
        <v>0</v>
      </c>
      <c r="P76" s="106" t="s">
        <v>87</v>
      </c>
      <c r="Q76" s="107">
        <v>0</v>
      </c>
      <c r="T76" s="106" t="s">
        <v>87</v>
      </c>
      <c r="U76" s="107">
        <v>0</v>
      </c>
      <c r="V76" s="106" t="s">
        <v>87</v>
      </c>
      <c r="W76" s="107">
        <v>0</v>
      </c>
      <c r="Z76" s="106" t="s">
        <v>87</v>
      </c>
      <c r="AA76" s="107">
        <v>0</v>
      </c>
      <c r="AB76" s="106" t="s">
        <v>87</v>
      </c>
      <c r="AC76" s="107">
        <v>0</v>
      </c>
      <c r="AF76" s="106" t="s">
        <v>87</v>
      </c>
      <c r="AG76" s="107">
        <v>0</v>
      </c>
      <c r="AH76" s="106" t="s">
        <v>87</v>
      </c>
      <c r="AI76" s="107">
        <v>0</v>
      </c>
      <c r="AL76" s="106" t="s">
        <v>87</v>
      </c>
      <c r="AM76" s="107">
        <v>0</v>
      </c>
      <c r="AN76" s="106" t="s">
        <v>87</v>
      </c>
      <c r="AO76" s="107">
        <v>0</v>
      </c>
      <c r="AR76" s="106" t="s">
        <v>87</v>
      </c>
      <c r="AS76" s="107">
        <v>0</v>
      </c>
      <c r="AT76" s="106" t="s">
        <v>87</v>
      </c>
      <c r="AU76" s="107">
        <v>0</v>
      </c>
      <c r="AX76" s="106" t="s">
        <v>87</v>
      </c>
      <c r="AY76" s="107">
        <v>0</v>
      </c>
      <c r="AZ76" s="106" t="s">
        <v>87</v>
      </c>
      <c r="BA76" s="107">
        <v>0</v>
      </c>
      <c r="BD76" s="106" t="s">
        <v>87</v>
      </c>
      <c r="BE76" s="107">
        <v>0</v>
      </c>
      <c r="BF76" s="106" t="s">
        <v>87</v>
      </c>
      <c r="BG76" s="107">
        <v>0</v>
      </c>
      <c r="BJ76" s="106" t="s">
        <v>87</v>
      </c>
      <c r="BK76" s="107">
        <v>0</v>
      </c>
      <c r="BL76" s="106" t="s">
        <v>87</v>
      </c>
      <c r="BM76" s="107">
        <v>0</v>
      </c>
      <c r="BP76" s="106" t="s">
        <v>87</v>
      </c>
      <c r="BQ76" s="107">
        <v>121735.13</v>
      </c>
      <c r="BR76" s="106" t="s">
        <v>87</v>
      </c>
      <c r="BS76" s="107">
        <v>0</v>
      </c>
      <c r="BV76" s="100">
        <f t="shared" si="2"/>
        <v>128478.02794822438</v>
      </c>
      <c r="BW76" s="108">
        <f t="shared" si="3"/>
        <v>0</v>
      </c>
    </row>
    <row r="77" spans="2:75" s="5" customFormat="1" ht="15" x14ac:dyDescent="0.25">
      <c r="B77" s="106" t="s">
        <v>89</v>
      </c>
      <c r="C77" s="107">
        <v>10255.919111389347</v>
      </c>
      <c r="D77" s="106" t="s">
        <v>89</v>
      </c>
      <c r="E77" s="107">
        <v>0</v>
      </c>
      <c r="H77" s="106" t="s">
        <v>89</v>
      </c>
      <c r="I77" s="107">
        <v>74.419161190748099</v>
      </c>
      <c r="J77" s="106" t="s">
        <v>89</v>
      </c>
      <c r="K77" s="107">
        <v>0</v>
      </c>
      <c r="N77" s="106" t="s">
        <v>89</v>
      </c>
      <c r="O77" s="107">
        <v>0</v>
      </c>
      <c r="P77" s="106" t="s">
        <v>89</v>
      </c>
      <c r="Q77" s="107">
        <v>0</v>
      </c>
      <c r="T77" s="106" t="s">
        <v>89</v>
      </c>
      <c r="U77" s="107">
        <v>0</v>
      </c>
      <c r="V77" s="106" t="s">
        <v>89</v>
      </c>
      <c r="W77" s="107">
        <v>0</v>
      </c>
      <c r="Z77" s="106" t="s">
        <v>89</v>
      </c>
      <c r="AA77" s="107">
        <v>1</v>
      </c>
      <c r="AB77" s="106" t="s">
        <v>89</v>
      </c>
      <c r="AC77" s="107">
        <v>0</v>
      </c>
      <c r="AF77" s="106" t="s">
        <v>89</v>
      </c>
      <c r="AG77" s="107">
        <v>0</v>
      </c>
      <c r="AH77" s="106" t="s">
        <v>89</v>
      </c>
      <c r="AI77" s="107">
        <v>0</v>
      </c>
      <c r="AL77" s="106" t="s">
        <v>89</v>
      </c>
      <c r="AM77" s="107">
        <v>0</v>
      </c>
      <c r="AN77" s="106" t="s">
        <v>89</v>
      </c>
      <c r="AO77" s="107">
        <v>0</v>
      </c>
      <c r="AR77" s="106" t="s">
        <v>89</v>
      </c>
      <c r="AS77" s="107">
        <v>0</v>
      </c>
      <c r="AT77" s="106" t="s">
        <v>89</v>
      </c>
      <c r="AU77" s="107">
        <v>0</v>
      </c>
      <c r="AX77" s="106" t="s">
        <v>89</v>
      </c>
      <c r="AY77" s="107">
        <v>0</v>
      </c>
      <c r="AZ77" s="106" t="s">
        <v>89</v>
      </c>
      <c r="BA77" s="107">
        <v>0</v>
      </c>
      <c r="BD77" s="106" t="s">
        <v>89</v>
      </c>
      <c r="BE77" s="107">
        <v>0</v>
      </c>
      <c r="BF77" s="106" t="s">
        <v>89</v>
      </c>
      <c r="BG77" s="107">
        <v>0</v>
      </c>
      <c r="BJ77" s="106" t="s">
        <v>89</v>
      </c>
      <c r="BK77" s="107">
        <v>233.11</v>
      </c>
      <c r="BL77" s="106" t="s">
        <v>89</v>
      </c>
      <c r="BM77" s="107">
        <v>0</v>
      </c>
      <c r="BP77" s="106" t="s">
        <v>89</v>
      </c>
      <c r="BQ77" s="107">
        <v>197064.93</v>
      </c>
      <c r="BR77" s="106" t="s">
        <v>89</v>
      </c>
      <c r="BS77" s="107">
        <v>0</v>
      </c>
      <c r="BV77" s="100">
        <f t="shared" si="2"/>
        <v>207629.3782725801</v>
      </c>
      <c r="BW77" s="108">
        <f t="shared" si="3"/>
        <v>0</v>
      </c>
    </row>
    <row r="78" spans="2:75" s="5" customFormat="1" ht="15" x14ac:dyDescent="0.25">
      <c r="B78" s="106" t="s">
        <v>90</v>
      </c>
      <c r="C78" s="107">
        <v>16318.713329984326</v>
      </c>
      <c r="D78" s="106" t="s">
        <v>90</v>
      </c>
      <c r="E78" s="107">
        <v>0</v>
      </c>
      <c r="H78" s="106" t="s">
        <v>90</v>
      </c>
      <c r="I78" s="107">
        <v>114.58941182009912</v>
      </c>
      <c r="J78" s="106" t="s">
        <v>90</v>
      </c>
      <c r="K78" s="107">
        <v>0</v>
      </c>
      <c r="N78" s="106" t="s">
        <v>90</v>
      </c>
      <c r="O78" s="107">
        <v>0</v>
      </c>
      <c r="P78" s="106" t="s">
        <v>90</v>
      </c>
      <c r="Q78" s="107">
        <v>0</v>
      </c>
      <c r="T78" s="106" t="s">
        <v>90</v>
      </c>
      <c r="U78" s="107">
        <v>0</v>
      </c>
      <c r="V78" s="106" t="s">
        <v>90</v>
      </c>
      <c r="W78" s="107">
        <v>0</v>
      </c>
      <c r="Z78" s="106" t="s">
        <v>90</v>
      </c>
      <c r="AA78" s="107">
        <v>0</v>
      </c>
      <c r="AB78" s="106" t="s">
        <v>90</v>
      </c>
      <c r="AC78" s="107">
        <v>0</v>
      </c>
      <c r="AF78" s="106" t="s">
        <v>90</v>
      </c>
      <c r="AG78" s="107">
        <v>0</v>
      </c>
      <c r="AH78" s="106" t="s">
        <v>90</v>
      </c>
      <c r="AI78" s="107">
        <v>0</v>
      </c>
      <c r="AL78" s="106" t="s">
        <v>90</v>
      </c>
      <c r="AM78" s="107">
        <v>0</v>
      </c>
      <c r="AN78" s="106" t="s">
        <v>90</v>
      </c>
      <c r="AO78" s="107">
        <v>0</v>
      </c>
      <c r="AR78" s="106" t="s">
        <v>90</v>
      </c>
      <c r="AS78" s="107">
        <v>0</v>
      </c>
      <c r="AT78" s="106" t="s">
        <v>90</v>
      </c>
      <c r="AU78" s="107">
        <v>0</v>
      </c>
      <c r="AX78" s="106" t="s">
        <v>90</v>
      </c>
      <c r="AY78" s="107">
        <v>0</v>
      </c>
      <c r="AZ78" s="106" t="s">
        <v>90</v>
      </c>
      <c r="BA78" s="107">
        <v>0</v>
      </c>
      <c r="BD78" s="106" t="s">
        <v>90</v>
      </c>
      <c r="BE78" s="107">
        <v>0</v>
      </c>
      <c r="BF78" s="106" t="s">
        <v>90</v>
      </c>
      <c r="BG78" s="107">
        <v>0</v>
      </c>
      <c r="BJ78" s="106" t="s">
        <v>90</v>
      </c>
      <c r="BK78" s="107">
        <v>0</v>
      </c>
      <c r="BL78" s="106" t="s">
        <v>90</v>
      </c>
      <c r="BM78" s="107">
        <v>0</v>
      </c>
      <c r="BP78" s="106" t="s">
        <v>90</v>
      </c>
      <c r="BQ78" s="107">
        <v>392668.04</v>
      </c>
      <c r="BR78" s="106" t="s">
        <v>90</v>
      </c>
      <c r="BS78" s="107">
        <v>0</v>
      </c>
      <c r="BV78" s="100">
        <f t="shared" si="2"/>
        <v>409101.34274180443</v>
      </c>
      <c r="BW78" s="108">
        <f t="shared" si="3"/>
        <v>0</v>
      </c>
    </row>
    <row r="79" spans="2:75" s="5" customFormat="1" ht="15" x14ac:dyDescent="0.25">
      <c r="B79" s="106" t="s">
        <v>345</v>
      </c>
      <c r="C79" s="107">
        <v>2077.1074361373371</v>
      </c>
      <c r="D79" s="106" t="s">
        <v>345</v>
      </c>
      <c r="E79" s="107">
        <v>0</v>
      </c>
      <c r="H79" s="106" t="s">
        <v>91</v>
      </c>
      <c r="I79" s="107">
        <v>24.563383600775822</v>
      </c>
      <c r="J79" s="106" t="s">
        <v>91</v>
      </c>
      <c r="K79" s="107">
        <v>0</v>
      </c>
      <c r="N79" s="106" t="s">
        <v>91</v>
      </c>
      <c r="O79" s="107">
        <v>0</v>
      </c>
      <c r="P79" s="106" t="s">
        <v>91</v>
      </c>
      <c r="Q79" s="107">
        <v>0</v>
      </c>
      <c r="T79" s="106" t="s">
        <v>91</v>
      </c>
      <c r="U79" s="107">
        <v>0</v>
      </c>
      <c r="V79" s="106" t="s">
        <v>91</v>
      </c>
      <c r="W79" s="107">
        <v>0</v>
      </c>
      <c r="Z79" s="106" t="s">
        <v>91</v>
      </c>
      <c r="AA79" s="107">
        <v>0</v>
      </c>
      <c r="AB79" s="106" t="s">
        <v>91</v>
      </c>
      <c r="AC79" s="107">
        <v>0</v>
      </c>
      <c r="AF79" s="106" t="s">
        <v>91</v>
      </c>
      <c r="AG79" s="107">
        <v>0</v>
      </c>
      <c r="AH79" s="106" t="s">
        <v>91</v>
      </c>
      <c r="AI79" s="107">
        <v>0</v>
      </c>
      <c r="AL79" s="106" t="s">
        <v>91</v>
      </c>
      <c r="AM79" s="107">
        <v>0</v>
      </c>
      <c r="AN79" s="106" t="s">
        <v>91</v>
      </c>
      <c r="AO79" s="107">
        <v>0</v>
      </c>
      <c r="AR79" s="106" t="s">
        <v>91</v>
      </c>
      <c r="AS79" s="107">
        <v>0</v>
      </c>
      <c r="AT79" s="106" t="s">
        <v>91</v>
      </c>
      <c r="AU79" s="107">
        <v>0</v>
      </c>
      <c r="AX79" s="106" t="s">
        <v>91</v>
      </c>
      <c r="AY79" s="107">
        <v>0</v>
      </c>
      <c r="AZ79" s="106" t="s">
        <v>91</v>
      </c>
      <c r="BA79" s="107">
        <v>0</v>
      </c>
      <c r="BD79" s="106" t="s">
        <v>91</v>
      </c>
      <c r="BE79" s="107">
        <v>0</v>
      </c>
      <c r="BF79" s="106" t="s">
        <v>91</v>
      </c>
      <c r="BG79" s="107">
        <v>0</v>
      </c>
      <c r="BJ79" s="106" t="s">
        <v>91</v>
      </c>
      <c r="BK79" s="107">
        <v>0</v>
      </c>
      <c r="BL79" s="106" t="s">
        <v>91</v>
      </c>
      <c r="BM79" s="107">
        <v>0</v>
      </c>
      <c r="BP79" s="106" t="s">
        <v>91</v>
      </c>
      <c r="BQ79" s="107">
        <v>22188.82</v>
      </c>
      <c r="BR79" s="106" t="s">
        <v>91</v>
      </c>
      <c r="BS79" s="107">
        <v>0</v>
      </c>
      <c r="BV79" s="100">
        <f t="shared" si="2"/>
        <v>24290.490819738112</v>
      </c>
      <c r="BW79" s="108">
        <f t="shared" si="3"/>
        <v>0</v>
      </c>
    </row>
    <row r="80" spans="2:75" s="5" customFormat="1" ht="15" x14ac:dyDescent="0.25">
      <c r="B80" s="106" t="s">
        <v>92</v>
      </c>
      <c r="C80" s="107">
        <v>25287.925226414998</v>
      </c>
      <c r="D80" s="106" t="s">
        <v>92</v>
      </c>
      <c r="E80" s="107">
        <v>0</v>
      </c>
      <c r="H80" s="106" t="s">
        <v>92</v>
      </c>
      <c r="I80" s="107">
        <v>171.49991379806818</v>
      </c>
      <c r="J80" s="106" t="s">
        <v>92</v>
      </c>
      <c r="K80" s="107">
        <v>0</v>
      </c>
      <c r="N80" s="106" t="s">
        <v>92</v>
      </c>
      <c r="O80" s="107">
        <v>0</v>
      </c>
      <c r="P80" s="106" t="s">
        <v>92</v>
      </c>
      <c r="Q80" s="107">
        <v>0</v>
      </c>
      <c r="T80" s="106" t="s">
        <v>92</v>
      </c>
      <c r="U80" s="107">
        <v>0</v>
      </c>
      <c r="V80" s="106" t="s">
        <v>92</v>
      </c>
      <c r="W80" s="107">
        <v>0</v>
      </c>
      <c r="Z80" s="106" t="s">
        <v>92</v>
      </c>
      <c r="AA80" s="107">
        <v>0</v>
      </c>
      <c r="AB80" s="106" t="s">
        <v>92</v>
      </c>
      <c r="AC80" s="107">
        <v>0</v>
      </c>
      <c r="AF80" s="106" t="s">
        <v>92</v>
      </c>
      <c r="AG80" s="107">
        <v>0</v>
      </c>
      <c r="AH80" s="106" t="s">
        <v>92</v>
      </c>
      <c r="AI80" s="107">
        <v>0</v>
      </c>
      <c r="AL80" s="106" t="s">
        <v>92</v>
      </c>
      <c r="AM80" s="107">
        <v>0</v>
      </c>
      <c r="AN80" s="106" t="s">
        <v>92</v>
      </c>
      <c r="AO80" s="107">
        <v>0</v>
      </c>
      <c r="AR80" s="106" t="s">
        <v>92</v>
      </c>
      <c r="AS80" s="107">
        <v>43.77</v>
      </c>
      <c r="AT80" s="106" t="s">
        <v>92</v>
      </c>
      <c r="AU80" s="107">
        <v>0</v>
      </c>
      <c r="AX80" s="106" t="s">
        <v>92</v>
      </c>
      <c r="AY80" s="107">
        <v>73.81</v>
      </c>
      <c r="AZ80" s="106" t="s">
        <v>92</v>
      </c>
      <c r="BA80" s="107">
        <v>0</v>
      </c>
      <c r="BD80" s="106" t="s">
        <v>92</v>
      </c>
      <c r="BE80" s="107">
        <v>0</v>
      </c>
      <c r="BF80" s="106" t="s">
        <v>92</v>
      </c>
      <c r="BG80" s="107">
        <v>0</v>
      </c>
      <c r="BJ80" s="106" t="s">
        <v>92</v>
      </c>
      <c r="BK80" s="107">
        <v>61.57</v>
      </c>
      <c r="BL80" s="106" t="s">
        <v>92</v>
      </c>
      <c r="BM80" s="107">
        <v>0</v>
      </c>
      <c r="BP80" s="106" t="s">
        <v>92</v>
      </c>
      <c r="BQ80" s="107">
        <v>520457.4</v>
      </c>
      <c r="BR80" s="106" t="s">
        <v>92</v>
      </c>
      <c r="BS80" s="107">
        <v>0</v>
      </c>
      <c r="BV80" s="100">
        <f t="shared" si="2"/>
        <v>546095.97514021304</v>
      </c>
      <c r="BW80" s="108">
        <f t="shared" si="3"/>
        <v>0</v>
      </c>
    </row>
    <row r="81" spans="2:75" s="5" customFormat="1" ht="15" x14ac:dyDescent="0.25">
      <c r="B81" s="106" t="s">
        <v>93</v>
      </c>
      <c r="C81" s="107">
        <v>11751.524649083984</v>
      </c>
      <c r="D81" s="106" t="s">
        <v>93</v>
      </c>
      <c r="E81" s="107">
        <v>0</v>
      </c>
      <c r="H81" s="106" t="s">
        <v>93</v>
      </c>
      <c r="I81" s="107">
        <v>127.01752462183312</v>
      </c>
      <c r="J81" s="106" t="s">
        <v>93</v>
      </c>
      <c r="K81" s="107">
        <v>0</v>
      </c>
      <c r="N81" s="106" t="s">
        <v>93</v>
      </c>
      <c r="O81" s="107">
        <v>0.46</v>
      </c>
      <c r="P81" s="106" t="s">
        <v>93</v>
      </c>
      <c r="Q81" s="107">
        <v>0</v>
      </c>
      <c r="T81" s="106" t="s">
        <v>93</v>
      </c>
      <c r="U81" s="107">
        <v>0</v>
      </c>
      <c r="V81" s="106" t="s">
        <v>93</v>
      </c>
      <c r="W81" s="107">
        <v>0</v>
      </c>
      <c r="Z81" s="106" t="s">
        <v>93</v>
      </c>
      <c r="AA81" s="107">
        <v>0</v>
      </c>
      <c r="AB81" s="106" t="s">
        <v>93</v>
      </c>
      <c r="AC81" s="107">
        <v>0</v>
      </c>
      <c r="AF81" s="106" t="s">
        <v>93</v>
      </c>
      <c r="AG81" s="107">
        <v>0</v>
      </c>
      <c r="AH81" s="106" t="s">
        <v>93</v>
      </c>
      <c r="AI81" s="107">
        <v>0</v>
      </c>
      <c r="AL81" s="106" t="s">
        <v>93</v>
      </c>
      <c r="AM81" s="107">
        <v>0</v>
      </c>
      <c r="AN81" s="106" t="s">
        <v>93</v>
      </c>
      <c r="AO81" s="107">
        <v>0</v>
      </c>
      <c r="AR81" s="106" t="s">
        <v>93</v>
      </c>
      <c r="AS81" s="107">
        <v>0</v>
      </c>
      <c r="AT81" s="106" t="s">
        <v>93</v>
      </c>
      <c r="AU81" s="107">
        <v>0</v>
      </c>
      <c r="AX81" s="106" t="s">
        <v>93</v>
      </c>
      <c r="AY81" s="107">
        <v>0</v>
      </c>
      <c r="AZ81" s="106" t="s">
        <v>93</v>
      </c>
      <c r="BA81" s="107">
        <v>0</v>
      </c>
      <c r="BD81" s="106" t="s">
        <v>93</v>
      </c>
      <c r="BE81" s="107">
        <v>0</v>
      </c>
      <c r="BF81" s="106" t="s">
        <v>93</v>
      </c>
      <c r="BG81" s="107">
        <v>0</v>
      </c>
      <c r="BJ81" s="106" t="s">
        <v>93</v>
      </c>
      <c r="BK81" s="107">
        <v>0</v>
      </c>
      <c r="BL81" s="106" t="s">
        <v>93</v>
      </c>
      <c r="BM81" s="107">
        <v>0</v>
      </c>
      <c r="BP81" s="106" t="s">
        <v>93</v>
      </c>
      <c r="BQ81" s="107">
        <v>149285.69</v>
      </c>
      <c r="BR81" s="106" t="s">
        <v>93</v>
      </c>
      <c r="BS81" s="107">
        <v>0</v>
      </c>
      <c r="BV81" s="100">
        <f t="shared" si="2"/>
        <v>161164.69217370581</v>
      </c>
      <c r="BW81" s="108">
        <f t="shared" si="3"/>
        <v>0</v>
      </c>
    </row>
    <row r="82" spans="2:75" s="5" customFormat="1" ht="15" x14ac:dyDescent="0.25">
      <c r="B82" s="106" t="s">
        <v>94</v>
      </c>
      <c r="C82" s="107">
        <v>11782.170237685246</v>
      </c>
      <c r="D82" s="106" t="s">
        <v>94</v>
      </c>
      <c r="E82" s="107">
        <v>0</v>
      </c>
      <c r="H82" s="106" t="s">
        <v>94</v>
      </c>
      <c r="I82" s="107">
        <v>190.03573495012597</v>
      </c>
      <c r="J82" s="106" t="s">
        <v>94</v>
      </c>
      <c r="K82" s="107">
        <v>0</v>
      </c>
      <c r="N82" s="106" t="s">
        <v>94</v>
      </c>
      <c r="O82" s="107">
        <v>0</v>
      </c>
      <c r="P82" s="106" t="s">
        <v>94</v>
      </c>
      <c r="Q82" s="107">
        <v>0</v>
      </c>
      <c r="T82" s="106" t="s">
        <v>94</v>
      </c>
      <c r="U82" s="107">
        <v>0</v>
      </c>
      <c r="V82" s="106" t="s">
        <v>94</v>
      </c>
      <c r="W82" s="107">
        <v>0</v>
      </c>
      <c r="Z82" s="106" t="s">
        <v>94</v>
      </c>
      <c r="AA82" s="107">
        <v>0</v>
      </c>
      <c r="AB82" s="106" t="s">
        <v>94</v>
      </c>
      <c r="AC82" s="107">
        <v>0</v>
      </c>
      <c r="AF82" s="106" t="s">
        <v>94</v>
      </c>
      <c r="AG82" s="107">
        <v>0</v>
      </c>
      <c r="AH82" s="106" t="s">
        <v>94</v>
      </c>
      <c r="AI82" s="107">
        <v>0</v>
      </c>
      <c r="AL82" s="106" t="s">
        <v>94</v>
      </c>
      <c r="AM82" s="107">
        <v>0</v>
      </c>
      <c r="AN82" s="106" t="s">
        <v>94</v>
      </c>
      <c r="AO82" s="107">
        <v>0</v>
      </c>
      <c r="AR82" s="106" t="s">
        <v>94</v>
      </c>
      <c r="AS82" s="107">
        <v>0</v>
      </c>
      <c r="AT82" s="106" t="s">
        <v>94</v>
      </c>
      <c r="AU82" s="107">
        <v>0</v>
      </c>
      <c r="AX82" s="106" t="s">
        <v>94</v>
      </c>
      <c r="AY82" s="107">
        <v>0</v>
      </c>
      <c r="AZ82" s="106" t="s">
        <v>94</v>
      </c>
      <c r="BA82" s="107">
        <v>0</v>
      </c>
      <c r="BD82" s="106" t="s">
        <v>94</v>
      </c>
      <c r="BE82" s="107">
        <v>0</v>
      </c>
      <c r="BF82" s="106" t="s">
        <v>94</v>
      </c>
      <c r="BG82" s="107">
        <v>0</v>
      </c>
      <c r="BJ82" s="106" t="s">
        <v>94</v>
      </c>
      <c r="BK82" s="107">
        <v>0</v>
      </c>
      <c r="BL82" s="106" t="s">
        <v>94</v>
      </c>
      <c r="BM82" s="107">
        <v>0</v>
      </c>
      <c r="BP82" s="106" t="s">
        <v>94</v>
      </c>
      <c r="BQ82" s="107">
        <v>126405.48</v>
      </c>
      <c r="BR82" s="106" t="s">
        <v>94</v>
      </c>
      <c r="BS82" s="107">
        <v>0</v>
      </c>
      <c r="BV82" s="100">
        <f t="shared" si="2"/>
        <v>138377.68597263537</v>
      </c>
      <c r="BW82" s="108">
        <f t="shared" si="3"/>
        <v>0</v>
      </c>
    </row>
    <row r="83" spans="2:75" s="5" customFormat="1" ht="15" x14ac:dyDescent="0.25">
      <c r="B83" s="106" t="s">
        <v>95</v>
      </c>
      <c r="C83" s="107">
        <v>5956.9809166252662</v>
      </c>
      <c r="D83" s="106" t="s">
        <v>95</v>
      </c>
      <c r="E83" s="107">
        <v>0</v>
      </c>
      <c r="H83" s="106" t="s">
        <v>95</v>
      </c>
      <c r="I83" s="107">
        <v>15.5817959076495</v>
      </c>
      <c r="J83" s="106" t="s">
        <v>95</v>
      </c>
      <c r="K83" s="107">
        <v>0</v>
      </c>
      <c r="N83" s="106" t="s">
        <v>95</v>
      </c>
      <c r="O83" s="107">
        <v>0</v>
      </c>
      <c r="P83" s="106" t="s">
        <v>95</v>
      </c>
      <c r="Q83" s="107">
        <v>0</v>
      </c>
      <c r="T83" s="106" t="s">
        <v>95</v>
      </c>
      <c r="U83" s="107">
        <v>0</v>
      </c>
      <c r="V83" s="106" t="s">
        <v>95</v>
      </c>
      <c r="W83" s="107">
        <v>0</v>
      </c>
      <c r="Z83" s="106" t="s">
        <v>95</v>
      </c>
      <c r="AA83" s="107">
        <v>0</v>
      </c>
      <c r="AB83" s="106" t="s">
        <v>95</v>
      </c>
      <c r="AC83" s="107">
        <v>0</v>
      </c>
      <c r="AF83" s="106" t="s">
        <v>95</v>
      </c>
      <c r="AG83" s="107">
        <v>0</v>
      </c>
      <c r="AH83" s="106" t="s">
        <v>95</v>
      </c>
      <c r="AI83" s="107">
        <v>0</v>
      </c>
      <c r="AL83" s="106" t="s">
        <v>95</v>
      </c>
      <c r="AM83" s="107">
        <v>0</v>
      </c>
      <c r="AN83" s="106" t="s">
        <v>95</v>
      </c>
      <c r="AO83" s="107">
        <v>0</v>
      </c>
      <c r="AR83" s="106" t="s">
        <v>95</v>
      </c>
      <c r="AS83" s="107">
        <v>0</v>
      </c>
      <c r="AT83" s="106" t="s">
        <v>95</v>
      </c>
      <c r="AU83" s="107">
        <v>0</v>
      </c>
      <c r="AX83" s="106" t="s">
        <v>95</v>
      </c>
      <c r="AY83" s="107">
        <v>0</v>
      </c>
      <c r="AZ83" s="106" t="s">
        <v>95</v>
      </c>
      <c r="BA83" s="107">
        <v>0</v>
      </c>
      <c r="BD83" s="106" t="s">
        <v>95</v>
      </c>
      <c r="BE83" s="107">
        <v>0</v>
      </c>
      <c r="BF83" s="106" t="s">
        <v>95</v>
      </c>
      <c r="BG83" s="107">
        <v>0</v>
      </c>
      <c r="BJ83" s="106" t="s">
        <v>95</v>
      </c>
      <c r="BK83" s="107">
        <v>0</v>
      </c>
      <c r="BL83" s="106" t="s">
        <v>95</v>
      </c>
      <c r="BM83" s="107">
        <v>0</v>
      </c>
      <c r="BP83" s="106" t="s">
        <v>95</v>
      </c>
      <c r="BQ83" s="107">
        <v>159007.56</v>
      </c>
      <c r="BR83" s="106" t="s">
        <v>95</v>
      </c>
      <c r="BS83" s="107">
        <v>0</v>
      </c>
      <c r="BV83" s="100">
        <f t="shared" si="2"/>
        <v>164980.1227125329</v>
      </c>
      <c r="BW83" s="108">
        <f t="shared" si="3"/>
        <v>0</v>
      </c>
    </row>
    <row r="84" spans="2:75" s="5" customFormat="1" ht="15" x14ac:dyDescent="0.25">
      <c r="B84" s="106" t="s">
        <v>96</v>
      </c>
      <c r="C84" s="107">
        <v>5413.1621004291155</v>
      </c>
      <c r="D84" s="106" t="s">
        <v>96</v>
      </c>
      <c r="E84" s="107">
        <v>0</v>
      </c>
      <c r="H84" s="106" t="s">
        <v>96</v>
      </c>
      <c r="I84" s="107">
        <v>18.397835734632217</v>
      </c>
      <c r="J84" s="106" t="s">
        <v>96</v>
      </c>
      <c r="K84" s="107">
        <v>0</v>
      </c>
      <c r="N84" s="106" t="s">
        <v>96</v>
      </c>
      <c r="O84" s="107">
        <v>0</v>
      </c>
      <c r="P84" s="106" t="s">
        <v>96</v>
      </c>
      <c r="Q84" s="107">
        <v>0</v>
      </c>
      <c r="T84" s="106" t="s">
        <v>96</v>
      </c>
      <c r="U84" s="107">
        <v>0</v>
      </c>
      <c r="V84" s="106" t="s">
        <v>96</v>
      </c>
      <c r="W84" s="107">
        <v>0</v>
      </c>
      <c r="Z84" s="106" t="s">
        <v>96</v>
      </c>
      <c r="AA84" s="107">
        <v>0</v>
      </c>
      <c r="AB84" s="106" t="s">
        <v>96</v>
      </c>
      <c r="AC84" s="107">
        <v>0</v>
      </c>
      <c r="AF84" s="106" t="s">
        <v>96</v>
      </c>
      <c r="AG84" s="107">
        <v>0</v>
      </c>
      <c r="AH84" s="106" t="s">
        <v>96</v>
      </c>
      <c r="AI84" s="107">
        <v>0</v>
      </c>
      <c r="AL84" s="106" t="s">
        <v>96</v>
      </c>
      <c r="AM84" s="107">
        <v>0</v>
      </c>
      <c r="AN84" s="106" t="s">
        <v>96</v>
      </c>
      <c r="AO84" s="107">
        <v>0</v>
      </c>
      <c r="AR84" s="106" t="s">
        <v>96</v>
      </c>
      <c r="AS84" s="107">
        <v>0</v>
      </c>
      <c r="AT84" s="106" t="s">
        <v>96</v>
      </c>
      <c r="AU84" s="107">
        <v>0</v>
      </c>
      <c r="AX84" s="106" t="s">
        <v>96</v>
      </c>
      <c r="AY84" s="107">
        <v>0</v>
      </c>
      <c r="AZ84" s="106" t="s">
        <v>96</v>
      </c>
      <c r="BA84" s="107">
        <v>0</v>
      </c>
      <c r="BD84" s="106" t="s">
        <v>96</v>
      </c>
      <c r="BE84" s="107">
        <v>0</v>
      </c>
      <c r="BF84" s="106" t="s">
        <v>96</v>
      </c>
      <c r="BG84" s="107">
        <v>0</v>
      </c>
      <c r="BJ84" s="106" t="s">
        <v>96</v>
      </c>
      <c r="BK84" s="107">
        <v>0</v>
      </c>
      <c r="BL84" s="106" t="s">
        <v>96</v>
      </c>
      <c r="BM84" s="107">
        <v>0</v>
      </c>
      <c r="BP84" s="106" t="s">
        <v>96</v>
      </c>
      <c r="BQ84" s="107">
        <v>146281.35999999999</v>
      </c>
      <c r="BR84" s="106" t="s">
        <v>96</v>
      </c>
      <c r="BS84" s="107">
        <v>0</v>
      </c>
      <c r="BV84" s="100">
        <f t="shared" si="2"/>
        <v>151712.91993616373</v>
      </c>
      <c r="BW84" s="108">
        <f t="shared" si="3"/>
        <v>0</v>
      </c>
    </row>
    <row r="85" spans="2:75" s="5" customFormat="1" ht="15" x14ac:dyDescent="0.25">
      <c r="B85" s="106" t="s">
        <v>97</v>
      </c>
      <c r="C85" s="107">
        <v>22049.777841097493</v>
      </c>
      <c r="D85" s="106" t="s">
        <v>97</v>
      </c>
      <c r="E85" s="107">
        <v>0</v>
      </c>
      <c r="H85" s="106" t="s">
        <v>97</v>
      </c>
      <c r="I85" s="107">
        <v>296.33358041656106</v>
      </c>
      <c r="J85" s="106" t="s">
        <v>97</v>
      </c>
      <c r="K85" s="107">
        <v>0</v>
      </c>
      <c r="N85" s="106" t="s">
        <v>97</v>
      </c>
      <c r="O85" s="107">
        <v>16.52</v>
      </c>
      <c r="P85" s="106" t="s">
        <v>97</v>
      </c>
      <c r="Q85" s="107">
        <v>0</v>
      </c>
      <c r="T85" s="106" t="s">
        <v>97</v>
      </c>
      <c r="U85" s="107">
        <v>100.29</v>
      </c>
      <c r="V85" s="106" t="s">
        <v>97</v>
      </c>
      <c r="W85" s="107">
        <v>0</v>
      </c>
      <c r="Z85" s="106" t="s">
        <v>97</v>
      </c>
      <c r="AA85" s="107">
        <v>38.520000000000003</v>
      </c>
      <c r="AB85" s="106" t="s">
        <v>97</v>
      </c>
      <c r="AC85" s="107">
        <v>0</v>
      </c>
      <c r="AF85" s="106" t="s">
        <v>97</v>
      </c>
      <c r="AG85" s="107">
        <v>4.74</v>
      </c>
      <c r="AH85" s="106" t="s">
        <v>97</v>
      </c>
      <c r="AI85" s="107">
        <v>0</v>
      </c>
      <c r="AL85" s="106" t="s">
        <v>97</v>
      </c>
      <c r="AM85" s="107">
        <v>0</v>
      </c>
      <c r="AN85" s="106" t="s">
        <v>97</v>
      </c>
      <c r="AO85" s="107">
        <v>0</v>
      </c>
      <c r="AR85" s="106" t="s">
        <v>97</v>
      </c>
      <c r="AS85" s="107">
        <v>0</v>
      </c>
      <c r="AT85" s="106" t="s">
        <v>97</v>
      </c>
      <c r="AU85" s="107">
        <v>0</v>
      </c>
      <c r="AX85" s="106" t="s">
        <v>97</v>
      </c>
      <c r="AY85" s="107">
        <v>0</v>
      </c>
      <c r="AZ85" s="106" t="s">
        <v>97</v>
      </c>
      <c r="BA85" s="107">
        <v>0</v>
      </c>
      <c r="BD85" s="106" t="s">
        <v>97</v>
      </c>
      <c r="BE85" s="107">
        <v>0</v>
      </c>
      <c r="BF85" s="106" t="s">
        <v>97</v>
      </c>
      <c r="BG85" s="107">
        <v>0</v>
      </c>
      <c r="BJ85" s="106" t="s">
        <v>97</v>
      </c>
      <c r="BK85" s="107">
        <v>0</v>
      </c>
      <c r="BL85" s="106" t="s">
        <v>97</v>
      </c>
      <c r="BM85" s="107">
        <v>0</v>
      </c>
      <c r="BP85" s="106" t="s">
        <v>97</v>
      </c>
      <c r="BQ85" s="107">
        <v>212684.73</v>
      </c>
      <c r="BR85" s="106" t="s">
        <v>97</v>
      </c>
      <c r="BS85" s="107">
        <v>0</v>
      </c>
      <c r="BV85" s="100">
        <f t="shared" si="2"/>
        <v>235190.91142151406</v>
      </c>
      <c r="BW85" s="108">
        <f t="shared" si="3"/>
        <v>0</v>
      </c>
    </row>
    <row r="86" spans="2:75" s="5" customFormat="1" ht="15" x14ac:dyDescent="0.25">
      <c r="B86" s="106" t="s">
        <v>98</v>
      </c>
      <c r="C86" s="107">
        <v>12863.53727606447</v>
      </c>
      <c r="D86" s="106" t="s">
        <v>98</v>
      </c>
      <c r="E86" s="107">
        <v>0</v>
      </c>
      <c r="H86" s="106" t="s">
        <v>98</v>
      </c>
      <c r="I86" s="107">
        <v>58.884208693249235</v>
      </c>
      <c r="J86" s="106" t="s">
        <v>98</v>
      </c>
      <c r="K86" s="107">
        <v>0</v>
      </c>
      <c r="N86" s="106" t="s">
        <v>98</v>
      </c>
      <c r="O86" s="107">
        <v>0.51</v>
      </c>
      <c r="P86" s="106" t="s">
        <v>98</v>
      </c>
      <c r="Q86" s="107">
        <v>0</v>
      </c>
      <c r="T86" s="106" t="s">
        <v>98</v>
      </c>
      <c r="U86" s="107">
        <v>0</v>
      </c>
      <c r="V86" s="106" t="s">
        <v>98</v>
      </c>
      <c r="W86" s="107">
        <v>0</v>
      </c>
      <c r="Z86" s="106" t="s">
        <v>98</v>
      </c>
      <c r="AA86" s="107">
        <v>92.02</v>
      </c>
      <c r="AB86" s="106" t="s">
        <v>98</v>
      </c>
      <c r="AC86" s="107">
        <v>0</v>
      </c>
      <c r="AF86" s="106" t="s">
        <v>98</v>
      </c>
      <c r="AG86" s="107">
        <v>24.07</v>
      </c>
      <c r="AH86" s="106" t="s">
        <v>98</v>
      </c>
      <c r="AI86" s="107">
        <v>0</v>
      </c>
      <c r="AL86" s="106" t="s">
        <v>98</v>
      </c>
      <c r="AM86" s="107">
        <v>0</v>
      </c>
      <c r="AN86" s="106" t="s">
        <v>98</v>
      </c>
      <c r="AO86" s="107">
        <v>0</v>
      </c>
      <c r="AR86" s="106" t="s">
        <v>98</v>
      </c>
      <c r="AS86" s="107">
        <v>84.57</v>
      </c>
      <c r="AT86" s="106" t="s">
        <v>98</v>
      </c>
      <c r="AU86" s="107">
        <v>0</v>
      </c>
      <c r="AX86" s="106" t="s">
        <v>98</v>
      </c>
      <c r="AY86" s="107">
        <v>88</v>
      </c>
      <c r="AZ86" s="106" t="s">
        <v>98</v>
      </c>
      <c r="BA86" s="107">
        <v>0</v>
      </c>
      <c r="BD86" s="106" t="s">
        <v>98</v>
      </c>
      <c r="BE86" s="107">
        <v>77.11</v>
      </c>
      <c r="BF86" s="106" t="s">
        <v>98</v>
      </c>
      <c r="BG86" s="107">
        <v>0</v>
      </c>
      <c r="BJ86" s="106" t="s">
        <v>98</v>
      </c>
      <c r="BK86" s="107">
        <v>0</v>
      </c>
      <c r="BL86" s="106" t="s">
        <v>98</v>
      </c>
      <c r="BM86" s="107">
        <v>0</v>
      </c>
      <c r="BP86" s="106" t="s">
        <v>98</v>
      </c>
      <c r="BQ86" s="107">
        <v>194831.72</v>
      </c>
      <c r="BR86" s="106" t="s">
        <v>98</v>
      </c>
      <c r="BS86" s="107">
        <v>0</v>
      </c>
      <c r="BV86" s="100">
        <f t="shared" si="2"/>
        <v>208120.42148475771</v>
      </c>
      <c r="BW86" s="108">
        <f t="shared" si="3"/>
        <v>0</v>
      </c>
    </row>
    <row r="87" spans="2:75" s="5" customFormat="1" ht="15" x14ac:dyDescent="0.25">
      <c r="B87" s="106" t="s">
        <v>99</v>
      </c>
      <c r="C87" s="107">
        <v>24019.6542816892</v>
      </c>
      <c r="D87" s="106" t="s">
        <v>99</v>
      </c>
      <c r="E87" s="107">
        <v>0</v>
      </c>
      <c r="H87" s="106" t="s">
        <v>99</v>
      </c>
      <c r="I87" s="107">
        <v>208.11999316851848</v>
      </c>
      <c r="J87" s="106" t="s">
        <v>99</v>
      </c>
      <c r="K87" s="107">
        <v>0</v>
      </c>
      <c r="N87" s="106" t="s">
        <v>99</v>
      </c>
      <c r="O87" s="107">
        <v>2.75</v>
      </c>
      <c r="P87" s="106" t="s">
        <v>99</v>
      </c>
      <c r="Q87" s="107">
        <v>0</v>
      </c>
      <c r="T87" s="106" t="s">
        <v>99</v>
      </c>
      <c r="U87" s="107">
        <v>0</v>
      </c>
      <c r="V87" s="106" t="s">
        <v>99</v>
      </c>
      <c r="W87" s="107">
        <v>0</v>
      </c>
      <c r="Z87" s="106" t="s">
        <v>99</v>
      </c>
      <c r="AA87" s="107">
        <v>11.55</v>
      </c>
      <c r="AB87" s="106" t="s">
        <v>99</v>
      </c>
      <c r="AC87" s="107">
        <v>0</v>
      </c>
      <c r="AF87" s="106" t="s">
        <v>99</v>
      </c>
      <c r="AG87" s="107">
        <v>0</v>
      </c>
      <c r="AH87" s="106" t="s">
        <v>99</v>
      </c>
      <c r="AI87" s="107">
        <v>0</v>
      </c>
      <c r="AL87" s="106" t="s">
        <v>99</v>
      </c>
      <c r="AM87" s="107">
        <v>0</v>
      </c>
      <c r="AN87" s="106" t="s">
        <v>99</v>
      </c>
      <c r="AO87" s="107">
        <v>0</v>
      </c>
      <c r="AR87" s="106" t="s">
        <v>99</v>
      </c>
      <c r="AS87" s="107">
        <v>0</v>
      </c>
      <c r="AT87" s="106" t="s">
        <v>99</v>
      </c>
      <c r="AU87" s="107">
        <v>0</v>
      </c>
      <c r="AX87" s="106" t="s">
        <v>99</v>
      </c>
      <c r="AY87" s="107">
        <v>0</v>
      </c>
      <c r="AZ87" s="106" t="s">
        <v>99</v>
      </c>
      <c r="BA87" s="107">
        <v>0</v>
      </c>
      <c r="BD87" s="106" t="s">
        <v>99</v>
      </c>
      <c r="BE87" s="107">
        <v>0</v>
      </c>
      <c r="BF87" s="106" t="s">
        <v>99</v>
      </c>
      <c r="BG87" s="107">
        <v>0</v>
      </c>
      <c r="BJ87" s="106" t="s">
        <v>99</v>
      </c>
      <c r="BK87" s="107">
        <v>0</v>
      </c>
      <c r="BL87" s="106" t="s">
        <v>99</v>
      </c>
      <c r="BM87" s="107">
        <v>0</v>
      </c>
      <c r="BP87" s="106" t="s">
        <v>99</v>
      </c>
      <c r="BQ87" s="107">
        <v>438463.69</v>
      </c>
      <c r="BR87" s="106" t="s">
        <v>99</v>
      </c>
      <c r="BS87" s="107">
        <v>0</v>
      </c>
      <c r="BV87" s="100">
        <f t="shared" si="2"/>
        <v>462705.76427485771</v>
      </c>
      <c r="BW87" s="108">
        <f t="shared" si="3"/>
        <v>0</v>
      </c>
    </row>
    <row r="88" spans="2:75" s="5" customFormat="1" ht="15" x14ac:dyDescent="0.25">
      <c r="B88" s="106" t="s">
        <v>101</v>
      </c>
      <c r="C88" s="107">
        <v>6745.3455587917842</v>
      </c>
      <c r="D88" s="106" t="s">
        <v>101</v>
      </c>
      <c r="E88" s="107">
        <v>0</v>
      </c>
      <c r="H88" s="106" t="s">
        <v>101</v>
      </c>
      <c r="I88" s="107">
        <v>15.331053280947849</v>
      </c>
      <c r="J88" s="106" t="s">
        <v>101</v>
      </c>
      <c r="K88" s="107">
        <v>0</v>
      </c>
      <c r="N88" s="106" t="s">
        <v>101</v>
      </c>
      <c r="O88" s="107">
        <v>0</v>
      </c>
      <c r="P88" s="106" t="s">
        <v>101</v>
      </c>
      <c r="Q88" s="107">
        <v>0</v>
      </c>
      <c r="T88" s="106" t="s">
        <v>101</v>
      </c>
      <c r="U88" s="107">
        <v>20.100000000000001</v>
      </c>
      <c r="V88" s="106" t="s">
        <v>101</v>
      </c>
      <c r="W88" s="107">
        <v>0</v>
      </c>
      <c r="Z88" s="106" t="s">
        <v>101</v>
      </c>
      <c r="AA88" s="107">
        <v>0</v>
      </c>
      <c r="AB88" s="106" t="s">
        <v>101</v>
      </c>
      <c r="AC88" s="107">
        <v>0</v>
      </c>
      <c r="AF88" s="106" t="s">
        <v>101</v>
      </c>
      <c r="AG88" s="107">
        <v>0</v>
      </c>
      <c r="AH88" s="106" t="s">
        <v>101</v>
      </c>
      <c r="AI88" s="107">
        <v>0</v>
      </c>
      <c r="AL88" s="106" t="s">
        <v>101</v>
      </c>
      <c r="AM88" s="107">
        <v>0</v>
      </c>
      <c r="AN88" s="106" t="s">
        <v>101</v>
      </c>
      <c r="AO88" s="107">
        <v>0</v>
      </c>
      <c r="AR88" s="106" t="s">
        <v>101</v>
      </c>
      <c r="AS88" s="107">
        <v>0</v>
      </c>
      <c r="AT88" s="106" t="s">
        <v>101</v>
      </c>
      <c r="AU88" s="107">
        <v>0</v>
      </c>
      <c r="AX88" s="106" t="s">
        <v>101</v>
      </c>
      <c r="AY88" s="107">
        <v>0</v>
      </c>
      <c r="AZ88" s="106" t="s">
        <v>101</v>
      </c>
      <c r="BA88" s="107">
        <v>0</v>
      </c>
      <c r="BD88" s="106" t="s">
        <v>101</v>
      </c>
      <c r="BE88" s="107">
        <v>0</v>
      </c>
      <c r="BF88" s="106" t="s">
        <v>101</v>
      </c>
      <c r="BG88" s="107">
        <v>0</v>
      </c>
      <c r="BJ88" s="106" t="s">
        <v>101</v>
      </c>
      <c r="BK88" s="107">
        <v>0</v>
      </c>
      <c r="BL88" s="106" t="s">
        <v>101</v>
      </c>
      <c r="BM88" s="107">
        <v>0</v>
      </c>
      <c r="BP88" s="106" t="s">
        <v>101</v>
      </c>
      <c r="BQ88" s="107">
        <v>190498.74</v>
      </c>
      <c r="BR88" s="106" t="s">
        <v>101</v>
      </c>
      <c r="BS88" s="107">
        <v>0</v>
      </c>
      <c r="BV88" s="100">
        <f t="shared" si="2"/>
        <v>197279.51661207274</v>
      </c>
      <c r="BW88" s="108">
        <f t="shared" si="3"/>
        <v>0</v>
      </c>
    </row>
    <row r="89" spans="2:75" s="5" customFormat="1" ht="15" x14ac:dyDescent="0.25">
      <c r="B89" s="106" t="s">
        <v>102</v>
      </c>
      <c r="C89" s="107">
        <v>53649.10974200123</v>
      </c>
      <c r="D89" s="106" t="s">
        <v>102</v>
      </c>
      <c r="E89" s="107">
        <v>0</v>
      </c>
      <c r="H89" s="106" t="s">
        <v>102</v>
      </c>
      <c r="I89" s="107">
        <v>235.56294266960001</v>
      </c>
      <c r="J89" s="106" t="s">
        <v>102</v>
      </c>
      <c r="K89" s="107">
        <v>0</v>
      </c>
      <c r="N89" s="106" t="s">
        <v>102</v>
      </c>
      <c r="O89" s="107">
        <v>0</v>
      </c>
      <c r="P89" s="106" t="s">
        <v>102</v>
      </c>
      <c r="Q89" s="107">
        <v>0</v>
      </c>
      <c r="T89" s="106" t="s">
        <v>102</v>
      </c>
      <c r="U89" s="107">
        <v>0</v>
      </c>
      <c r="V89" s="106" t="s">
        <v>102</v>
      </c>
      <c r="W89" s="107">
        <v>0</v>
      </c>
      <c r="Z89" s="106" t="s">
        <v>102</v>
      </c>
      <c r="AA89" s="107">
        <v>0</v>
      </c>
      <c r="AB89" s="106" t="s">
        <v>102</v>
      </c>
      <c r="AC89" s="107">
        <v>0</v>
      </c>
      <c r="AF89" s="106" t="s">
        <v>102</v>
      </c>
      <c r="AG89" s="107">
        <v>452.83</v>
      </c>
      <c r="AH89" s="106" t="s">
        <v>102</v>
      </c>
      <c r="AI89" s="107">
        <v>0</v>
      </c>
      <c r="AL89" s="106" t="s">
        <v>102</v>
      </c>
      <c r="AM89" s="107">
        <v>0</v>
      </c>
      <c r="AN89" s="106" t="s">
        <v>102</v>
      </c>
      <c r="AO89" s="107">
        <v>0</v>
      </c>
      <c r="AR89" s="106" t="s">
        <v>102</v>
      </c>
      <c r="AS89" s="107">
        <v>1.39</v>
      </c>
      <c r="AT89" s="106" t="s">
        <v>102</v>
      </c>
      <c r="AU89" s="107">
        <v>0</v>
      </c>
      <c r="AX89" s="106" t="s">
        <v>102</v>
      </c>
      <c r="AY89" s="107">
        <v>0</v>
      </c>
      <c r="AZ89" s="106" t="s">
        <v>102</v>
      </c>
      <c r="BA89" s="107">
        <v>0</v>
      </c>
      <c r="BD89" s="106" t="s">
        <v>102</v>
      </c>
      <c r="BE89" s="107">
        <v>0</v>
      </c>
      <c r="BF89" s="106" t="s">
        <v>102</v>
      </c>
      <c r="BG89" s="107">
        <v>0</v>
      </c>
      <c r="BJ89" s="106" t="s">
        <v>102</v>
      </c>
      <c r="BK89" s="107">
        <v>0</v>
      </c>
      <c r="BL89" s="106" t="s">
        <v>102</v>
      </c>
      <c r="BM89" s="107">
        <v>0</v>
      </c>
      <c r="BP89" s="106" t="s">
        <v>102</v>
      </c>
      <c r="BQ89" s="107">
        <v>1404287.47</v>
      </c>
      <c r="BR89" s="106" t="s">
        <v>102</v>
      </c>
      <c r="BS89" s="107">
        <v>0</v>
      </c>
      <c r="BV89" s="100">
        <f t="shared" si="2"/>
        <v>1458626.3626846708</v>
      </c>
      <c r="BW89" s="108">
        <f t="shared" si="3"/>
        <v>0</v>
      </c>
    </row>
    <row r="90" spans="2:75" s="5" customFormat="1" ht="15" x14ac:dyDescent="0.25">
      <c r="B90" s="106" t="s">
        <v>103</v>
      </c>
      <c r="C90" s="107">
        <v>18546.402905146671</v>
      </c>
      <c r="D90" s="106" t="s">
        <v>103</v>
      </c>
      <c r="E90" s="107">
        <v>0</v>
      </c>
      <c r="H90" s="106" t="s">
        <v>103</v>
      </c>
      <c r="I90" s="107">
        <v>103.4627666679223</v>
      </c>
      <c r="J90" s="106" t="s">
        <v>103</v>
      </c>
      <c r="K90" s="107">
        <v>0</v>
      </c>
      <c r="N90" s="106" t="s">
        <v>103</v>
      </c>
      <c r="O90" s="107">
        <v>0</v>
      </c>
      <c r="P90" s="106" t="s">
        <v>103</v>
      </c>
      <c r="Q90" s="107">
        <v>0</v>
      </c>
      <c r="T90" s="106" t="s">
        <v>103</v>
      </c>
      <c r="U90" s="107">
        <v>0</v>
      </c>
      <c r="V90" s="106" t="s">
        <v>103</v>
      </c>
      <c r="W90" s="107">
        <v>0</v>
      </c>
      <c r="Z90" s="106" t="s">
        <v>103</v>
      </c>
      <c r="AA90" s="107">
        <v>0</v>
      </c>
      <c r="AB90" s="106" t="s">
        <v>103</v>
      </c>
      <c r="AC90" s="107">
        <v>0</v>
      </c>
      <c r="AF90" s="106" t="s">
        <v>103</v>
      </c>
      <c r="AG90" s="107">
        <v>0</v>
      </c>
      <c r="AH90" s="106" t="s">
        <v>103</v>
      </c>
      <c r="AI90" s="107">
        <v>0</v>
      </c>
      <c r="AL90" s="106" t="s">
        <v>103</v>
      </c>
      <c r="AM90" s="107">
        <v>0</v>
      </c>
      <c r="AN90" s="106" t="s">
        <v>103</v>
      </c>
      <c r="AO90" s="107">
        <v>0</v>
      </c>
      <c r="AR90" s="106" t="s">
        <v>103</v>
      </c>
      <c r="AS90" s="107">
        <v>0</v>
      </c>
      <c r="AT90" s="106" t="s">
        <v>103</v>
      </c>
      <c r="AU90" s="107">
        <v>0</v>
      </c>
      <c r="AX90" s="106" t="s">
        <v>103</v>
      </c>
      <c r="AY90" s="107">
        <v>0</v>
      </c>
      <c r="AZ90" s="106" t="s">
        <v>103</v>
      </c>
      <c r="BA90" s="107">
        <v>0</v>
      </c>
      <c r="BD90" s="106" t="s">
        <v>103</v>
      </c>
      <c r="BE90" s="107">
        <v>0</v>
      </c>
      <c r="BF90" s="106" t="s">
        <v>103</v>
      </c>
      <c r="BG90" s="107">
        <v>0</v>
      </c>
      <c r="BJ90" s="106" t="s">
        <v>103</v>
      </c>
      <c r="BK90" s="107">
        <v>0</v>
      </c>
      <c r="BL90" s="106" t="s">
        <v>103</v>
      </c>
      <c r="BM90" s="107">
        <v>0</v>
      </c>
      <c r="BP90" s="106" t="s">
        <v>103</v>
      </c>
      <c r="BQ90" s="107">
        <v>440766.06</v>
      </c>
      <c r="BR90" s="106" t="s">
        <v>103</v>
      </c>
      <c r="BS90" s="107">
        <v>0</v>
      </c>
      <c r="BV90" s="100">
        <f t="shared" si="2"/>
        <v>459415.92567181459</v>
      </c>
      <c r="BW90" s="108">
        <f t="shared" si="3"/>
        <v>0</v>
      </c>
    </row>
    <row r="91" spans="2:75" s="5" customFormat="1" ht="15" x14ac:dyDescent="0.25">
      <c r="B91" s="106" t="s">
        <v>104</v>
      </c>
      <c r="C91" s="107">
        <v>3477.42395937737</v>
      </c>
      <c r="D91" s="106" t="s">
        <v>104</v>
      </c>
      <c r="E91" s="107">
        <v>0</v>
      </c>
      <c r="H91" s="106" t="s">
        <v>104</v>
      </c>
      <c r="I91" s="107">
        <v>0.61801255605164385</v>
      </c>
      <c r="J91" s="106" t="s">
        <v>104</v>
      </c>
      <c r="K91" s="107">
        <v>0</v>
      </c>
      <c r="N91" s="106" t="s">
        <v>104</v>
      </c>
      <c r="O91" s="107">
        <v>0</v>
      </c>
      <c r="P91" s="106" t="s">
        <v>104</v>
      </c>
      <c r="Q91" s="107">
        <v>0</v>
      </c>
      <c r="T91" s="106" t="s">
        <v>104</v>
      </c>
      <c r="U91" s="107">
        <v>0</v>
      </c>
      <c r="V91" s="106" t="s">
        <v>104</v>
      </c>
      <c r="W91" s="107">
        <v>0</v>
      </c>
      <c r="Z91" s="106" t="s">
        <v>104</v>
      </c>
      <c r="AA91" s="107">
        <v>0</v>
      </c>
      <c r="AB91" s="106" t="s">
        <v>104</v>
      </c>
      <c r="AC91" s="107">
        <v>0</v>
      </c>
      <c r="AF91" s="106" t="s">
        <v>104</v>
      </c>
      <c r="AG91" s="107">
        <v>0</v>
      </c>
      <c r="AH91" s="106" t="s">
        <v>104</v>
      </c>
      <c r="AI91" s="107">
        <v>0</v>
      </c>
      <c r="AL91" s="106" t="s">
        <v>104</v>
      </c>
      <c r="AM91" s="107">
        <v>0</v>
      </c>
      <c r="AN91" s="106" t="s">
        <v>104</v>
      </c>
      <c r="AO91" s="107">
        <v>0</v>
      </c>
      <c r="AR91" s="106" t="s">
        <v>104</v>
      </c>
      <c r="AS91" s="107">
        <v>0</v>
      </c>
      <c r="AT91" s="106" t="s">
        <v>104</v>
      </c>
      <c r="AU91" s="107">
        <v>0</v>
      </c>
      <c r="AX91" s="106" t="s">
        <v>104</v>
      </c>
      <c r="AY91" s="107">
        <v>0</v>
      </c>
      <c r="AZ91" s="106" t="s">
        <v>104</v>
      </c>
      <c r="BA91" s="107">
        <v>0</v>
      </c>
      <c r="BD91" s="106" t="s">
        <v>104</v>
      </c>
      <c r="BE91" s="107">
        <v>0</v>
      </c>
      <c r="BF91" s="106" t="s">
        <v>104</v>
      </c>
      <c r="BG91" s="107">
        <v>0</v>
      </c>
      <c r="BJ91" s="106" t="s">
        <v>104</v>
      </c>
      <c r="BK91" s="107">
        <v>0</v>
      </c>
      <c r="BL91" s="106" t="s">
        <v>104</v>
      </c>
      <c r="BM91" s="107">
        <v>0</v>
      </c>
      <c r="BP91" s="106" t="s">
        <v>104</v>
      </c>
      <c r="BQ91" s="107">
        <v>90867.36</v>
      </c>
      <c r="BR91" s="106" t="s">
        <v>104</v>
      </c>
      <c r="BS91" s="107">
        <v>0</v>
      </c>
      <c r="BV91" s="100">
        <f t="shared" si="2"/>
        <v>94345.401971933417</v>
      </c>
      <c r="BW91" s="108">
        <f t="shared" si="3"/>
        <v>0</v>
      </c>
    </row>
    <row r="92" spans="2:75" s="5" customFormat="1" ht="15" x14ac:dyDescent="0.25">
      <c r="B92" s="106" t="s">
        <v>105</v>
      </c>
      <c r="C92" s="107">
        <v>10803.676955960082</v>
      </c>
      <c r="D92" s="106" t="s">
        <v>105</v>
      </c>
      <c r="E92" s="107">
        <v>0</v>
      </c>
      <c r="H92" s="106" t="s">
        <v>105</v>
      </c>
      <c r="I92" s="107">
        <v>108.83023289332057</v>
      </c>
      <c r="J92" s="106" t="s">
        <v>105</v>
      </c>
      <c r="K92" s="107">
        <v>0</v>
      </c>
      <c r="N92" s="106" t="s">
        <v>105</v>
      </c>
      <c r="O92" s="107">
        <v>862.64</v>
      </c>
      <c r="P92" s="106" t="s">
        <v>105</v>
      </c>
      <c r="Q92" s="107">
        <v>0</v>
      </c>
      <c r="T92" s="106" t="s">
        <v>105</v>
      </c>
      <c r="U92" s="107">
        <v>0</v>
      </c>
      <c r="V92" s="106" t="s">
        <v>105</v>
      </c>
      <c r="W92" s="107">
        <v>0</v>
      </c>
      <c r="Z92" s="106" t="s">
        <v>105</v>
      </c>
      <c r="AA92" s="107">
        <v>0</v>
      </c>
      <c r="AB92" s="106" t="s">
        <v>105</v>
      </c>
      <c r="AC92" s="107">
        <v>0</v>
      </c>
      <c r="AF92" s="106" t="s">
        <v>105</v>
      </c>
      <c r="AG92" s="107">
        <v>0</v>
      </c>
      <c r="AH92" s="106" t="s">
        <v>105</v>
      </c>
      <c r="AI92" s="107">
        <v>0</v>
      </c>
      <c r="AL92" s="106" t="s">
        <v>105</v>
      </c>
      <c r="AM92" s="107">
        <v>0</v>
      </c>
      <c r="AN92" s="106" t="s">
        <v>105</v>
      </c>
      <c r="AO92" s="107">
        <v>0</v>
      </c>
      <c r="AR92" s="106" t="s">
        <v>105</v>
      </c>
      <c r="AS92" s="107">
        <v>0</v>
      </c>
      <c r="AT92" s="106" t="s">
        <v>105</v>
      </c>
      <c r="AU92" s="107">
        <v>0</v>
      </c>
      <c r="AX92" s="106" t="s">
        <v>105</v>
      </c>
      <c r="AY92" s="107">
        <v>0</v>
      </c>
      <c r="AZ92" s="106" t="s">
        <v>105</v>
      </c>
      <c r="BA92" s="107">
        <v>0</v>
      </c>
      <c r="BD92" s="106" t="s">
        <v>105</v>
      </c>
      <c r="BE92" s="107">
        <v>0</v>
      </c>
      <c r="BF92" s="106" t="s">
        <v>105</v>
      </c>
      <c r="BG92" s="107">
        <v>0</v>
      </c>
      <c r="BJ92" s="106" t="s">
        <v>105</v>
      </c>
      <c r="BK92" s="107">
        <v>0</v>
      </c>
      <c r="BL92" s="106" t="s">
        <v>105</v>
      </c>
      <c r="BM92" s="107">
        <v>0</v>
      </c>
      <c r="BP92" s="106" t="s">
        <v>105</v>
      </c>
      <c r="BQ92" s="107">
        <v>126656.72</v>
      </c>
      <c r="BR92" s="106" t="s">
        <v>105</v>
      </c>
      <c r="BS92" s="107">
        <v>0</v>
      </c>
      <c r="BV92" s="100">
        <f t="shared" si="2"/>
        <v>138431.86718885342</v>
      </c>
      <c r="BW92" s="108">
        <f t="shared" si="3"/>
        <v>0</v>
      </c>
    </row>
    <row r="93" spans="2:75" s="5" customFormat="1" ht="15" x14ac:dyDescent="0.25">
      <c r="B93" s="106" t="s">
        <v>106</v>
      </c>
      <c r="C93" s="107">
        <v>27061.677436279184</v>
      </c>
      <c r="D93" s="106" t="s">
        <v>106</v>
      </c>
      <c r="E93" s="107">
        <v>0</v>
      </c>
      <c r="H93" s="106" t="s">
        <v>106</v>
      </c>
      <c r="I93" s="107">
        <v>217.19771824263805</v>
      </c>
      <c r="J93" s="106" t="s">
        <v>106</v>
      </c>
      <c r="K93" s="107">
        <v>0</v>
      </c>
      <c r="N93" s="106" t="s">
        <v>106</v>
      </c>
      <c r="O93" s="107">
        <v>54.12</v>
      </c>
      <c r="P93" s="106" t="s">
        <v>106</v>
      </c>
      <c r="Q93" s="107">
        <v>0</v>
      </c>
      <c r="T93" s="106" t="s">
        <v>106</v>
      </c>
      <c r="U93" s="107">
        <v>0</v>
      </c>
      <c r="V93" s="106" t="s">
        <v>106</v>
      </c>
      <c r="W93" s="107">
        <v>0</v>
      </c>
      <c r="Z93" s="106" t="s">
        <v>106</v>
      </c>
      <c r="AA93" s="107">
        <v>0</v>
      </c>
      <c r="AB93" s="106" t="s">
        <v>106</v>
      </c>
      <c r="AC93" s="107">
        <v>0</v>
      </c>
      <c r="AF93" s="106" t="s">
        <v>106</v>
      </c>
      <c r="AG93" s="107">
        <v>0</v>
      </c>
      <c r="AH93" s="106" t="s">
        <v>106</v>
      </c>
      <c r="AI93" s="107">
        <v>0</v>
      </c>
      <c r="AL93" s="106" t="s">
        <v>106</v>
      </c>
      <c r="AM93" s="107">
        <v>59.27</v>
      </c>
      <c r="AN93" s="106" t="s">
        <v>106</v>
      </c>
      <c r="AO93" s="107">
        <v>0</v>
      </c>
      <c r="AR93" s="106" t="s">
        <v>106</v>
      </c>
      <c r="AS93" s="107">
        <v>0</v>
      </c>
      <c r="AT93" s="106" t="s">
        <v>106</v>
      </c>
      <c r="AU93" s="107">
        <v>0</v>
      </c>
      <c r="AX93" s="106" t="s">
        <v>106</v>
      </c>
      <c r="AY93" s="107">
        <v>0</v>
      </c>
      <c r="AZ93" s="106" t="s">
        <v>106</v>
      </c>
      <c r="BA93" s="107">
        <v>0</v>
      </c>
      <c r="BD93" s="106" t="s">
        <v>106</v>
      </c>
      <c r="BE93" s="107">
        <v>0</v>
      </c>
      <c r="BF93" s="106" t="s">
        <v>106</v>
      </c>
      <c r="BG93" s="107">
        <v>0</v>
      </c>
      <c r="BJ93" s="106" t="s">
        <v>106</v>
      </c>
      <c r="BK93" s="107">
        <v>0</v>
      </c>
      <c r="BL93" s="106" t="s">
        <v>106</v>
      </c>
      <c r="BM93" s="107">
        <v>0</v>
      </c>
      <c r="BP93" s="106" t="s">
        <v>106</v>
      </c>
      <c r="BQ93" s="107">
        <v>446101.02</v>
      </c>
      <c r="BR93" s="106" t="s">
        <v>106</v>
      </c>
      <c r="BS93" s="107">
        <v>0</v>
      </c>
      <c r="BV93" s="100">
        <f t="shared" si="2"/>
        <v>473493.28515452181</v>
      </c>
      <c r="BW93" s="108">
        <f t="shared" si="3"/>
        <v>0</v>
      </c>
    </row>
    <row r="94" spans="2:75" s="5" customFormat="1" ht="15" x14ac:dyDescent="0.25">
      <c r="B94" s="106" t="s">
        <v>107</v>
      </c>
      <c r="C94" s="107">
        <v>29185.390714770419</v>
      </c>
      <c r="D94" s="106" t="s">
        <v>107</v>
      </c>
      <c r="E94" s="107">
        <v>0</v>
      </c>
      <c r="H94" s="106" t="s">
        <v>107</v>
      </c>
      <c r="I94" s="107">
        <v>289.78920100139243</v>
      </c>
      <c r="J94" s="106" t="s">
        <v>107</v>
      </c>
      <c r="K94" s="107">
        <v>0</v>
      </c>
      <c r="N94" s="106" t="s">
        <v>107</v>
      </c>
      <c r="O94" s="107">
        <v>0</v>
      </c>
      <c r="P94" s="106" t="s">
        <v>107</v>
      </c>
      <c r="Q94" s="107">
        <v>0</v>
      </c>
      <c r="T94" s="106" t="s">
        <v>107</v>
      </c>
      <c r="U94" s="107">
        <v>8.6999999999999993</v>
      </c>
      <c r="V94" s="106" t="s">
        <v>107</v>
      </c>
      <c r="W94" s="107">
        <v>0</v>
      </c>
      <c r="Z94" s="106" t="s">
        <v>107</v>
      </c>
      <c r="AA94" s="107">
        <v>0</v>
      </c>
      <c r="AB94" s="106" t="s">
        <v>107</v>
      </c>
      <c r="AC94" s="107">
        <v>0</v>
      </c>
      <c r="AF94" s="106" t="s">
        <v>107</v>
      </c>
      <c r="AG94" s="107">
        <v>0</v>
      </c>
      <c r="AH94" s="106" t="s">
        <v>107</v>
      </c>
      <c r="AI94" s="107">
        <v>0</v>
      </c>
      <c r="AL94" s="106" t="s">
        <v>107</v>
      </c>
      <c r="AM94" s="107">
        <v>0</v>
      </c>
      <c r="AN94" s="106" t="s">
        <v>107</v>
      </c>
      <c r="AO94" s="107">
        <v>0</v>
      </c>
      <c r="AR94" s="106" t="s">
        <v>107</v>
      </c>
      <c r="AS94" s="107">
        <v>0</v>
      </c>
      <c r="AT94" s="106" t="s">
        <v>107</v>
      </c>
      <c r="AU94" s="107">
        <v>0</v>
      </c>
      <c r="AX94" s="106" t="s">
        <v>107</v>
      </c>
      <c r="AY94" s="107">
        <v>19.13</v>
      </c>
      <c r="AZ94" s="106" t="s">
        <v>107</v>
      </c>
      <c r="BA94" s="107">
        <v>0</v>
      </c>
      <c r="BD94" s="106" t="s">
        <v>107</v>
      </c>
      <c r="BE94" s="107">
        <v>0</v>
      </c>
      <c r="BF94" s="106" t="s">
        <v>107</v>
      </c>
      <c r="BG94" s="107">
        <v>0</v>
      </c>
      <c r="BJ94" s="106" t="s">
        <v>107</v>
      </c>
      <c r="BK94" s="107">
        <v>0</v>
      </c>
      <c r="BL94" s="106" t="s">
        <v>107</v>
      </c>
      <c r="BM94" s="107">
        <v>0</v>
      </c>
      <c r="BP94" s="106" t="s">
        <v>107</v>
      </c>
      <c r="BQ94" s="107">
        <v>506199.24</v>
      </c>
      <c r="BR94" s="106" t="s">
        <v>107</v>
      </c>
      <c r="BS94" s="107">
        <v>0</v>
      </c>
      <c r="BV94" s="100">
        <f t="shared" si="2"/>
        <v>535702.24991577177</v>
      </c>
      <c r="BW94" s="108">
        <f t="shared" si="3"/>
        <v>0</v>
      </c>
    </row>
    <row r="95" spans="2:75" s="5" customFormat="1" ht="15" x14ac:dyDescent="0.25">
      <c r="B95" s="106" t="s">
        <v>340</v>
      </c>
      <c r="C95" s="107">
        <v>22691.087172687457</v>
      </c>
      <c r="D95" s="106" t="s">
        <v>340</v>
      </c>
      <c r="E95" s="107">
        <v>0</v>
      </c>
      <c r="H95" s="106" t="s">
        <v>108</v>
      </c>
      <c r="I95" s="107">
        <v>196.96519798582861</v>
      </c>
      <c r="J95" s="106" t="s">
        <v>108</v>
      </c>
      <c r="K95" s="107">
        <v>0</v>
      </c>
      <c r="N95" s="106" t="s">
        <v>108</v>
      </c>
      <c r="O95" s="107">
        <v>0</v>
      </c>
      <c r="P95" s="106" t="s">
        <v>108</v>
      </c>
      <c r="Q95" s="107">
        <v>0</v>
      </c>
      <c r="T95" s="106" t="s">
        <v>108</v>
      </c>
      <c r="U95" s="107">
        <v>106.55</v>
      </c>
      <c r="V95" s="106" t="s">
        <v>108</v>
      </c>
      <c r="W95" s="107">
        <v>0</v>
      </c>
      <c r="Z95" s="106" t="s">
        <v>108</v>
      </c>
      <c r="AA95" s="107">
        <v>29170.93</v>
      </c>
      <c r="AB95" s="106" t="s">
        <v>108</v>
      </c>
      <c r="AC95" s="107">
        <v>0</v>
      </c>
      <c r="AF95" s="106" t="s">
        <v>108</v>
      </c>
      <c r="AG95" s="107">
        <v>213.58</v>
      </c>
      <c r="AH95" s="106" t="s">
        <v>108</v>
      </c>
      <c r="AI95" s="107">
        <v>0</v>
      </c>
      <c r="AL95" s="106" t="s">
        <v>108</v>
      </c>
      <c r="AM95" s="107">
        <v>0</v>
      </c>
      <c r="AN95" s="106" t="s">
        <v>108</v>
      </c>
      <c r="AO95" s="107">
        <v>0</v>
      </c>
      <c r="AR95" s="106" t="s">
        <v>108</v>
      </c>
      <c r="AS95" s="107">
        <v>0</v>
      </c>
      <c r="AT95" s="106" t="s">
        <v>108</v>
      </c>
      <c r="AU95" s="107">
        <v>0</v>
      </c>
      <c r="AX95" s="106" t="s">
        <v>108</v>
      </c>
      <c r="AY95" s="107">
        <v>25.76</v>
      </c>
      <c r="AZ95" s="106" t="s">
        <v>108</v>
      </c>
      <c r="BA95" s="107">
        <v>0</v>
      </c>
      <c r="BD95" s="106" t="s">
        <v>108</v>
      </c>
      <c r="BE95" s="107">
        <v>0</v>
      </c>
      <c r="BF95" s="106" t="s">
        <v>108</v>
      </c>
      <c r="BG95" s="107">
        <v>0</v>
      </c>
      <c r="BJ95" s="106" t="s">
        <v>108</v>
      </c>
      <c r="BK95" s="107">
        <v>8.4600000000000009</v>
      </c>
      <c r="BL95" s="106" t="s">
        <v>108</v>
      </c>
      <c r="BM95" s="107">
        <v>0</v>
      </c>
      <c r="BP95" s="106" t="s">
        <v>108</v>
      </c>
      <c r="BQ95" s="107">
        <v>396817.68</v>
      </c>
      <c r="BR95" s="106" t="s">
        <v>108</v>
      </c>
      <c r="BS95" s="107">
        <v>0</v>
      </c>
      <c r="BV95" s="100">
        <f t="shared" si="2"/>
        <v>449231.0123706733</v>
      </c>
      <c r="BW95" s="108">
        <f t="shared" si="3"/>
        <v>0</v>
      </c>
    </row>
    <row r="96" spans="2:75" s="5" customFormat="1" ht="15" x14ac:dyDescent="0.25">
      <c r="B96" s="106" t="s">
        <v>313</v>
      </c>
      <c r="C96" s="107">
        <v>87371.621121649689</v>
      </c>
      <c r="D96" s="106" t="s">
        <v>313</v>
      </c>
      <c r="E96" s="107">
        <v>0</v>
      </c>
      <c r="H96" s="106" t="s">
        <v>109</v>
      </c>
      <c r="I96" s="107">
        <v>683.64664566629597</v>
      </c>
      <c r="J96" s="106" t="s">
        <v>109</v>
      </c>
      <c r="K96" s="107">
        <v>0</v>
      </c>
      <c r="N96" s="106" t="s">
        <v>109</v>
      </c>
      <c r="O96" s="107">
        <v>0</v>
      </c>
      <c r="P96" s="106" t="s">
        <v>109</v>
      </c>
      <c r="Q96" s="107">
        <v>0</v>
      </c>
      <c r="T96" s="106" t="s">
        <v>109</v>
      </c>
      <c r="U96" s="107">
        <v>0</v>
      </c>
      <c r="V96" s="106" t="s">
        <v>109</v>
      </c>
      <c r="W96" s="107">
        <v>0</v>
      </c>
      <c r="Z96" s="106" t="s">
        <v>109</v>
      </c>
      <c r="AA96" s="107">
        <v>0</v>
      </c>
      <c r="AB96" s="106" t="s">
        <v>109</v>
      </c>
      <c r="AC96" s="107">
        <v>0</v>
      </c>
      <c r="AF96" s="106" t="s">
        <v>109</v>
      </c>
      <c r="AG96" s="107">
        <v>0</v>
      </c>
      <c r="AH96" s="106" t="s">
        <v>109</v>
      </c>
      <c r="AI96" s="107">
        <v>0</v>
      </c>
      <c r="AL96" s="106" t="s">
        <v>109</v>
      </c>
      <c r="AM96" s="107">
        <v>0</v>
      </c>
      <c r="AN96" s="106" t="s">
        <v>109</v>
      </c>
      <c r="AO96" s="107">
        <v>0</v>
      </c>
      <c r="AR96" s="106" t="s">
        <v>109</v>
      </c>
      <c r="AS96" s="107">
        <v>0</v>
      </c>
      <c r="AT96" s="106" t="s">
        <v>109</v>
      </c>
      <c r="AU96" s="107">
        <v>0</v>
      </c>
      <c r="AX96" s="106" t="s">
        <v>109</v>
      </c>
      <c r="AY96" s="107">
        <v>0</v>
      </c>
      <c r="AZ96" s="106" t="s">
        <v>109</v>
      </c>
      <c r="BA96" s="107">
        <v>0</v>
      </c>
      <c r="BD96" s="106" t="s">
        <v>109</v>
      </c>
      <c r="BE96" s="107">
        <v>0</v>
      </c>
      <c r="BF96" s="106" t="s">
        <v>109</v>
      </c>
      <c r="BG96" s="107">
        <v>0</v>
      </c>
      <c r="BJ96" s="106" t="s">
        <v>109</v>
      </c>
      <c r="BK96" s="107">
        <v>0</v>
      </c>
      <c r="BL96" s="106" t="s">
        <v>109</v>
      </c>
      <c r="BM96" s="107">
        <v>0</v>
      </c>
      <c r="BP96" s="106" t="s">
        <v>109</v>
      </c>
      <c r="BQ96" s="107">
        <v>1610426.65</v>
      </c>
      <c r="BR96" s="106" t="s">
        <v>109</v>
      </c>
      <c r="BS96" s="107">
        <v>0</v>
      </c>
      <c r="BV96" s="100">
        <f t="shared" si="2"/>
        <v>1698481.9177673159</v>
      </c>
      <c r="BW96" s="108">
        <f t="shared" si="3"/>
        <v>0</v>
      </c>
    </row>
    <row r="97" spans="2:80" s="5" customFormat="1" ht="15" x14ac:dyDescent="0.25">
      <c r="B97" s="106" t="s">
        <v>347</v>
      </c>
      <c r="C97" s="107">
        <v>13797.492265000512</v>
      </c>
      <c r="D97" s="106" t="s">
        <v>347</v>
      </c>
      <c r="E97" s="107">
        <v>0</v>
      </c>
      <c r="H97" s="106" t="s">
        <v>110</v>
      </c>
      <c r="I97" s="107">
        <v>170.93779287626063</v>
      </c>
      <c r="J97" s="106" t="s">
        <v>110</v>
      </c>
      <c r="K97" s="107">
        <v>0</v>
      </c>
      <c r="N97" s="106" t="s">
        <v>110</v>
      </c>
      <c r="O97" s="107">
        <v>0</v>
      </c>
      <c r="P97" s="106" t="s">
        <v>110</v>
      </c>
      <c r="Q97" s="107">
        <v>0</v>
      </c>
      <c r="T97" s="106" t="s">
        <v>110</v>
      </c>
      <c r="U97" s="107">
        <v>0</v>
      </c>
      <c r="V97" s="106" t="s">
        <v>110</v>
      </c>
      <c r="W97" s="107">
        <v>0</v>
      </c>
      <c r="Z97" s="106" t="s">
        <v>110</v>
      </c>
      <c r="AA97" s="107">
        <v>0</v>
      </c>
      <c r="AB97" s="106" t="s">
        <v>110</v>
      </c>
      <c r="AC97" s="107">
        <v>0</v>
      </c>
      <c r="AF97" s="106" t="s">
        <v>110</v>
      </c>
      <c r="AG97" s="107">
        <v>0</v>
      </c>
      <c r="AH97" s="106" t="s">
        <v>110</v>
      </c>
      <c r="AI97" s="107">
        <v>0</v>
      </c>
      <c r="AL97" s="106" t="s">
        <v>110</v>
      </c>
      <c r="AM97" s="107">
        <v>0</v>
      </c>
      <c r="AN97" s="106" t="s">
        <v>110</v>
      </c>
      <c r="AO97" s="107">
        <v>0</v>
      </c>
      <c r="AR97" s="106" t="s">
        <v>110</v>
      </c>
      <c r="AS97" s="107">
        <v>0</v>
      </c>
      <c r="AT97" s="106" t="s">
        <v>110</v>
      </c>
      <c r="AU97" s="107">
        <v>0</v>
      </c>
      <c r="AX97" s="106" t="s">
        <v>110</v>
      </c>
      <c r="AY97" s="107">
        <v>0</v>
      </c>
      <c r="AZ97" s="106" t="s">
        <v>110</v>
      </c>
      <c r="BA97" s="107">
        <v>0</v>
      </c>
      <c r="BD97" s="106" t="s">
        <v>110</v>
      </c>
      <c r="BE97" s="107">
        <v>0</v>
      </c>
      <c r="BF97" s="106" t="s">
        <v>110</v>
      </c>
      <c r="BG97" s="107">
        <v>0</v>
      </c>
      <c r="BJ97" s="106" t="s">
        <v>110</v>
      </c>
      <c r="BK97" s="107">
        <v>0</v>
      </c>
      <c r="BL97" s="106" t="s">
        <v>110</v>
      </c>
      <c r="BM97" s="107">
        <v>0</v>
      </c>
      <c r="BP97" s="106" t="s">
        <v>110</v>
      </c>
      <c r="BQ97" s="107">
        <v>177241.36</v>
      </c>
      <c r="BR97" s="106" t="s">
        <v>110</v>
      </c>
      <c r="BS97" s="107">
        <v>0</v>
      </c>
      <c r="BV97" s="100">
        <f t="shared" si="2"/>
        <v>191209.79005787676</v>
      </c>
      <c r="BW97" s="108">
        <f t="shared" si="3"/>
        <v>0</v>
      </c>
      <c r="BY97" s="64"/>
    </row>
    <row r="98" spans="2:80" s="5" customFormat="1" ht="15" x14ac:dyDescent="0.25">
      <c r="B98" s="106" t="s">
        <v>111</v>
      </c>
      <c r="C98" s="107">
        <v>87986.56709424204</v>
      </c>
      <c r="D98" s="106" t="s">
        <v>111</v>
      </c>
      <c r="E98" s="107">
        <v>0</v>
      </c>
      <c r="H98" s="106" t="s">
        <v>111</v>
      </c>
      <c r="I98" s="107">
        <v>1457.554259203898</v>
      </c>
      <c r="J98" s="106" t="s">
        <v>111</v>
      </c>
      <c r="K98" s="107">
        <v>0</v>
      </c>
      <c r="N98" s="106" t="s">
        <v>111</v>
      </c>
      <c r="O98" s="107">
        <v>0.33</v>
      </c>
      <c r="P98" s="106" t="s">
        <v>111</v>
      </c>
      <c r="Q98" s="107">
        <v>0</v>
      </c>
      <c r="T98" s="106" t="s">
        <v>111</v>
      </c>
      <c r="U98" s="107">
        <v>0</v>
      </c>
      <c r="V98" s="106" t="s">
        <v>111</v>
      </c>
      <c r="W98" s="107">
        <v>0</v>
      </c>
      <c r="Z98" s="106" t="s">
        <v>111</v>
      </c>
      <c r="AA98" s="107">
        <v>0</v>
      </c>
      <c r="AB98" s="106" t="s">
        <v>111</v>
      </c>
      <c r="AC98" s="107">
        <v>0</v>
      </c>
      <c r="AF98" s="106" t="s">
        <v>111</v>
      </c>
      <c r="AG98" s="107">
        <v>0</v>
      </c>
      <c r="AH98" s="106" t="s">
        <v>111</v>
      </c>
      <c r="AI98" s="107">
        <v>0</v>
      </c>
      <c r="AL98" s="106" t="s">
        <v>111</v>
      </c>
      <c r="AM98" s="107">
        <v>0</v>
      </c>
      <c r="AN98" s="106" t="s">
        <v>111</v>
      </c>
      <c r="AO98" s="107">
        <v>0</v>
      </c>
      <c r="AR98" s="106" t="s">
        <v>111</v>
      </c>
      <c r="AS98" s="107">
        <v>0</v>
      </c>
      <c r="AT98" s="106" t="s">
        <v>111</v>
      </c>
      <c r="AU98" s="107">
        <v>0</v>
      </c>
      <c r="AX98" s="106" t="s">
        <v>111</v>
      </c>
      <c r="AY98" s="107">
        <v>0</v>
      </c>
      <c r="AZ98" s="106" t="s">
        <v>111</v>
      </c>
      <c r="BA98" s="107">
        <v>0</v>
      </c>
      <c r="BD98" s="106" t="s">
        <v>111</v>
      </c>
      <c r="BE98" s="107">
        <v>0</v>
      </c>
      <c r="BF98" s="106" t="s">
        <v>111</v>
      </c>
      <c r="BG98" s="107">
        <v>0</v>
      </c>
      <c r="BJ98" s="106" t="s">
        <v>111</v>
      </c>
      <c r="BK98" s="107">
        <v>0</v>
      </c>
      <c r="BL98" s="106" t="s">
        <v>111</v>
      </c>
      <c r="BM98" s="107">
        <v>0</v>
      </c>
      <c r="BP98" s="106" t="s">
        <v>111</v>
      </c>
      <c r="BQ98" s="107">
        <v>487267.17</v>
      </c>
      <c r="BR98" s="106" t="s">
        <v>111</v>
      </c>
      <c r="BS98" s="107">
        <v>0</v>
      </c>
      <c r="BV98" s="100">
        <f t="shared" si="2"/>
        <v>576711.62135344592</v>
      </c>
      <c r="BW98" s="108">
        <f t="shared" si="3"/>
        <v>0</v>
      </c>
      <c r="BY98" s="65"/>
    </row>
    <row r="99" spans="2:80" s="5" customFormat="1" ht="15" x14ac:dyDescent="0.25">
      <c r="B99" s="106" t="s">
        <v>350</v>
      </c>
      <c r="C99" s="107">
        <v>22196.165900869171</v>
      </c>
      <c r="D99" s="106" t="s">
        <v>350</v>
      </c>
      <c r="E99" s="107">
        <v>0</v>
      </c>
      <c r="H99" s="106" t="s">
        <v>112</v>
      </c>
      <c r="I99" s="107">
        <v>257.82509269337845</v>
      </c>
      <c r="J99" s="106" t="s">
        <v>112</v>
      </c>
      <c r="K99" s="107">
        <v>0</v>
      </c>
      <c r="N99" s="106" t="s">
        <v>112</v>
      </c>
      <c r="O99" s="107">
        <v>0</v>
      </c>
      <c r="P99" s="106" t="s">
        <v>112</v>
      </c>
      <c r="Q99" s="107">
        <v>0</v>
      </c>
      <c r="T99" s="106" t="s">
        <v>112</v>
      </c>
      <c r="U99" s="107">
        <v>0</v>
      </c>
      <c r="V99" s="106" t="s">
        <v>112</v>
      </c>
      <c r="W99" s="107">
        <v>0</v>
      </c>
      <c r="Z99" s="106" t="s">
        <v>112</v>
      </c>
      <c r="AA99" s="107">
        <v>50.15</v>
      </c>
      <c r="AB99" s="106" t="s">
        <v>112</v>
      </c>
      <c r="AC99" s="107">
        <v>0</v>
      </c>
      <c r="AF99" s="106" t="s">
        <v>112</v>
      </c>
      <c r="AG99" s="107">
        <v>50.69</v>
      </c>
      <c r="AH99" s="106" t="s">
        <v>112</v>
      </c>
      <c r="AI99" s="107">
        <v>0</v>
      </c>
      <c r="AL99" s="106" t="s">
        <v>112</v>
      </c>
      <c r="AM99" s="107">
        <v>0</v>
      </c>
      <c r="AN99" s="106" t="s">
        <v>112</v>
      </c>
      <c r="AO99" s="107">
        <v>0</v>
      </c>
      <c r="AR99" s="106" t="s">
        <v>112</v>
      </c>
      <c r="AS99" s="107">
        <v>0</v>
      </c>
      <c r="AT99" s="106" t="s">
        <v>112</v>
      </c>
      <c r="AU99" s="107">
        <v>0</v>
      </c>
      <c r="AX99" s="106" t="s">
        <v>112</v>
      </c>
      <c r="AY99" s="107">
        <v>0</v>
      </c>
      <c r="AZ99" s="106" t="s">
        <v>112</v>
      </c>
      <c r="BA99" s="107">
        <v>0</v>
      </c>
      <c r="BD99" s="106" t="s">
        <v>112</v>
      </c>
      <c r="BE99" s="107">
        <v>7.2</v>
      </c>
      <c r="BF99" s="106" t="s">
        <v>112</v>
      </c>
      <c r="BG99" s="107">
        <v>0</v>
      </c>
      <c r="BJ99" s="106" t="s">
        <v>112</v>
      </c>
      <c r="BK99" s="107">
        <v>83.79</v>
      </c>
      <c r="BL99" s="106" t="s">
        <v>112</v>
      </c>
      <c r="BM99" s="107">
        <v>0</v>
      </c>
      <c r="BP99" s="106" t="s">
        <v>112</v>
      </c>
      <c r="BQ99" s="107">
        <v>334555.40000000002</v>
      </c>
      <c r="BR99" s="106" t="s">
        <v>112</v>
      </c>
      <c r="BS99" s="107">
        <v>0</v>
      </c>
      <c r="BV99" s="100">
        <f t="shared" si="2"/>
        <v>357201.2209935626</v>
      </c>
      <c r="BW99" s="108">
        <f t="shared" si="3"/>
        <v>0</v>
      </c>
      <c r="BY99"/>
      <c r="BZ99"/>
      <c r="CA99"/>
      <c r="CB99"/>
    </row>
    <row r="100" spans="2:80" s="5" customFormat="1" ht="15" x14ac:dyDescent="0.25">
      <c r="B100" s="106" t="s">
        <v>348</v>
      </c>
      <c r="C100" s="107">
        <v>12963.906428671786</v>
      </c>
      <c r="D100" s="106" t="s">
        <v>348</v>
      </c>
      <c r="E100" s="107">
        <v>0</v>
      </c>
      <c r="H100" s="106" t="s">
        <v>113</v>
      </c>
      <c r="I100" s="107">
        <v>97.17531911607486</v>
      </c>
      <c r="J100" s="106" t="s">
        <v>113</v>
      </c>
      <c r="K100" s="107">
        <v>0</v>
      </c>
      <c r="N100" s="106" t="s">
        <v>113</v>
      </c>
      <c r="O100" s="107">
        <v>0</v>
      </c>
      <c r="P100" s="106" t="s">
        <v>113</v>
      </c>
      <c r="Q100" s="107">
        <v>0</v>
      </c>
      <c r="T100" s="106" t="s">
        <v>113</v>
      </c>
      <c r="U100" s="107">
        <v>0</v>
      </c>
      <c r="V100" s="106" t="s">
        <v>113</v>
      </c>
      <c r="W100" s="107">
        <v>0</v>
      </c>
      <c r="Z100" s="106" t="s">
        <v>113</v>
      </c>
      <c r="AA100" s="107">
        <v>0</v>
      </c>
      <c r="AB100" s="106" t="s">
        <v>113</v>
      </c>
      <c r="AC100" s="107">
        <v>0</v>
      </c>
      <c r="AF100" s="106" t="s">
        <v>113</v>
      </c>
      <c r="AG100" s="107">
        <v>0</v>
      </c>
      <c r="AH100" s="106" t="s">
        <v>113</v>
      </c>
      <c r="AI100" s="107">
        <v>0</v>
      </c>
      <c r="AL100" s="106" t="s">
        <v>113</v>
      </c>
      <c r="AM100" s="107">
        <v>0</v>
      </c>
      <c r="AN100" s="106" t="s">
        <v>113</v>
      </c>
      <c r="AO100" s="107">
        <v>0</v>
      </c>
      <c r="AR100" s="106" t="s">
        <v>113</v>
      </c>
      <c r="AS100" s="107">
        <v>0</v>
      </c>
      <c r="AT100" s="106" t="s">
        <v>113</v>
      </c>
      <c r="AU100" s="107">
        <v>0</v>
      </c>
      <c r="AX100" s="106" t="s">
        <v>113</v>
      </c>
      <c r="AY100" s="107">
        <v>0</v>
      </c>
      <c r="AZ100" s="106" t="s">
        <v>113</v>
      </c>
      <c r="BA100" s="107">
        <v>0</v>
      </c>
      <c r="BD100" s="106" t="s">
        <v>113</v>
      </c>
      <c r="BE100" s="107">
        <v>0</v>
      </c>
      <c r="BF100" s="106" t="s">
        <v>113</v>
      </c>
      <c r="BG100" s="107">
        <v>0</v>
      </c>
      <c r="BJ100" s="106" t="s">
        <v>113</v>
      </c>
      <c r="BK100" s="107">
        <v>0</v>
      </c>
      <c r="BL100" s="106" t="s">
        <v>113</v>
      </c>
      <c r="BM100" s="107">
        <v>0</v>
      </c>
      <c r="BP100" s="106" t="s">
        <v>113</v>
      </c>
      <c r="BQ100" s="107">
        <v>346515.88</v>
      </c>
      <c r="BR100" s="106" t="s">
        <v>113</v>
      </c>
      <c r="BS100" s="107">
        <v>0</v>
      </c>
      <c r="BV100" s="100">
        <f t="shared" si="2"/>
        <v>359576.96174778789</v>
      </c>
      <c r="BW100" s="108">
        <f t="shared" si="3"/>
        <v>0</v>
      </c>
      <c r="BY100"/>
      <c r="BZ100"/>
      <c r="CA100"/>
      <c r="CB100"/>
    </row>
    <row r="101" spans="2:80" s="5" customFormat="1" ht="15" x14ac:dyDescent="0.25">
      <c r="B101" s="106" t="s">
        <v>265</v>
      </c>
      <c r="C101" s="107">
        <v>9834.0237739674667</v>
      </c>
      <c r="D101" s="106" t="s">
        <v>265</v>
      </c>
      <c r="E101" s="107">
        <v>0</v>
      </c>
      <c r="H101" s="106" t="s">
        <v>265</v>
      </c>
      <c r="I101" s="107">
        <v>81.41752268282923</v>
      </c>
      <c r="J101" s="106" t="s">
        <v>265</v>
      </c>
      <c r="K101" s="107">
        <v>0</v>
      </c>
      <c r="N101" s="106" t="s">
        <v>265</v>
      </c>
      <c r="O101" s="107">
        <v>0</v>
      </c>
      <c r="P101" s="106" t="s">
        <v>265</v>
      </c>
      <c r="Q101" s="107">
        <v>0</v>
      </c>
      <c r="T101" s="106" t="s">
        <v>265</v>
      </c>
      <c r="U101" s="107">
        <v>6.63</v>
      </c>
      <c r="V101" s="106" t="s">
        <v>265</v>
      </c>
      <c r="W101" s="107">
        <v>0</v>
      </c>
      <c r="Z101" s="106" t="s">
        <v>265</v>
      </c>
      <c r="AA101" s="107">
        <v>9.11</v>
      </c>
      <c r="AB101" s="106" t="s">
        <v>265</v>
      </c>
      <c r="AC101" s="107">
        <v>0</v>
      </c>
      <c r="AF101" s="106" t="s">
        <v>265</v>
      </c>
      <c r="AG101" s="107">
        <v>0</v>
      </c>
      <c r="AH101" s="106" t="s">
        <v>265</v>
      </c>
      <c r="AI101" s="107">
        <v>0</v>
      </c>
      <c r="AL101" s="106" t="s">
        <v>265</v>
      </c>
      <c r="AM101" s="107">
        <v>30</v>
      </c>
      <c r="AN101" s="106" t="s">
        <v>265</v>
      </c>
      <c r="AO101" s="107">
        <v>0</v>
      </c>
      <c r="AR101" s="106" t="s">
        <v>265</v>
      </c>
      <c r="AS101" s="107">
        <v>55.51</v>
      </c>
      <c r="AT101" s="106" t="s">
        <v>265</v>
      </c>
      <c r="AU101" s="107">
        <v>0</v>
      </c>
      <c r="AX101" s="106" t="s">
        <v>265</v>
      </c>
      <c r="AY101" s="107">
        <v>95.52</v>
      </c>
      <c r="AZ101" s="106" t="s">
        <v>265</v>
      </c>
      <c r="BA101" s="107">
        <v>0</v>
      </c>
      <c r="BD101" s="106" t="s">
        <v>265</v>
      </c>
      <c r="BE101" s="107">
        <v>16.68</v>
      </c>
      <c r="BF101" s="106" t="s">
        <v>265</v>
      </c>
      <c r="BG101" s="107">
        <v>0</v>
      </c>
      <c r="BJ101" s="106" t="s">
        <v>265</v>
      </c>
      <c r="BK101" s="107">
        <v>31.15</v>
      </c>
      <c r="BL101" s="106" t="s">
        <v>265</v>
      </c>
      <c r="BM101" s="107">
        <v>0</v>
      </c>
      <c r="BP101" s="106" t="s">
        <v>265</v>
      </c>
      <c r="BQ101" s="107">
        <v>0</v>
      </c>
      <c r="BR101" s="106" t="s">
        <v>265</v>
      </c>
      <c r="BS101" s="107">
        <v>0</v>
      </c>
      <c r="BV101" s="100">
        <f t="shared" si="2"/>
        <v>10160.041296650295</v>
      </c>
      <c r="BW101" s="108">
        <f t="shared" si="3"/>
        <v>0</v>
      </c>
      <c r="BY101"/>
      <c r="BZ101"/>
      <c r="CA101"/>
      <c r="CB101"/>
    </row>
    <row r="102" spans="2:80" s="5" customFormat="1" ht="15" x14ac:dyDescent="0.25">
      <c r="B102" s="106" t="s">
        <v>351</v>
      </c>
      <c r="C102" s="107">
        <v>11892.368563934544</v>
      </c>
      <c r="D102" s="106" t="s">
        <v>351</v>
      </c>
      <c r="E102" s="107">
        <v>0</v>
      </c>
      <c r="H102" s="106" t="s">
        <v>266</v>
      </c>
      <c r="I102" s="107">
        <v>176.70411927172412</v>
      </c>
      <c r="J102" s="106" t="s">
        <v>266</v>
      </c>
      <c r="K102" s="107">
        <v>0</v>
      </c>
      <c r="N102" s="106" t="s">
        <v>266</v>
      </c>
      <c r="O102" s="107">
        <v>0</v>
      </c>
      <c r="P102" s="106" t="s">
        <v>266</v>
      </c>
      <c r="Q102" s="107">
        <v>0</v>
      </c>
      <c r="T102" s="106" t="s">
        <v>266</v>
      </c>
      <c r="U102" s="107">
        <v>0</v>
      </c>
      <c r="V102" s="106" t="s">
        <v>266</v>
      </c>
      <c r="W102" s="107">
        <v>0</v>
      </c>
      <c r="Z102" s="106" t="s">
        <v>266</v>
      </c>
      <c r="AA102" s="107">
        <v>14.66</v>
      </c>
      <c r="AB102" s="106" t="s">
        <v>266</v>
      </c>
      <c r="AC102" s="107">
        <v>0</v>
      </c>
      <c r="AF102" s="106" t="s">
        <v>266</v>
      </c>
      <c r="AG102" s="107">
        <v>0</v>
      </c>
      <c r="AH102" s="106" t="s">
        <v>266</v>
      </c>
      <c r="AI102" s="107">
        <v>0</v>
      </c>
      <c r="AL102" s="106" t="s">
        <v>266</v>
      </c>
      <c r="AM102" s="107">
        <v>0</v>
      </c>
      <c r="AN102" s="106" t="s">
        <v>266</v>
      </c>
      <c r="AO102" s="107">
        <v>0</v>
      </c>
      <c r="AR102" s="106" t="s">
        <v>266</v>
      </c>
      <c r="AS102" s="107">
        <v>0</v>
      </c>
      <c r="AT102" s="106" t="s">
        <v>266</v>
      </c>
      <c r="AU102" s="107">
        <v>0</v>
      </c>
      <c r="AX102" s="106" t="s">
        <v>266</v>
      </c>
      <c r="AY102" s="107">
        <v>34.770000000000003</v>
      </c>
      <c r="AZ102" s="106" t="s">
        <v>266</v>
      </c>
      <c r="BA102" s="107">
        <v>0</v>
      </c>
      <c r="BD102" s="106" t="s">
        <v>266</v>
      </c>
      <c r="BE102" s="107">
        <v>0</v>
      </c>
      <c r="BF102" s="106" t="s">
        <v>266</v>
      </c>
      <c r="BG102" s="107">
        <v>0</v>
      </c>
      <c r="BJ102" s="106" t="s">
        <v>266</v>
      </c>
      <c r="BK102" s="107">
        <v>0</v>
      </c>
      <c r="BL102" s="106" t="s">
        <v>266</v>
      </c>
      <c r="BM102" s="107">
        <v>0</v>
      </c>
      <c r="BP102" s="106" t="s">
        <v>266</v>
      </c>
      <c r="BQ102" s="107">
        <v>120297.52</v>
      </c>
      <c r="BR102" s="106" t="s">
        <v>266</v>
      </c>
      <c r="BS102" s="107">
        <v>0</v>
      </c>
      <c r="BV102" s="100">
        <f t="shared" si="2"/>
        <v>132416.02268320628</v>
      </c>
      <c r="BW102" s="108">
        <f t="shared" si="3"/>
        <v>0</v>
      </c>
      <c r="BY102"/>
      <c r="BZ102"/>
      <c r="CA102"/>
      <c r="CB102"/>
    </row>
    <row r="103" spans="2:80" s="5" customFormat="1" ht="15" x14ac:dyDescent="0.25">
      <c r="B103" s="106" t="s">
        <v>352</v>
      </c>
      <c r="C103" s="107">
        <v>13410.911261560494</v>
      </c>
      <c r="D103" s="106" t="s">
        <v>352</v>
      </c>
      <c r="E103" s="107">
        <v>0</v>
      </c>
      <c r="H103" s="106" t="s">
        <v>267</v>
      </c>
      <c r="I103" s="107">
        <v>119.04968361906916</v>
      </c>
      <c r="J103" s="106" t="s">
        <v>267</v>
      </c>
      <c r="K103" s="107">
        <v>0</v>
      </c>
      <c r="N103" s="106" t="s">
        <v>267</v>
      </c>
      <c r="O103" s="107">
        <v>0</v>
      </c>
      <c r="P103" s="106" t="s">
        <v>267</v>
      </c>
      <c r="Q103" s="107">
        <v>0</v>
      </c>
      <c r="T103" s="106" t="s">
        <v>267</v>
      </c>
      <c r="U103" s="107">
        <v>0</v>
      </c>
      <c r="V103" s="106" t="s">
        <v>267</v>
      </c>
      <c r="W103" s="107">
        <v>0</v>
      </c>
      <c r="Z103" s="106" t="s">
        <v>267</v>
      </c>
      <c r="AA103" s="107">
        <v>0</v>
      </c>
      <c r="AB103" s="106" t="s">
        <v>267</v>
      </c>
      <c r="AC103" s="107">
        <v>0</v>
      </c>
      <c r="AF103" s="106" t="s">
        <v>267</v>
      </c>
      <c r="AG103" s="107">
        <v>0</v>
      </c>
      <c r="AH103" s="106" t="s">
        <v>267</v>
      </c>
      <c r="AI103" s="107">
        <v>0</v>
      </c>
      <c r="AL103" s="106" t="s">
        <v>267</v>
      </c>
      <c r="AM103" s="107">
        <v>0</v>
      </c>
      <c r="AN103" s="106" t="s">
        <v>267</v>
      </c>
      <c r="AO103" s="107">
        <v>0</v>
      </c>
      <c r="AR103" s="106" t="s">
        <v>267</v>
      </c>
      <c r="AS103" s="107">
        <v>0</v>
      </c>
      <c r="AT103" s="106" t="s">
        <v>267</v>
      </c>
      <c r="AU103" s="107">
        <v>0</v>
      </c>
      <c r="AX103" s="106" t="s">
        <v>267</v>
      </c>
      <c r="AY103" s="107">
        <v>0</v>
      </c>
      <c r="AZ103" s="106" t="s">
        <v>267</v>
      </c>
      <c r="BA103" s="107">
        <v>0</v>
      </c>
      <c r="BD103" s="106" t="s">
        <v>267</v>
      </c>
      <c r="BE103" s="107">
        <v>0</v>
      </c>
      <c r="BF103" s="106" t="s">
        <v>267</v>
      </c>
      <c r="BG103" s="107">
        <v>0</v>
      </c>
      <c r="BJ103" s="106" t="s">
        <v>267</v>
      </c>
      <c r="BK103" s="107">
        <v>0</v>
      </c>
      <c r="BL103" s="106" t="s">
        <v>267</v>
      </c>
      <c r="BM103" s="107">
        <v>0</v>
      </c>
      <c r="BP103" s="106" t="s">
        <v>267</v>
      </c>
      <c r="BQ103" s="107">
        <v>293524.96000000002</v>
      </c>
      <c r="BR103" s="106" t="s">
        <v>267</v>
      </c>
      <c r="BS103" s="107">
        <v>0</v>
      </c>
      <c r="BV103" s="100">
        <f t="shared" si="2"/>
        <v>307054.92094517959</v>
      </c>
      <c r="BW103" s="108">
        <f t="shared" si="3"/>
        <v>0</v>
      </c>
      <c r="BY103"/>
      <c r="BZ103"/>
      <c r="CA103"/>
      <c r="CB103"/>
    </row>
    <row r="104" spans="2:80" s="5" customFormat="1" ht="15" x14ac:dyDescent="0.25">
      <c r="B104" s="106" t="s">
        <v>268</v>
      </c>
      <c r="C104" s="107">
        <v>3690.8828700719646</v>
      </c>
      <c r="D104" s="106" t="s">
        <v>268</v>
      </c>
      <c r="E104" s="107">
        <v>0</v>
      </c>
      <c r="H104" s="106" t="s">
        <v>268</v>
      </c>
      <c r="I104" s="107">
        <v>33.955314540030486</v>
      </c>
      <c r="J104" s="106" t="s">
        <v>268</v>
      </c>
      <c r="K104" s="107">
        <v>0</v>
      </c>
      <c r="N104" s="106" t="s">
        <v>268</v>
      </c>
      <c r="O104" s="107">
        <v>3.16</v>
      </c>
      <c r="P104" s="106" t="s">
        <v>268</v>
      </c>
      <c r="Q104" s="107">
        <v>0</v>
      </c>
      <c r="T104" s="106" t="s">
        <v>268</v>
      </c>
      <c r="U104" s="107">
        <v>153.72</v>
      </c>
      <c r="V104" s="106" t="s">
        <v>268</v>
      </c>
      <c r="W104" s="107">
        <v>0</v>
      </c>
      <c r="Z104" s="106" t="s">
        <v>268</v>
      </c>
      <c r="AA104" s="107">
        <v>18.190000000000001</v>
      </c>
      <c r="AB104" s="106" t="s">
        <v>268</v>
      </c>
      <c r="AC104" s="107">
        <v>0</v>
      </c>
      <c r="AF104" s="106" t="s">
        <v>268</v>
      </c>
      <c r="AG104" s="107">
        <v>61.7</v>
      </c>
      <c r="AH104" s="106" t="s">
        <v>268</v>
      </c>
      <c r="AI104" s="107">
        <v>0</v>
      </c>
      <c r="AL104" s="106" t="s">
        <v>268</v>
      </c>
      <c r="AM104" s="107">
        <v>23.78</v>
      </c>
      <c r="AN104" s="106" t="s">
        <v>268</v>
      </c>
      <c r="AO104" s="107">
        <v>0</v>
      </c>
      <c r="AR104" s="106" t="s">
        <v>268</v>
      </c>
      <c r="AS104" s="107">
        <v>54.43</v>
      </c>
      <c r="AT104" s="106" t="s">
        <v>268</v>
      </c>
      <c r="AU104" s="107">
        <v>0</v>
      </c>
      <c r="AX104" s="106" t="s">
        <v>268</v>
      </c>
      <c r="AY104" s="107">
        <v>104.73</v>
      </c>
      <c r="AZ104" s="106" t="s">
        <v>268</v>
      </c>
      <c r="BA104" s="107">
        <v>0</v>
      </c>
      <c r="BD104" s="106" t="s">
        <v>268</v>
      </c>
      <c r="BE104" s="107">
        <v>30.87</v>
      </c>
      <c r="BF104" s="106" t="s">
        <v>268</v>
      </c>
      <c r="BG104" s="107">
        <v>0</v>
      </c>
      <c r="BJ104" s="106" t="s">
        <v>268</v>
      </c>
      <c r="BK104" s="107">
        <v>3.46</v>
      </c>
      <c r="BL104" s="106" t="s">
        <v>268</v>
      </c>
      <c r="BM104" s="107">
        <v>0</v>
      </c>
      <c r="BP104" s="106" t="s">
        <v>268</v>
      </c>
      <c r="BQ104" s="107">
        <v>63168.1</v>
      </c>
      <c r="BR104" s="106" t="s">
        <v>268</v>
      </c>
      <c r="BS104" s="107">
        <v>0</v>
      </c>
      <c r="BV104" s="100">
        <f t="shared" si="2"/>
        <v>67346.978184611988</v>
      </c>
      <c r="BW104" s="108">
        <f t="shared" si="3"/>
        <v>0</v>
      </c>
      <c r="BY104"/>
      <c r="BZ104"/>
      <c r="CA104"/>
      <c r="CB104"/>
    </row>
    <row r="105" spans="2:80" s="5" customFormat="1" ht="15" x14ac:dyDescent="0.25">
      <c r="B105" s="106" t="s">
        <v>344</v>
      </c>
      <c r="C105" s="107">
        <v>4848.2738227301688</v>
      </c>
      <c r="D105" s="106" t="s">
        <v>344</v>
      </c>
      <c r="E105" s="107">
        <v>0</v>
      </c>
      <c r="H105" s="106" t="s">
        <v>114</v>
      </c>
      <c r="I105" s="107">
        <v>14.039262204379527</v>
      </c>
      <c r="J105" s="106" t="s">
        <v>114</v>
      </c>
      <c r="K105" s="107">
        <v>0</v>
      </c>
      <c r="N105" s="106" t="s">
        <v>114</v>
      </c>
      <c r="O105" s="107">
        <v>0</v>
      </c>
      <c r="P105" s="106" t="s">
        <v>114</v>
      </c>
      <c r="Q105" s="107">
        <v>0</v>
      </c>
      <c r="T105" s="106" t="s">
        <v>114</v>
      </c>
      <c r="U105" s="107">
        <v>0</v>
      </c>
      <c r="V105" s="106" t="s">
        <v>114</v>
      </c>
      <c r="W105" s="107">
        <v>0</v>
      </c>
      <c r="Z105" s="106" t="s">
        <v>114</v>
      </c>
      <c r="AA105" s="107">
        <v>0</v>
      </c>
      <c r="AB105" s="106" t="s">
        <v>114</v>
      </c>
      <c r="AC105" s="107">
        <v>0</v>
      </c>
      <c r="AF105" s="106" t="s">
        <v>114</v>
      </c>
      <c r="AG105" s="107">
        <v>3.07</v>
      </c>
      <c r="AH105" s="106" t="s">
        <v>114</v>
      </c>
      <c r="AI105" s="107">
        <v>0</v>
      </c>
      <c r="AL105" s="106" t="s">
        <v>114</v>
      </c>
      <c r="AM105" s="107">
        <v>0</v>
      </c>
      <c r="AN105" s="106" t="s">
        <v>114</v>
      </c>
      <c r="AO105" s="107">
        <v>0</v>
      </c>
      <c r="AR105" s="106" t="s">
        <v>114</v>
      </c>
      <c r="AS105" s="107">
        <v>0</v>
      </c>
      <c r="AT105" s="106" t="s">
        <v>114</v>
      </c>
      <c r="AU105" s="107">
        <v>0</v>
      </c>
      <c r="AX105" s="106" t="s">
        <v>114</v>
      </c>
      <c r="AY105" s="107">
        <v>0</v>
      </c>
      <c r="AZ105" s="106" t="s">
        <v>114</v>
      </c>
      <c r="BA105" s="107">
        <v>0</v>
      </c>
      <c r="BD105" s="106" t="s">
        <v>114</v>
      </c>
      <c r="BE105" s="107">
        <v>0</v>
      </c>
      <c r="BF105" s="106" t="s">
        <v>114</v>
      </c>
      <c r="BG105" s="107">
        <v>0</v>
      </c>
      <c r="BJ105" s="106" t="s">
        <v>114</v>
      </c>
      <c r="BK105" s="107">
        <v>0</v>
      </c>
      <c r="BL105" s="106" t="s">
        <v>114</v>
      </c>
      <c r="BM105" s="107">
        <v>0</v>
      </c>
      <c r="BP105" s="106" t="s">
        <v>114</v>
      </c>
      <c r="BQ105" s="107">
        <v>135607.98000000001</v>
      </c>
      <c r="BR105" s="106" t="s">
        <v>114</v>
      </c>
      <c r="BS105" s="107">
        <v>0</v>
      </c>
      <c r="BV105" s="100">
        <f t="shared" si="2"/>
        <v>140473.36308493456</v>
      </c>
      <c r="BW105" s="108">
        <f t="shared" si="3"/>
        <v>0</v>
      </c>
      <c r="BY105"/>
      <c r="BZ105"/>
      <c r="CA105"/>
      <c r="CB105"/>
    </row>
    <row r="106" spans="2:80" s="5" customFormat="1" ht="15" x14ac:dyDescent="0.25">
      <c r="B106" s="106" t="s">
        <v>115</v>
      </c>
      <c r="C106" s="107">
        <v>4067.7931685585959</v>
      </c>
      <c r="D106" s="106" t="s">
        <v>115</v>
      </c>
      <c r="E106" s="107">
        <v>0</v>
      </c>
      <c r="H106" s="106" t="s">
        <v>115</v>
      </c>
      <c r="I106" s="107">
        <v>15.733919175221157</v>
      </c>
      <c r="J106" s="106" t="s">
        <v>115</v>
      </c>
      <c r="K106" s="107">
        <v>0</v>
      </c>
      <c r="N106" s="106" t="s">
        <v>115</v>
      </c>
      <c r="O106" s="107">
        <v>0</v>
      </c>
      <c r="P106" s="106" t="s">
        <v>115</v>
      </c>
      <c r="Q106" s="107">
        <v>0</v>
      </c>
      <c r="T106" s="106" t="s">
        <v>115</v>
      </c>
      <c r="U106" s="107">
        <v>0</v>
      </c>
      <c r="V106" s="106" t="s">
        <v>115</v>
      </c>
      <c r="W106" s="107">
        <v>0</v>
      </c>
      <c r="Z106" s="106" t="s">
        <v>115</v>
      </c>
      <c r="AA106" s="107">
        <v>0</v>
      </c>
      <c r="AB106" s="106" t="s">
        <v>115</v>
      </c>
      <c r="AC106" s="107">
        <v>0</v>
      </c>
      <c r="AF106" s="106" t="s">
        <v>115</v>
      </c>
      <c r="AG106" s="107">
        <v>0</v>
      </c>
      <c r="AH106" s="106" t="s">
        <v>115</v>
      </c>
      <c r="AI106" s="107">
        <v>0</v>
      </c>
      <c r="AL106" s="106" t="s">
        <v>115</v>
      </c>
      <c r="AM106" s="107">
        <v>124.01</v>
      </c>
      <c r="AN106" s="106" t="s">
        <v>115</v>
      </c>
      <c r="AO106" s="107">
        <v>0</v>
      </c>
      <c r="AR106" s="106" t="s">
        <v>115</v>
      </c>
      <c r="AS106" s="107">
        <v>0</v>
      </c>
      <c r="AT106" s="106" t="s">
        <v>115</v>
      </c>
      <c r="AU106" s="107">
        <v>0</v>
      </c>
      <c r="AX106" s="106" t="s">
        <v>115</v>
      </c>
      <c r="AY106" s="107">
        <v>0</v>
      </c>
      <c r="AZ106" s="106" t="s">
        <v>115</v>
      </c>
      <c r="BA106" s="107">
        <v>0</v>
      </c>
      <c r="BD106" s="106" t="s">
        <v>115</v>
      </c>
      <c r="BE106" s="107">
        <v>0</v>
      </c>
      <c r="BF106" s="106" t="s">
        <v>115</v>
      </c>
      <c r="BG106" s="107">
        <v>0</v>
      </c>
      <c r="BJ106" s="106" t="s">
        <v>115</v>
      </c>
      <c r="BK106" s="107">
        <v>0</v>
      </c>
      <c r="BL106" s="106" t="s">
        <v>115</v>
      </c>
      <c r="BM106" s="107">
        <v>0</v>
      </c>
      <c r="BP106" s="106" t="s">
        <v>115</v>
      </c>
      <c r="BQ106" s="107">
        <v>96027.46</v>
      </c>
      <c r="BR106" s="106" t="s">
        <v>115</v>
      </c>
      <c r="BS106" s="107">
        <v>0</v>
      </c>
      <c r="BV106" s="100">
        <f t="shared" si="2"/>
        <v>100234.99708773382</v>
      </c>
      <c r="BW106" s="108">
        <f t="shared" si="3"/>
        <v>0</v>
      </c>
      <c r="BY106"/>
      <c r="BZ106"/>
      <c r="CA106"/>
      <c r="CB106"/>
    </row>
    <row r="107" spans="2:80" s="5" customFormat="1" ht="15" x14ac:dyDescent="0.25">
      <c r="B107" s="106" t="s">
        <v>270</v>
      </c>
      <c r="C107" s="107">
        <v>3944.5085429178835</v>
      </c>
      <c r="D107" s="106" t="s">
        <v>270</v>
      </c>
      <c r="E107" s="107">
        <v>0</v>
      </c>
      <c r="H107" s="106" t="s">
        <v>270</v>
      </c>
      <c r="I107" s="107">
        <v>49.931179457417954</v>
      </c>
      <c r="J107" s="106" t="s">
        <v>270</v>
      </c>
      <c r="K107" s="107">
        <v>0</v>
      </c>
      <c r="N107" s="106" t="s">
        <v>270</v>
      </c>
      <c r="O107" s="107">
        <v>0.02</v>
      </c>
      <c r="P107" s="106" t="s">
        <v>270</v>
      </c>
      <c r="Q107" s="107">
        <v>0</v>
      </c>
      <c r="T107" s="106" t="s">
        <v>270</v>
      </c>
      <c r="U107" s="107">
        <v>13.31</v>
      </c>
      <c r="V107" s="106" t="s">
        <v>270</v>
      </c>
      <c r="W107" s="107">
        <v>0</v>
      </c>
      <c r="Z107" s="106" t="s">
        <v>270</v>
      </c>
      <c r="AA107" s="107">
        <v>0</v>
      </c>
      <c r="AB107" s="106" t="s">
        <v>270</v>
      </c>
      <c r="AC107" s="107">
        <v>0</v>
      </c>
      <c r="AF107" s="106" t="s">
        <v>270</v>
      </c>
      <c r="AG107" s="107">
        <v>0</v>
      </c>
      <c r="AH107" s="106" t="s">
        <v>270</v>
      </c>
      <c r="AI107" s="107">
        <v>0</v>
      </c>
      <c r="AL107" s="106" t="s">
        <v>270</v>
      </c>
      <c r="AM107" s="107">
        <v>0</v>
      </c>
      <c r="AN107" s="106" t="s">
        <v>270</v>
      </c>
      <c r="AO107" s="107">
        <v>0</v>
      </c>
      <c r="AR107" s="106" t="s">
        <v>270</v>
      </c>
      <c r="AS107" s="107">
        <v>0</v>
      </c>
      <c r="AT107" s="106" t="s">
        <v>270</v>
      </c>
      <c r="AU107" s="107">
        <v>0</v>
      </c>
      <c r="AX107" s="106" t="s">
        <v>270</v>
      </c>
      <c r="AY107" s="107">
        <v>0</v>
      </c>
      <c r="AZ107" s="106" t="s">
        <v>270</v>
      </c>
      <c r="BA107" s="107">
        <v>0</v>
      </c>
      <c r="BD107" s="106" t="s">
        <v>270</v>
      </c>
      <c r="BE107" s="107">
        <v>0</v>
      </c>
      <c r="BF107" s="106" t="s">
        <v>270</v>
      </c>
      <c r="BG107" s="107">
        <v>0</v>
      </c>
      <c r="BJ107" s="106" t="s">
        <v>270</v>
      </c>
      <c r="BK107" s="107">
        <v>0</v>
      </c>
      <c r="BL107" s="106" t="s">
        <v>270</v>
      </c>
      <c r="BM107" s="107">
        <v>0</v>
      </c>
      <c r="BP107" s="106" t="s">
        <v>270</v>
      </c>
      <c r="BQ107" s="107">
        <v>77158.899999999994</v>
      </c>
      <c r="BR107" s="106" t="s">
        <v>270</v>
      </c>
      <c r="BS107" s="107">
        <v>0</v>
      </c>
      <c r="BV107" s="100">
        <f t="shared" si="2"/>
        <v>81166.6697223753</v>
      </c>
      <c r="BW107" s="108">
        <f t="shared" si="3"/>
        <v>0</v>
      </c>
      <c r="BY107"/>
      <c r="BZ107"/>
      <c r="CA107"/>
      <c r="CB107"/>
    </row>
    <row r="108" spans="2:80" s="5" customFormat="1" ht="15" x14ac:dyDescent="0.25">
      <c r="B108" s="106" t="s">
        <v>88</v>
      </c>
      <c r="C108" s="107">
        <v>26291.663297825951</v>
      </c>
      <c r="D108" s="106" t="s">
        <v>88</v>
      </c>
      <c r="E108" s="107">
        <v>0</v>
      </c>
      <c r="H108" s="106" t="s">
        <v>88</v>
      </c>
      <c r="I108" s="107">
        <v>133.26456933970758</v>
      </c>
      <c r="J108" s="106" t="s">
        <v>88</v>
      </c>
      <c r="K108" s="107">
        <v>0</v>
      </c>
      <c r="N108" s="106" t="s">
        <v>88</v>
      </c>
      <c r="O108" s="107">
        <v>0</v>
      </c>
      <c r="P108" s="106" t="s">
        <v>88</v>
      </c>
      <c r="Q108" s="107">
        <v>0</v>
      </c>
      <c r="T108" s="106" t="s">
        <v>88</v>
      </c>
      <c r="U108" s="107">
        <v>0</v>
      </c>
      <c r="V108" s="106" t="s">
        <v>88</v>
      </c>
      <c r="W108" s="107">
        <v>0</v>
      </c>
      <c r="Z108" s="106" t="s">
        <v>88</v>
      </c>
      <c r="AA108" s="107">
        <v>0</v>
      </c>
      <c r="AB108" s="106" t="s">
        <v>88</v>
      </c>
      <c r="AC108" s="107">
        <v>0</v>
      </c>
      <c r="AF108" s="106" t="s">
        <v>88</v>
      </c>
      <c r="AG108" s="107">
        <v>0</v>
      </c>
      <c r="AH108" s="106" t="s">
        <v>88</v>
      </c>
      <c r="AI108" s="107">
        <v>0</v>
      </c>
      <c r="AL108" s="106" t="s">
        <v>88</v>
      </c>
      <c r="AM108" s="107">
        <v>0</v>
      </c>
      <c r="AN108" s="106" t="s">
        <v>88</v>
      </c>
      <c r="AO108" s="107">
        <v>0</v>
      </c>
      <c r="AR108" s="106" t="s">
        <v>88</v>
      </c>
      <c r="AS108" s="107">
        <v>0</v>
      </c>
      <c r="AT108" s="106" t="s">
        <v>88</v>
      </c>
      <c r="AU108" s="107">
        <v>0</v>
      </c>
      <c r="AX108" s="106" t="s">
        <v>88</v>
      </c>
      <c r="AY108" s="107">
        <v>0</v>
      </c>
      <c r="AZ108" s="106" t="s">
        <v>88</v>
      </c>
      <c r="BA108" s="107">
        <v>0</v>
      </c>
      <c r="BD108" s="106" t="s">
        <v>88</v>
      </c>
      <c r="BE108" s="107">
        <v>0</v>
      </c>
      <c r="BF108" s="106" t="s">
        <v>88</v>
      </c>
      <c r="BG108" s="107">
        <v>0</v>
      </c>
      <c r="BJ108" s="106" t="s">
        <v>88</v>
      </c>
      <c r="BK108" s="107">
        <v>0</v>
      </c>
      <c r="BL108" s="106" t="s">
        <v>88</v>
      </c>
      <c r="BM108" s="107">
        <v>0</v>
      </c>
      <c r="BP108" s="106" t="s">
        <v>88</v>
      </c>
      <c r="BQ108" s="107">
        <v>816140.07</v>
      </c>
      <c r="BR108" s="106" t="s">
        <v>88</v>
      </c>
      <c r="BS108" s="107">
        <v>0</v>
      </c>
      <c r="BV108" s="100">
        <f t="shared" si="2"/>
        <v>842564.9978671656</v>
      </c>
      <c r="BW108" s="108">
        <f t="shared" si="3"/>
        <v>0</v>
      </c>
      <c r="BY108"/>
      <c r="BZ108"/>
      <c r="CA108"/>
      <c r="CB108"/>
    </row>
    <row r="109" spans="2:80" s="5" customFormat="1" ht="15" x14ac:dyDescent="0.25">
      <c r="B109" s="106" t="s">
        <v>341</v>
      </c>
      <c r="C109" s="107">
        <v>7627.1851876623923</v>
      </c>
      <c r="D109" s="106" t="s">
        <v>341</v>
      </c>
      <c r="E109" s="107">
        <v>0</v>
      </c>
      <c r="H109" s="106" t="s">
        <v>271</v>
      </c>
      <c r="I109" s="107">
        <v>14.383691651382435</v>
      </c>
      <c r="J109" s="106" t="s">
        <v>271</v>
      </c>
      <c r="K109" s="107">
        <v>0</v>
      </c>
      <c r="N109" s="106" t="s">
        <v>271</v>
      </c>
      <c r="O109" s="107">
        <v>0</v>
      </c>
      <c r="P109" s="106" t="s">
        <v>271</v>
      </c>
      <c r="Q109" s="107">
        <v>0</v>
      </c>
      <c r="T109" s="106" t="s">
        <v>271</v>
      </c>
      <c r="U109" s="107">
        <v>0</v>
      </c>
      <c r="V109" s="106" t="s">
        <v>271</v>
      </c>
      <c r="W109" s="107">
        <v>0</v>
      </c>
      <c r="Z109" s="106" t="s">
        <v>271</v>
      </c>
      <c r="AA109" s="107">
        <v>0</v>
      </c>
      <c r="AB109" s="106" t="s">
        <v>271</v>
      </c>
      <c r="AC109" s="107">
        <v>0</v>
      </c>
      <c r="AF109" s="106" t="s">
        <v>271</v>
      </c>
      <c r="AG109" s="107">
        <v>0</v>
      </c>
      <c r="AH109" s="106" t="s">
        <v>271</v>
      </c>
      <c r="AI109" s="107">
        <v>0</v>
      </c>
      <c r="AL109" s="106" t="s">
        <v>271</v>
      </c>
      <c r="AM109" s="107">
        <v>0</v>
      </c>
      <c r="AN109" s="106" t="s">
        <v>271</v>
      </c>
      <c r="AO109" s="107">
        <v>0</v>
      </c>
      <c r="AR109" s="106" t="s">
        <v>271</v>
      </c>
      <c r="AS109" s="107">
        <v>0</v>
      </c>
      <c r="AT109" s="106" t="s">
        <v>271</v>
      </c>
      <c r="AU109" s="107">
        <v>0</v>
      </c>
      <c r="AX109" s="106" t="s">
        <v>271</v>
      </c>
      <c r="AY109" s="107">
        <v>0</v>
      </c>
      <c r="AZ109" s="106" t="s">
        <v>271</v>
      </c>
      <c r="BA109" s="107">
        <v>0</v>
      </c>
      <c r="BD109" s="106" t="s">
        <v>271</v>
      </c>
      <c r="BE109" s="107">
        <v>0</v>
      </c>
      <c r="BF109" s="106" t="s">
        <v>271</v>
      </c>
      <c r="BG109" s="107">
        <v>0</v>
      </c>
      <c r="BJ109" s="106" t="s">
        <v>271</v>
      </c>
      <c r="BK109" s="107">
        <v>0</v>
      </c>
      <c r="BL109" s="106" t="s">
        <v>271</v>
      </c>
      <c r="BM109" s="107">
        <v>0</v>
      </c>
      <c r="BP109" s="106" t="s">
        <v>271</v>
      </c>
      <c r="BQ109" s="107">
        <v>227739.49</v>
      </c>
      <c r="BR109" s="106" t="s">
        <v>271</v>
      </c>
      <c r="BS109" s="107">
        <v>0</v>
      </c>
      <c r="BV109" s="100">
        <f t="shared" si="2"/>
        <v>235381.05887931376</v>
      </c>
      <c r="BW109" s="108">
        <f t="shared" si="3"/>
        <v>0</v>
      </c>
      <c r="BY109"/>
      <c r="BZ109"/>
      <c r="CA109"/>
      <c r="CB109"/>
    </row>
    <row r="110" spans="2:80" s="5" customFormat="1" ht="30" x14ac:dyDescent="0.25">
      <c r="B110" s="106" t="s">
        <v>272</v>
      </c>
      <c r="C110" s="107">
        <v>1227.7484481242475</v>
      </c>
      <c r="D110" s="106" t="s">
        <v>272</v>
      </c>
      <c r="E110" s="107">
        <v>0</v>
      </c>
      <c r="H110" s="106" t="s">
        <v>272</v>
      </c>
      <c r="I110" s="107">
        <v>17.170387584950873</v>
      </c>
      <c r="J110" s="106" t="s">
        <v>272</v>
      </c>
      <c r="K110" s="107">
        <v>0</v>
      </c>
      <c r="N110" s="106" t="s">
        <v>272</v>
      </c>
      <c r="O110" s="107">
        <v>0</v>
      </c>
      <c r="P110" s="106" t="s">
        <v>272</v>
      </c>
      <c r="Q110" s="107">
        <v>0</v>
      </c>
      <c r="T110" s="106" t="s">
        <v>272</v>
      </c>
      <c r="U110" s="107">
        <v>0</v>
      </c>
      <c r="V110" s="106" t="s">
        <v>272</v>
      </c>
      <c r="W110" s="107">
        <v>0</v>
      </c>
      <c r="Z110" s="106" t="s">
        <v>272</v>
      </c>
      <c r="AA110" s="107">
        <v>0</v>
      </c>
      <c r="AB110" s="106" t="s">
        <v>272</v>
      </c>
      <c r="AC110" s="107">
        <v>0</v>
      </c>
      <c r="AF110" s="106" t="s">
        <v>272</v>
      </c>
      <c r="AG110" s="107">
        <v>0</v>
      </c>
      <c r="AH110" s="106" t="s">
        <v>272</v>
      </c>
      <c r="AI110" s="107">
        <v>0</v>
      </c>
      <c r="AL110" s="106" t="s">
        <v>272</v>
      </c>
      <c r="AM110" s="107">
        <v>0</v>
      </c>
      <c r="AN110" s="106" t="s">
        <v>272</v>
      </c>
      <c r="AO110" s="107">
        <v>0</v>
      </c>
      <c r="AR110" s="106" t="s">
        <v>272</v>
      </c>
      <c r="AS110" s="107">
        <v>0</v>
      </c>
      <c r="AT110" s="106" t="s">
        <v>272</v>
      </c>
      <c r="AU110" s="107">
        <v>0</v>
      </c>
      <c r="AX110" s="106" t="s">
        <v>272</v>
      </c>
      <c r="AY110" s="107">
        <v>0</v>
      </c>
      <c r="AZ110" s="106" t="s">
        <v>272</v>
      </c>
      <c r="BA110" s="107">
        <v>0</v>
      </c>
      <c r="BD110" s="106" t="s">
        <v>272</v>
      </c>
      <c r="BE110" s="107">
        <v>0</v>
      </c>
      <c r="BF110" s="106" t="s">
        <v>272</v>
      </c>
      <c r="BG110" s="107">
        <v>0</v>
      </c>
      <c r="BJ110" s="106" t="s">
        <v>272</v>
      </c>
      <c r="BK110" s="107">
        <v>0</v>
      </c>
      <c r="BL110" s="106" t="s">
        <v>272</v>
      </c>
      <c r="BM110" s="107">
        <v>0</v>
      </c>
      <c r="BP110" s="106" t="s">
        <v>272</v>
      </c>
      <c r="BQ110" s="107">
        <v>32098.29</v>
      </c>
      <c r="BR110" s="106" t="s">
        <v>272</v>
      </c>
      <c r="BS110" s="107">
        <v>0</v>
      </c>
      <c r="BV110" s="100">
        <f t="shared" si="2"/>
        <v>33343.2088357092</v>
      </c>
      <c r="BW110" s="108">
        <f t="shared" si="3"/>
        <v>0</v>
      </c>
      <c r="BY110"/>
      <c r="BZ110"/>
      <c r="CA110"/>
      <c r="CB110"/>
    </row>
    <row r="111" spans="2:80" s="5" customFormat="1" ht="15" x14ac:dyDescent="0.25">
      <c r="B111" s="106" t="s">
        <v>273</v>
      </c>
      <c r="C111" s="107">
        <v>7766.6630538519958</v>
      </c>
      <c r="D111" s="106" t="s">
        <v>273</v>
      </c>
      <c r="E111" s="107">
        <v>0</v>
      </c>
      <c r="H111" s="106" t="s">
        <v>273</v>
      </c>
      <c r="I111" s="107">
        <v>17.548496532746181</v>
      </c>
      <c r="J111" s="106" t="s">
        <v>273</v>
      </c>
      <c r="K111" s="107">
        <v>0</v>
      </c>
      <c r="N111" s="106" t="s">
        <v>273</v>
      </c>
      <c r="O111" s="107">
        <v>0.02</v>
      </c>
      <c r="P111" s="106" t="s">
        <v>273</v>
      </c>
      <c r="Q111" s="107">
        <v>0</v>
      </c>
      <c r="T111" s="106" t="s">
        <v>273</v>
      </c>
      <c r="U111" s="107">
        <v>0</v>
      </c>
      <c r="V111" s="106" t="s">
        <v>273</v>
      </c>
      <c r="W111" s="107">
        <v>0</v>
      </c>
      <c r="Z111" s="106" t="s">
        <v>273</v>
      </c>
      <c r="AA111" s="107">
        <v>0</v>
      </c>
      <c r="AB111" s="106" t="s">
        <v>273</v>
      </c>
      <c r="AC111" s="107">
        <v>0</v>
      </c>
      <c r="AF111" s="106" t="s">
        <v>273</v>
      </c>
      <c r="AG111" s="107">
        <v>0</v>
      </c>
      <c r="AH111" s="106" t="s">
        <v>273</v>
      </c>
      <c r="AI111" s="107">
        <v>0</v>
      </c>
      <c r="AL111" s="106" t="s">
        <v>273</v>
      </c>
      <c r="AM111" s="107">
        <v>0</v>
      </c>
      <c r="AN111" s="106" t="s">
        <v>273</v>
      </c>
      <c r="AO111" s="107">
        <v>0</v>
      </c>
      <c r="AR111" s="106" t="s">
        <v>273</v>
      </c>
      <c r="AS111" s="107">
        <v>0</v>
      </c>
      <c r="AT111" s="106" t="s">
        <v>273</v>
      </c>
      <c r="AU111" s="107">
        <v>0</v>
      </c>
      <c r="AX111" s="106" t="s">
        <v>273</v>
      </c>
      <c r="AY111" s="107">
        <v>0</v>
      </c>
      <c r="AZ111" s="106" t="s">
        <v>273</v>
      </c>
      <c r="BA111" s="107">
        <v>0</v>
      </c>
      <c r="BD111" s="106" t="s">
        <v>273</v>
      </c>
      <c r="BE111" s="107">
        <v>0</v>
      </c>
      <c r="BF111" s="106" t="s">
        <v>273</v>
      </c>
      <c r="BG111" s="107">
        <v>0</v>
      </c>
      <c r="BJ111" s="106" t="s">
        <v>273</v>
      </c>
      <c r="BK111" s="107">
        <v>0</v>
      </c>
      <c r="BL111" s="106" t="s">
        <v>273</v>
      </c>
      <c r="BM111" s="107">
        <v>0</v>
      </c>
      <c r="BP111" s="106" t="s">
        <v>273</v>
      </c>
      <c r="BQ111" s="107">
        <v>250553.95</v>
      </c>
      <c r="BR111" s="106" t="s">
        <v>273</v>
      </c>
      <c r="BS111" s="107">
        <v>0</v>
      </c>
      <c r="BV111" s="100">
        <f t="shared" si="2"/>
        <v>258338.18155038476</v>
      </c>
      <c r="BW111" s="108">
        <f t="shared" si="3"/>
        <v>0</v>
      </c>
      <c r="BY111" s="15"/>
    </row>
    <row r="112" spans="2:80" s="5" customFormat="1" ht="15" x14ac:dyDescent="0.25">
      <c r="B112" s="106" t="s">
        <v>353</v>
      </c>
      <c r="C112" s="107">
        <v>9605.5126076632132</v>
      </c>
      <c r="D112" s="106" t="s">
        <v>353</v>
      </c>
      <c r="E112" s="107">
        <v>0</v>
      </c>
      <c r="H112" s="106" t="s">
        <v>274</v>
      </c>
      <c r="I112" s="107">
        <v>58.618479945392743</v>
      </c>
      <c r="J112" s="106" t="s">
        <v>274</v>
      </c>
      <c r="K112" s="107">
        <v>0</v>
      </c>
      <c r="N112" s="106" t="s">
        <v>274</v>
      </c>
      <c r="O112" s="107">
        <v>0</v>
      </c>
      <c r="P112" s="106" t="s">
        <v>274</v>
      </c>
      <c r="Q112" s="107">
        <v>0</v>
      </c>
      <c r="T112" s="106" t="s">
        <v>274</v>
      </c>
      <c r="U112" s="107">
        <v>0</v>
      </c>
      <c r="V112" s="106" t="s">
        <v>274</v>
      </c>
      <c r="W112" s="107">
        <v>0</v>
      </c>
      <c r="Z112" s="106" t="s">
        <v>274</v>
      </c>
      <c r="AA112" s="107">
        <v>0</v>
      </c>
      <c r="AB112" s="106" t="s">
        <v>274</v>
      </c>
      <c r="AC112" s="107">
        <v>0</v>
      </c>
      <c r="AF112" s="106" t="s">
        <v>274</v>
      </c>
      <c r="AG112" s="107">
        <v>0</v>
      </c>
      <c r="AH112" s="106" t="s">
        <v>274</v>
      </c>
      <c r="AI112" s="107">
        <v>0</v>
      </c>
      <c r="AL112" s="106" t="s">
        <v>274</v>
      </c>
      <c r="AM112" s="107">
        <v>0</v>
      </c>
      <c r="AN112" s="106" t="s">
        <v>274</v>
      </c>
      <c r="AO112" s="107">
        <v>0</v>
      </c>
      <c r="AR112" s="106" t="s">
        <v>274</v>
      </c>
      <c r="AS112" s="107">
        <v>0</v>
      </c>
      <c r="AT112" s="106" t="s">
        <v>274</v>
      </c>
      <c r="AU112" s="107">
        <v>0</v>
      </c>
      <c r="AX112" s="106" t="s">
        <v>274</v>
      </c>
      <c r="AY112" s="107">
        <v>151.44</v>
      </c>
      <c r="AZ112" s="106" t="s">
        <v>274</v>
      </c>
      <c r="BA112" s="107">
        <v>0</v>
      </c>
      <c r="BD112" s="106" t="s">
        <v>274</v>
      </c>
      <c r="BE112" s="107">
        <v>0</v>
      </c>
      <c r="BF112" s="106" t="s">
        <v>274</v>
      </c>
      <c r="BG112" s="107">
        <v>0</v>
      </c>
      <c r="BJ112" s="106" t="s">
        <v>274</v>
      </c>
      <c r="BK112" s="107">
        <v>0</v>
      </c>
      <c r="BL112" s="106" t="s">
        <v>274</v>
      </c>
      <c r="BM112" s="107">
        <v>0</v>
      </c>
      <c r="BP112" s="106" t="s">
        <v>274</v>
      </c>
      <c r="BQ112" s="107">
        <v>147329.37</v>
      </c>
      <c r="BR112" s="106" t="s">
        <v>274</v>
      </c>
      <c r="BS112" s="107">
        <v>0</v>
      </c>
      <c r="BV112" s="100">
        <f t="shared" si="2"/>
        <v>157144.9410876086</v>
      </c>
      <c r="BW112" s="108">
        <f t="shared" si="3"/>
        <v>0</v>
      </c>
      <c r="BY112" s="15"/>
    </row>
    <row r="113" spans="2:78" s="5" customFormat="1" ht="15" customHeight="1" x14ac:dyDescent="0.25">
      <c r="B113" s="106" t="s">
        <v>304</v>
      </c>
      <c r="C113" s="107">
        <v>3157.36712981336</v>
      </c>
      <c r="D113" s="106" t="s">
        <v>304</v>
      </c>
      <c r="E113" s="107">
        <v>0</v>
      </c>
      <c r="H113" s="106" t="s">
        <v>304</v>
      </c>
      <c r="I113" s="107">
        <v>25.157141889465777</v>
      </c>
      <c r="J113" s="106" t="s">
        <v>304</v>
      </c>
      <c r="K113" s="107">
        <v>0</v>
      </c>
      <c r="N113" s="106" t="s">
        <v>304</v>
      </c>
      <c r="O113" s="107">
        <v>0</v>
      </c>
      <c r="P113" s="106" t="s">
        <v>304</v>
      </c>
      <c r="Q113" s="107">
        <v>0</v>
      </c>
      <c r="T113" s="106" t="s">
        <v>304</v>
      </c>
      <c r="U113" s="107">
        <v>0</v>
      </c>
      <c r="V113" s="106" t="s">
        <v>304</v>
      </c>
      <c r="W113" s="107">
        <v>0</v>
      </c>
      <c r="Z113" s="106" t="s">
        <v>304</v>
      </c>
      <c r="AA113" s="107">
        <v>31.12</v>
      </c>
      <c r="AB113" s="106" t="s">
        <v>304</v>
      </c>
      <c r="AC113" s="107">
        <v>0</v>
      </c>
      <c r="AF113" s="106" t="s">
        <v>304</v>
      </c>
      <c r="AG113" s="107">
        <v>34.020000000000003</v>
      </c>
      <c r="AH113" s="106" t="s">
        <v>304</v>
      </c>
      <c r="AI113" s="107">
        <v>0</v>
      </c>
      <c r="AL113" s="106" t="s">
        <v>304</v>
      </c>
      <c r="AM113" s="107">
        <v>5.33</v>
      </c>
      <c r="AN113" s="106" t="s">
        <v>304</v>
      </c>
      <c r="AO113" s="107">
        <v>0</v>
      </c>
      <c r="AR113" s="106" t="s">
        <v>304</v>
      </c>
      <c r="AS113" s="107">
        <v>0</v>
      </c>
      <c r="AT113" s="106" t="s">
        <v>304</v>
      </c>
      <c r="AU113" s="107">
        <v>0</v>
      </c>
      <c r="AX113" s="106" t="s">
        <v>304</v>
      </c>
      <c r="AY113" s="107">
        <v>4.2699999999999996</v>
      </c>
      <c r="AZ113" s="106" t="s">
        <v>304</v>
      </c>
      <c r="BA113" s="107">
        <v>0</v>
      </c>
      <c r="BD113" s="106" t="s">
        <v>304</v>
      </c>
      <c r="BE113" s="107">
        <v>3.84</v>
      </c>
      <c r="BF113" s="106" t="s">
        <v>304</v>
      </c>
      <c r="BG113" s="107">
        <v>0</v>
      </c>
      <c r="BJ113" s="106" t="s">
        <v>304</v>
      </c>
      <c r="BK113" s="107">
        <v>30.75</v>
      </c>
      <c r="BL113" s="106" t="s">
        <v>304</v>
      </c>
      <c r="BM113" s="107">
        <v>0</v>
      </c>
      <c r="BP113" s="106" t="s">
        <v>304</v>
      </c>
      <c r="BQ113" s="107">
        <v>58743.5</v>
      </c>
      <c r="BR113" s="106" t="s">
        <v>304</v>
      </c>
      <c r="BS113" s="107">
        <v>0</v>
      </c>
      <c r="BV113" s="100">
        <f t="shared" si="2"/>
        <v>62035.354271702825</v>
      </c>
      <c r="BW113" s="108">
        <f t="shared" si="3"/>
        <v>0</v>
      </c>
      <c r="BY113" s="15"/>
    </row>
    <row r="114" spans="2:78" s="5" customFormat="1" ht="15" x14ac:dyDescent="0.25">
      <c r="B114" s="106" t="s">
        <v>79</v>
      </c>
      <c r="C114" s="107">
        <v>29278.449807199631</v>
      </c>
      <c r="D114" s="106" t="s">
        <v>79</v>
      </c>
      <c r="E114" s="107">
        <v>0</v>
      </c>
      <c r="H114" s="106" t="s">
        <v>79</v>
      </c>
      <c r="I114" s="107">
        <v>445.9910498355203</v>
      </c>
      <c r="J114" s="106" t="s">
        <v>79</v>
      </c>
      <c r="K114" s="107">
        <v>0</v>
      </c>
      <c r="N114" s="106" t="s">
        <v>79</v>
      </c>
      <c r="O114" s="107">
        <v>0</v>
      </c>
      <c r="P114" s="106" t="s">
        <v>79</v>
      </c>
      <c r="Q114" s="107">
        <v>0</v>
      </c>
      <c r="T114" s="106" t="s">
        <v>79</v>
      </c>
      <c r="U114" s="107">
        <v>0</v>
      </c>
      <c r="V114" s="106" t="s">
        <v>79</v>
      </c>
      <c r="W114" s="107">
        <v>0</v>
      </c>
      <c r="Z114" s="106" t="s">
        <v>79</v>
      </c>
      <c r="AA114" s="107">
        <v>0</v>
      </c>
      <c r="AB114" s="106" t="s">
        <v>79</v>
      </c>
      <c r="AC114" s="107">
        <v>0</v>
      </c>
      <c r="AF114" s="106" t="s">
        <v>79</v>
      </c>
      <c r="AG114" s="107">
        <v>0</v>
      </c>
      <c r="AH114" s="106" t="s">
        <v>79</v>
      </c>
      <c r="AI114" s="107">
        <v>0</v>
      </c>
      <c r="AL114" s="106" t="s">
        <v>79</v>
      </c>
      <c r="AM114" s="107">
        <v>44.18</v>
      </c>
      <c r="AN114" s="106" t="s">
        <v>79</v>
      </c>
      <c r="AO114" s="107">
        <v>0</v>
      </c>
      <c r="AR114" s="106" t="s">
        <v>79</v>
      </c>
      <c r="AS114" s="107">
        <v>0</v>
      </c>
      <c r="AT114" s="106" t="s">
        <v>79</v>
      </c>
      <c r="AU114" s="107">
        <v>0</v>
      </c>
      <c r="AX114" s="106" t="s">
        <v>79</v>
      </c>
      <c r="AY114" s="107">
        <v>0</v>
      </c>
      <c r="AZ114" s="106" t="s">
        <v>79</v>
      </c>
      <c r="BA114" s="107">
        <v>0</v>
      </c>
      <c r="BD114" s="106" t="s">
        <v>79</v>
      </c>
      <c r="BE114" s="107">
        <v>36.619999999999997</v>
      </c>
      <c r="BF114" s="106" t="s">
        <v>79</v>
      </c>
      <c r="BG114" s="107">
        <v>0</v>
      </c>
      <c r="BJ114" s="106" t="s">
        <v>79</v>
      </c>
      <c r="BK114" s="107">
        <v>12.75</v>
      </c>
      <c r="BL114" s="106" t="s">
        <v>79</v>
      </c>
      <c r="BM114" s="107">
        <v>0</v>
      </c>
      <c r="BP114" s="106" t="s">
        <v>79</v>
      </c>
      <c r="BQ114" s="107">
        <v>558532.66</v>
      </c>
      <c r="BR114" s="106" t="s">
        <v>79</v>
      </c>
      <c r="BS114" s="107">
        <v>0</v>
      </c>
      <c r="BV114" s="100">
        <f>C114+I114+O114+U114+AA114+AG114+AM114+AS114+AY114+BE114+BK114+BQ114</f>
        <v>588350.65085703519</v>
      </c>
      <c r="BW114" s="108">
        <f>E114+K114+Q114+W114+AC114+AI114+AO114+AU114+BA114+BG114+BM114+BS114</f>
        <v>0</v>
      </c>
      <c r="BY114" s="15"/>
    </row>
    <row r="115" spans="2:78" s="5" customFormat="1" ht="15.75" thickBot="1" x14ac:dyDescent="0.3">
      <c r="B115" s="106" t="s">
        <v>117</v>
      </c>
      <c r="C115" s="107">
        <v>1871.1030678415198</v>
      </c>
      <c r="D115" s="106" t="s">
        <v>117</v>
      </c>
      <c r="E115" s="107">
        <v>0</v>
      </c>
      <c r="H115" s="106" t="s">
        <v>117</v>
      </c>
      <c r="I115" s="107">
        <v>14.799752872458736</v>
      </c>
      <c r="J115" s="106" t="s">
        <v>117</v>
      </c>
      <c r="K115" s="107">
        <v>0</v>
      </c>
      <c r="N115" s="106" t="s">
        <v>117</v>
      </c>
      <c r="O115" s="107">
        <v>0</v>
      </c>
      <c r="P115" s="106" t="s">
        <v>117</v>
      </c>
      <c r="Q115" s="107">
        <v>0</v>
      </c>
      <c r="T115" s="106" t="s">
        <v>117</v>
      </c>
      <c r="U115" s="107">
        <v>0</v>
      </c>
      <c r="V115" s="106" t="s">
        <v>117</v>
      </c>
      <c r="W115" s="107">
        <v>0</v>
      </c>
      <c r="Z115" s="106" t="s">
        <v>117</v>
      </c>
      <c r="AA115" s="107">
        <v>0</v>
      </c>
      <c r="AB115" s="106" t="s">
        <v>117</v>
      </c>
      <c r="AC115" s="107">
        <v>0</v>
      </c>
      <c r="AF115" s="106" t="s">
        <v>117</v>
      </c>
      <c r="AG115" s="107">
        <v>0</v>
      </c>
      <c r="AH115" s="106" t="s">
        <v>117</v>
      </c>
      <c r="AI115" s="107">
        <v>0</v>
      </c>
      <c r="AL115" s="106" t="s">
        <v>117</v>
      </c>
      <c r="AM115" s="107">
        <v>0</v>
      </c>
      <c r="AN115" s="106" t="s">
        <v>117</v>
      </c>
      <c r="AO115" s="107">
        <v>0</v>
      </c>
      <c r="AR115" s="106" t="s">
        <v>117</v>
      </c>
      <c r="AS115" s="107">
        <v>0</v>
      </c>
      <c r="AT115" s="106" t="s">
        <v>117</v>
      </c>
      <c r="AU115" s="107">
        <v>0</v>
      </c>
      <c r="AX115" s="106" t="s">
        <v>117</v>
      </c>
      <c r="AY115" s="107">
        <v>0</v>
      </c>
      <c r="AZ115" s="106" t="s">
        <v>117</v>
      </c>
      <c r="BA115" s="107">
        <v>0</v>
      </c>
      <c r="BD115" s="106" t="s">
        <v>117</v>
      </c>
      <c r="BE115" s="107">
        <v>0</v>
      </c>
      <c r="BF115" s="106" t="s">
        <v>117</v>
      </c>
      <c r="BG115" s="107">
        <v>0</v>
      </c>
      <c r="BJ115" s="106" t="s">
        <v>117</v>
      </c>
      <c r="BK115" s="107">
        <v>0</v>
      </c>
      <c r="BL115" s="106" t="s">
        <v>117</v>
      </c>
      <c r="BM115" s="107">
        <v>0</v>
      </c>
      <c r="BP115" s="106" t="s">
        <v>117</v>
      </c>
      <c r="BQ115" s="107">
        <v>32567.31</v>
      </c>
      <c r="BR115" s="106" t="s">
        <v>117</v>
      </c>
      <c r="BS115" s="107">
        <v>0</v>
      </c>
      <c r="BV115" s="100">
        <f t="shared" si="2"/>
        <v>34453.212820713983</v>
      </c>
      <c r="BW115" s="108">
        <f>E115+K115+Q115+W115+AC115+AI115+AO115+AU115+BA115+BG115+BM115+BS115</f>
        <v>0</v>
      </c>
      <c r="BY115" s="15"/>
    </row>
    <row r="116" spans="2:78" ht="15.75" thickBot="1" x14ac:dyDescent="0.3">
      <c r="B116" s="20"/>
      <c r="C116" s="109">
        <f>SUM(C3:C115)</f>
        <v>14127249.829424214</v>
      </c>
      <c r="D116" s="20"/>
      <c r="E116" s="109">
        <f>SUM(E3:E115)</f>
        <v>52937231.830000006</v>
      </c>
      <c r="H116" s="20"/>
      <c r="I116" s="109">
        <f>SUM(I3:I115)</f>
        <v>8722.1359465213045</v>
      </c>
      <c r="J116" s="20"/>
      <c r="K116" s="109">
        <f>SUM(K3:K115)</f>
        <v>42058720.949999988</v>
      </c>
      <c r="N116" s="20"/>
      <c r="O116" s="109">
        <f>SUM(O3:O115)</f>
        <v>1251.4899999999998</v>
      </c>
      <c r="P116" s="20"/>
      <c r="Q116" s="109">
        <f>SUM(Q3:Q115)</f>
        <v>40518757.429999992</v>
      </c>
      <c r="U116" s="109">
        <f>SUM(U3:U115)</f>
        <v>696.71</v>
      </c>
      <c r="W116" s="109">
        <f>SUM(W3:W115)</f>
        <v>41769322.930000007</v>
      </c>
      <c r="AA116" s="109">
        <f>SUM(AA3:AA115)</f>
        <v>29496.48</v>
      </c>
      <c r="AC116" s="109">
        <f>SUM(AC3:AC115)</f>
        <v>40547539.390000001</v>
      </c>
      <c r="AG116" s="109">
        <f>SUM(AG3:AG115)</f>
        <v>844.70000000000016</v>
      </c>
      <c r="AI116" s="109">
        <f>SUM(AI3:AI115)</f>
        <v>63743372.040000007</v>
      </c>
      <c r="AM116" s="109">
        <f>SUM(AM3:AM115)</f>
        <v>839.49</v>
      </c>
      <c r="AO116" s="109">
        <f>SUM(AO3:AO115)</f>
        <v>63743388.579999998</v>
      </c>
      <c r="AS116" s="109">
        <f>SUM(AS3:AS115)</f>
        <v>799.44999999999982</v>
      </c>
      <c r="AU116" s="109">
        <f>SUM(AU3:AU115)</f>
        <v>61498872.279999994</v>
      </c>
      <c r="AY116" s="99">
        <f>SUM(AY3:AY115)</f>
        <v>1174.29</v>
      </c>
      <c r="BA116" s="99">
        <f>SUM(BA3:BA115)</f>
        <v>63590959.429999985</v>
      </c>
      <c r="BE116" s="99">
        <f>SUM(BE3:BE115)</f>
        <v>450.67</v>
      </c>
      <c r="BG116" s="99">
        <f>SUM(BG3:BG115)</f>
        <v>61978730.039999999</v>
      </c>
      <c r="BK116" s="82">
        <f>SUM(BK3:BK115)</f>
        <v>680.43999999999994</v>
      </c>
      <c r="BM116" s="72">
        <f>SUM(BM3:BM115)</f>
        <v>64044903.289999992</v>
      </c>
      <c r="BQ116" s="82">
        <f>SUM(BQ3:BQ115)</f>
        <v>21345747.979999997</v>
      </c>
      <c r="BS116" s="72">
        <f>SUM(BS3:BS115)</f>
        <v>88422636.37000002</v>
      </c>
      <c r="BV116" s="109">
        <f>C116+I116+O116+U116+AA116+AG116+AM116+AS116+AY116+BE116+BK116+BQ116</f>
        <v>35517953.665370733</v>
      </c>
      <c r="BW116" s="109">
        <f t="shared" si="3"/>
        <v>684854434.55999994</v>
      </c>
      <c r="BY116" s="95"/>
      <c r="BZ116" s="5"/>
    </row>
    <row r="117" spans="2:78" ht="15.75" customHeight="1" x14ac:dyDescent="0.2">
      <c r="C117" s="31"/>
      <c r="BE117" s="86"/>
      <c r="BG117" s="86"/>
    </row>
    <row r="118" spans="2:78" ht="15.75" customHeight="1" x14ac:dyDescent="0.2">
      <c r="C118" s="31"/>
      <c r="BE118" s="86"/>
      <c r="BG118" s="86"/>
    </row>
    <row r="119" spans="2:78" ht="15.75" customHeight="1" x14ac:dyDescent="0.2">
      <c r="C119" s="31"/>
      <c r="BE119" s="86"/>
      <c r="BG119" s="86"/>
    </row>
    <row r="120" spans="2:78" ht="15.75" customHeight="1" x14ac:dyDescent="0.25">
      <c r="B120" s="75"/>
      <c r="C120" s="31"/>
      <c r="E120" s="26"/>
      <c r="F120" s="27"/>
      <c r="I120" s="90"/>
      <c r="K120" s="90"/>
      <c r="U120" s="31"/>
      <c r="AG120" s="31"/>
      <c r="BK120" s="86"/>
      <c r="BM120" s="86"/>
    </row>
    <row r="121" spans="2:78" ht="15.75" customHeight="1" x14ac:dyDescent="0.2">
      <c r="C121" s="31"/>
      <c r="BE121" s="86"/>
      <c r="BG121" s="86"/>
      <c r="BV121" s="161" t="s">
        <v>305</v>
      </c>
      <c r="BW121" s="161"/>
      <c r="BX121" s="162"/>
    </row>
    <row r="122" spans="2:78" ht="15.75" customHeight="1" x14ac:dyDescent="0.2">
      <c r="C122" s="31"/>
      <c r="BE122" s="86"/>
      <c r="BG122" s="86"/>
      <c r="BV122" s="116" t="s">
        <v>308</v>
      </c>
      <c r="BW122" s="123" t="s">
        <v>309</v>
      </c>
      <c r="BX122" s="123" t="s">
        <v>307</v>
      </c>
    </row>
    <row r="123" spans="2:78" ht="15.75" customHeight="1" x14ac:dyDescent="0.25">
      <c r="B123" s="75"/>
      <c r="C123" s="31"/>
      <c r="E123" s="26"/>
      <c r="F123" s="27"/>
      <c r="I123" s="90"/>
      <c r="K123" s="90"/>
      <c r="U123" s="31"/>
      <c r="AG123" s="31"/>
      <c r="BK123" s="86"/>
      <c r="BM123" s="86"/>
      <c r="BV123" s="101">
        <v>2015</v>
      </c>
      <c r="BW123" s="100">
        <f>'RECURSOS LIQ. C BANDEIRAS_2015'!BJ106</f>
        <v>3475972345.5565295</v>
      </c>
      <c r="BX123" s="100">
        <f>'RECURSOS LIQ. C BANDEIRAS_2015'!BK106</f>
        <v>3771611017.4220266</v>
      </c>
    </row>
    <row r="124" spans="2:78" ht="15.75" customHeight="1" x14ac:dyDescent="0.25">
      <c r="E124" s="91"/>
      <c r="U124" s="90"/>
      <c r="AM124" s="86"/>
      <c r="AS124" s="86"/>
      <c r="BK124" s="90"/>
      <c r="BL124" s="90"/>
      <c r="BV124" s="103">
        <v>2016</v>
      </c>
      <c r="BW124" s="102">
        <f>'RECURSOS LIQ. C BANDEIRAS_2016'!BJ106</f>
        <v>167358031.92073616</v>
      </c>
      <c r="BX124" s="102">
        <f>'RECURSOS LIQ. C BANDEIRAS_2016'!BK106</f>
        <v>167003337.05302006</v>
      </c>
    </row>
    <row r="125" spans="2:78" ht="15.75" customHeight="1" x14ac:dyDescent="0.25">
      <c r="E125" s="29"/>
      <c r="U125" s="57"/>
      <c r="AN125" s="90"/>
      <c r="AT125" s="90"/>
      <c r="BK125" s="86"/>
      <c r="BL125" s="86"/>
      <c r="BM125" s="86"/>
      <c r="BV125" s="101">
        <v>2017</v>
      </c>
      <c r="BW125" s="100">
        <f>'RECURSOS LIQ. C BANDEIRAS_2017'!DG102</f>
        <v>1475440686.8052564</v>
      </c>
      <c r="BX125" s="100">
        <f>'RECURSOS LIQ. C BANDEIRAS_2017'!DH102</f>
        <v>1534234650.8344619</v>
      </c>
    </row>
    <row r="126" spans="2:78" ht="15.75" x14ac:dyDescent="0.25">
      <c r="B126" s="75"/>
      <c r="J126" s="90"/>
      <c r="V126" s="29"/>
      <c r="AN126" s="29"/>
      <c r="AT126" s="29"/>
      <c r="BK126" s="90"/>
      <c r="BL126" s="90"/>
      <c r="BV126" s="103">
        <v>2018</v>
      </c>
      <c r="BW126" s="104">
        <f>'RECURSOS LIQ. C BANDEIRAS_2018'!BV113</f>
        <v>760533677.46858764</v>
      </c>
      <c r="BX126" s="104">
        <f>'RECURSOS LIQ. C BANDEIRAS_2018'!BW113</f>
        <v>1176979780.2118638</v>
      </c>
    </row>
    <row r="127" spans="2:78" ht="15.75" x14ac:dyDescent="0.25">
      <c r="J127" s="29"/>
      <c r="U127" s="29"/>
      <c r="AN127" s="90"/>
      <c r="AT127" s="90"/>
      <c r="BK127" s="94"/>
      <c r="BL127" s="29"/>
      <c r="BV127" s="101">
        <v>2019</v>
      </c>
      <c r="BW127" s="100">
        <f>'RECURSOS LIQ. C BANDEIRAS_2019'!BV116</f>
        <v>525157798.28897721</v>
      </c>
      <c r="BX127" s="100">
        <f>'RECURSOS LIQ. C BANDEIRAS_2019'!BW116</f>
        <v>1034705153.4181783</v>
      </c>
    </row>
    <row r="128" spans="2:78" ht="15.75" x14ac:dyDescent="0.25">
      <c r="J128" s="29"/>
      <c r="U128" s="29"/>
      <c r="AN128" s="90"/>
      <c r="AT128" s="90"/>
      <c r="BK128" s="94"/>
      <c r="BL128" s="29"/>
      <c r="BV128" s="103">
        <v>2020</v>
      </c>
      <c r="BW128" s="104">
        <f>BV116</f>
        <v>35517953.665370733</v>
      </c>
      <c r="BX128" s="104">
        <f>BW116</f>
        <v>684854434.55999994</v>
      </c>
    </row>
    <row r="129" spans="2:76" ht="18.75" x14ac:dyDescent="0.3">
      <c r="B129" s="128"/>
      <c r="C129" s="128"/>
      <c r="AN129" s="29"/>
      <c r="AT129" s="29"/>
      <c r="BK129" s="94"/>
      <c r="BL129" s="94"/>
      <c r="BM129" s="94"/>
      <c r="BV129" s="92"/>
      <c r="BW129" s="125">
        <f>SUM(BW123:BW128)</f>
        <v>6439980493.7054586</v>
      </c>
      <c r="BX129" s="125">
        <f>SUM(BX123:BX128)</f>
        <v>8369388373.4995499</v>
      </c>
    </row>
    <row r="130" spans="2:76" customFormat="1" ht="93.75" customHeight="1" x14ac:dyDescent="0.25"/>
    <row r="131" spans="2:76" x14ac:dyDescent="0.2">
      <c r="B131" s="128"/>
      <c r="C131" s="128"/>
    </row>
    <row r="132" spans="2:76" x14ac:dyDescent="0.2">
      <c r="B132" s="128"/>
      <c r="C132" s="128"/>
    </row>
    <row r="133" spans="2:76" x14ac:dyDescent="0.2">
      <c r="B133" s="128"/>
      <c r="C133" s="128"/>
    </row>
    <row r="134" spans="2:76" x14ac:dyDescent="0.2">
      <c r="B134" s="128"/>
      <c r="C134" s="128"/>
    </row>
    <row r="135" spans="2:76" x14ac:dyDescent="0.2">
      <c r="B135" s="128"/>
      <c r="C135" s="128"/>
    </row>
    <row r="137" spans="2:76" x14ac:dyDescent="0.2">
      <c r="B137" s="164"/>
      <c r="C137" s="164"/>
    </row>
    <row r="139" spans="2:76" ht="12.75" hidden="1" customHeight="1" x14ac:dyDescent="0.2"/>
    <row r="140" spans="2:76" ht="12.75" hidden="1" customHeight="1" x14ac:dyDescent="0.2"/>
    <row r="141" spans="2:76" ht="12.75" hidden="1" customHeight="1" x14ac:dyDescent="0.2"/>
    <row r="142" spans="2:76" ht="12.75" hidden="1" customHeight="1" x14ac:dyDescent="0.2"/>
    <row r="143" spans="2:76" ht="12.75" hidden="1" customHeight="1" x14ac:dyDescent="0.2"/>
    <row r="144" spans="2:76" ht="12.75" hidden="1" customHeight="1" x14ac:dyDescent="0.2"/>
    <row r="145" spans="2:122" ht="12.75" hidden="1" customHeight="1" x14ac:dyDescent="0.2"/>
    <row r="146" spans="2:122" ht="12.75" hidden="1" customHeight="1" x14ac:dyDescent="0.2"/>
    <row r="147" spans="2:122" s="30" customFormat="1" ht="12.75" hidden="1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</row>
    <row r="148" spans="2:122" s="30" customFormat="1" ht="12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</row>
    <row r="149" spans="2:122" s="30" customFormat="1" ht="12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</row>
    <row r="150" spans="2:122" s="30" customForma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</row>
  </sheetData>
  <autoFilter ref="BD2:BG116" xr:uid="{00000000-0009-0000-0000-00000B000000}"/>
  <mergeCells count="15">
    <mergeCell ref="BV1:BW1"/>
    <mergeCell ref="BV121:BX121"/>
    <mergeCell ref="B137:C137"/>
    <mergeCell ref="AL1:AO1"/>
    <mergeCell ref="AR1:AU1"/>
    <mergeCell ref="AX1:BA1"/>
    <mergeCell ref="BD1:BG1"/>
    <mergeCell ref="BJ1:BM1"/>
    <mergeCell ref="BP1:BS1"/>
    <mergeCell ref="B1:E1"/>
    <mergeCell ref="H1:K1"/>
    <mergeCell ref="N1:Q1"/>
    <mergeCell ref="T1:W1"/>
    <mergeCell ref="Z1:AC1"/>
    <mergeCell ref="AF1:AI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20"/>
  <sheetViews>
    <sheetView showGridLines="0" topLeftCell="A99" zoomScale="70" zoomScaleNormal="70" workbookViewId="0">
      <selection activeCell="N115" sqref="N115:O115"/>
    </sheetView>
  </sheetViews>
  <sheetFormatPr defaultColWidth="9.140625" defaultRowHeight="12.75" x14ac:dyDescent="0.2"/>
  <cols>
    <col min="1" max="1" width="27" style="1" customWidth="1"/>
    <col min="2" max="13" width="27.7109375" style="1" customWidth="1"/>
    <col min="14" max="14" width="30.42578125" style="1" bestFit="1" customWidth="1"/>
    <col min="15" max="15" width="37" style="1" bestFit="1" customWidth="1"/>
    <col min="16" max="16" width="23.5703125" style="1" customWidth="1"/>
    <col min="17" max="16384" width="9.140625" style="1"/>
  </cols>
  <sheetData>
    <row r="1" spans="1:16" ht="65.25" customHeight="1" x14ac:dyDescent="0.2">
      <c r="A1" s="77" t="s">
        <v>125</v>
      </c>
      <c r="B1" s="76" t="s">
        <v>362</v>
      </c>
      <c r="C1" s="76" t="s">
        <v>363</v>
      </c>
      <c r="D1" s="76" t="s">
        <v>364</v>
      </c>
      <c r="E1" s="76" t="s">
        <v>365</v>
      </c>
      <c r="F1" s="76" t="s">
        <v>366</v>
      </c>
      <c r="G1" s="76" t="s">
        <v>367</v>
      </c>
      <c r="H1" s="76" t="s">
        <v>368</v>
      </c>
      <c r="I1" s="76" t="s">
        <v>369</v>
      </c>
      <c r="J1" s="76" t="s">
        <v>370</v>
      </c>
      <c r="K1" s="76" t="s">
        <v>371</v>
      </c>
      <c r="L1" s="76" t="s">
        <v>372</v>
      </c>
      <c r="M1" s="76" t="s">
        <v>373</v>
      </c>
      <c r="N1" s="76" t="s">
        <v>361</v>
      </c>
    </row>
    <row r="2" spans="1:16" ht="20.100000000000001" customHeight="1" x14ac:dyDescent="0.25">
      <c r="A2" s="112" t="s">
        <v>13</v>
      </c>
      <c r="B2" s="74">
        <v>47305405.509999998</v>
      </c>
      <c r="C2" s="74">
        <v>13847451.789999999</v>
      </c>
      <c r="D2" s="74">
        <v>14638479.619999999</v>
      </c>
      <c r="E2" s="74">
        <v>13349522.689999999</v>
      </c>
      <c r="F2" s="74">
        <v>23145647.93</v>
      </c>
      <c r="G2" s="74">
        <v>42601044.149999999</v>
      </c>
      <c r="H2" s="74">
        <v>68569865.560000002</v>
      </c>
      <c r="I2" s="74">
        <v>86958984.930000007</v>
      </c>
      <c r="J2" s="74">
        <v>97642949.599999994</v>
      </c>
      <c r="K2" s="74">
        <v>119015034.19</v>
      </c>
      <c r="L2" s="74">
        <v>126103246.86</v>
      </c>
      <c r="M2" s="74">
        <v>138153594.34</v>
      </c>
      <c r="N2" s="88">
        <f>SUM(B2:M2)</f>
        <v>791331227.16999996</v>
      </c>
      <c r="P2" s="31"/>
    </row>
    <row r="3" spans="1:16" ht="20.100000000000001" customHeight="1" x14ac:dyDescent="0.25">
      <c r="A3" s="112" t="s">
        <v>15</v>
      </c>
      <c r="B3" s="74">
        <v>10595766.459999999</v>
      </c>
      <c r="C3" s="74">
        <v>2945136.18</v>
      </c>
      <c r="D3" s="74">
        <v>3224629.63</v>
      </c>
      <c r="E3" s="74">
        <v>3348214.32</v>
      </c>
      <c r="F3" s="74">
        <v>9135301.5899999999</v>
      </c>
      <c r="G3" s="74">
        <v>15223619.92</v>
      </c>
      <c r="H3" s="74">
        <v>23253461.25</v>
      </c>
      <c r="I3" s="74">
        <v>27199185.949999999</v>
      </c>
      <c r="J3" s="74">
        <v>36705735.640000001</v>
      </c>
      <c r="K3" s="74">
        <v>38248047.560000002</v>
      </c>
      <c r="L3" s="74">
        <v>37215531.670000002</v>
      </c>
      <c r="M3" s="74">
        <v>32241732.109999999</v>
      </c>
      <c r="N3" s="88">
        <f t="shared" ref="N3:N57" si="0">SUM(B3:M3)</f>
        <v>239336362.28000003</v>
      </c>
      <c r="O3" s="75"/>
      <c r="P3" s="31"/>
    </row>
    <row r="4" spans="1:16" ht="20.100000000000001" customHeight="1" x14ac:dyDescent="0.25">
      <c r="A4" s="112" t="s">
        <v>16</v>
      </c>
      <c r="B4" s="74">
        <v>45485931.509999998</v>
      </c>
      <c r="C4" s="74">
        <v>10397963.359999999</v>
      </c>
      <c r="D4" s="74">
        <v>10204525.6</v>
      </c>
      <c r="E4" s="74">
        <v>10120260.119999999</v>
      </c>
      <c r="F4" s="74">
        <v>17739527.760000002</v>
      </c>
      <c r="G4" s="74">
        <v>25554346.329999998</v>
      </c>
      <c r="H4" s="74">
        <v>56349726.130000003</v>
      </c>
      <c r="I4" s="74">
        <v>65958401.369999997</v>
      </c>
      <c r="J4" s="74">
        <v>88484358.959999993</v>
      </c>
      <c r="K4" s="74">
        <v>115347890.25</v>
      </c>
      <c r="L4" s="74">
        <v>113656453.31</v>
      </c>
      <c r="M4" s="74">
        <v>2182028.2114506364</v>
      </c>
      <c r="N4" s="88">
        <f t="shared" si="0"/>
        <v>561481412.91145062</v>
      </c>
      <c r="P4" s="31"/>
    </row>
    <row r="5" spans="1:16" ht="20.100000000000001" customHeight="1" x14ac:dyDescent="0.25">
      <c r="A5" s="112" t="s">
        <v>17</v>
      </c>
      <c r="B5" s="74">
        <v>14821497.779999999</v>
      </c>
      <c r="C5" s="74">
        <v>8597686.0600000005</v>
      </c>
      <c r="D5" s="74">
        <v>8851177.8200000003</v>
      </c>
      <c r="E5" s="74">
        <v>8618570.2699999996</v>
      </c>
      <c r="F5" s="74">
        <v>14456428.880000001</v>
      </c>
      <c r="G5" s="74">
        <v>30854186.800000001</v>
      </c>
      <c r="H5" s="74">
        <v>43920711.149999999</v>
      </c>
      <c r="I5" s="74">
        <v>56047961.009999998</v>
      </c>
      <c r="J5" s="74">
        <v>69699585.819999993</v>
      </c>
      <c r="K5" s="74">
        <v>81776523.689999998</v>
      </c>
      <c r="L5" s="74">
        <v>84559477.790000007</v>
      </c>
      <c r="M5" s="74">
        <v>87019329.010000005</v>
      </c>
      <c r="N5" s="88">
        <f t="shared" si="0"/>
        <v>509223136.07999998</v>
      </c>
      <c r="P5" s="31"/>
    </row>
    <row r="6" spans="1:16" ht="20.100000000000001" customHeight="1" x14ac:dyDescent="0.25">
      <c r="A6" s="113" t="s">
        <v>310</v>
      </c>
      <c r="B6" s="74">
        <v>9872969.3499999996</v>
      </c>
      <c r="C6" s="74">
        <v>3623575.78</v>
      </c>
      <c r="D6" s="74">
        <v>3881664.35</v>
      </c>
      <c r="E6" s="74">
        <v>3801525.8</v>
      </c>
      <c r="F6" s="74">
        <v>7911416.7300000004</v>
      </c>
      <c r="G6" s="74">
        <v>13736797.74</v>
      </c>
      <c r="H6" s="74">
        <v>19497630.109999999</v>
      </c>
      <c r="I6" s="74">
        <v>20307541.18</v>
      </c>
      <c r="J6" s="74">
        <v>33157975.77</v>
      </c>
      <c r="K6" s="74">
        <v>37208070.520000003</v>
      </c>
      <c r="L6" s="74">
        <v>36974333.329999998</v>
      </c>
      <c r="M6" s="74">
        <v>39101074.630000003</v>
      </c>
      <c r="N6" s="88">
        <f t="shared" si="0"/>
        <v>229074575.28999996</v>
      </c>
      <c r="P6" s="31"/>
    </row>
    <row r="7" spans="1:16" ht="20.100000000000001" customHeight="1" x14ac:dyDescent="0.25">
      <c r="A7" s="112" t="s">
        <v>19</v>
      </c>
      <c r="B7" s="74">
        <v>3335999.81</v>
      </c>
      <c r="C7" s="74">
        <v>1189819.21</v>
      </c>
      <c r="D7" s="74">
        <v>1112204.3</v>
      </c>
      <c r="E7" s="74">
        <v>1177287.67</v>
      </c>
      <c r="F7" s="74">
        <v>2703903.49</v>
      </c>
      <c r="G7" s="74">
        <v>4711580.13</v>
      </c>
      <c r="H7" s="74">
        <v>7045069.3499999996</v>
      </c>
      <c r="I7" s="74">
        <v>8506032.5099999998</v>
      </c>
      <c r="J7" s="74">
        <v>11734141.640000001</v>
      </c>
      <c r="K7" s="74">
        <v>12914246.720000001</v>
      </c>
      <c r="L7" s="74">
        <v>12448857.02</v>
      </c>
      <c r="M7" s="74">
        <v>11570037.09</v>
      </c>
      <c r="N7" s="88">
        <f t="shared" si="0"/>
        <v>78449178.939999998</v>
      </c>
      <c r="P7" s="31"/>
    </row>
    <row r="8" spans="1:16" ht="20.100000000000001" customHeight="1" x14ac:dyDescent="0.25">
      <c r="A8" s="112" t="s">
        <v>20</v>
      </c>
      <c r="B8" s="74">
        <v>6535522.0899999999</v>
      </c>
      <c r="C8" s="74">
        <v>3313102.85</v>
      </c>
      <c r="D8" s="74">
        <v>3588152.03</v>
      </c>
      <c r="E8" s="74">
        <v>3278445.53</v>
      </c>
      <c r="F8" s="74">
        <v>8125605.0099999998</v>
      </c>
      <c r="G8" s="74">
        <v>12795241.960000001</v>
      </c>
      <c r="H8" s="74">
        <v>19098628.93</v>
      </c>
      <c r="I8" s="74">
        <v>20554745.539999999</v>
      </c>
      <c r="J8" s="74">
        <v>29998841.07</v>
      </c>
      <c r="K8" s="74">
        <v>35887069.130000003</v>
      </c>
      <c r="L8" s="74">
        <v>35962024.079999998</v>
      </c>
      <c r="M8" s="74">
        <v>35382613.57</v>
      </c>
      <c r="N8" s="88">
        <f t="shared" si="0"/>
        <v>214519991.78999996</v>
      </c>
      <c r="P8" s="31"/>
    </row>
    <row r="9" spans="1:16" ht="20.100000000000001" customHeight="1" x14ac:dyDescent="0.25">
      <c r="A9" s="112" t="s">
        <v>21</v>
      </c>
      <c r="B9" s="74">
        <v>19843706.629999999</v>
      </c>
      <c r="C9" s="74">
        <v>5847617.5099999998</v>
      </c>
      <c r="D9" s="74">
        <v>5839511.8499999996</v>
      </c>
      <c r="E9" s="74">
        <v>6102440.5999999996</v>
      </c>
      <c r="F9" s="74">
        <v>10588463.83</v>
      </c>
      <c r="G9" s="74">
        <v>22585578.239999998</v>
      </c>
      <c r="H9" s="74">
        <v>30897831.390000001</v>
      </c>
      <c r="I9" s="74">
        <v>43801238.170000002</v>
      </c>
      <c r="J9" s="74">
        <v>54530110.460000001</v>
      </c>
      <c r="K9" s="74">
        <v>67273126.200000003</v>
      </c>
      <c r="L9" s="74">
        <v>64913835.719999999</v>
      </c>
      <c r="M9" s="74">
        <v>66124097.710000001</v>
      </c>
      <c r="N9" s="88">
        <f t="shared" si="0"/>
        <v>398347558.31</v>
      </c>
      <c r="P9" s="31"/>
    </row>
    <row r="10" spans="1:16" ht="20.100000000000001" customHeight="1" x14ac:dyDescent="0.25">
      <c r="A10" s="112" t="s">
        <v>22</v>
      </c>
      <c r="B10" s="74">
        <v>25967728.079999998</v>
      </c>
      <c r="C10" s="74">
        <v>8218759.1100000003</v>
      </c>
      <c r="D10" s="74">
        <v>7528659.9900000002</v>
      </c>
      <c r="E10" s="74">
        <v>7259258.3899999997</v>
      </c>
      <c r="F10" s="74">
        <v>12480809.9</v>
      </c>
      <c r="G10" s="74">
        <v>23856946.48</v>
      </c>
      <c r="H10" s="74">
        <v>36089419.18</v>
      </c>
      <c r="I10" s="74">
        <v>44242039.119999997</v>
      </c>
      <c r="J10" s="74">
        <v>49987204.399999999</v>
      </c>
      <c r="K10" s="74">
        <v>54933595.270000003</v>
      </c>
      <c r="L10" s="74">
        <v>28159282.57</v>
      </c>
      <c r="M10" s="74">
        <v>66445264.020000003</v>
      </c>
      <c r="N10" s="88">
        <f t="shared" si="0"/>
        <v>365168966.50999999</v>
      </c>
      <c r="P10" s="31"/>
    </row>
    <row r="11" spans="1:16" ht="20.100000000000001" customHeight="1" x14ac:dyDescent="0.25">
      <c r="A11" s="112" t="s">
        <v>23</v>
      </c>
      <c r="B11" s="74">
        <v>52665049.369999997</v>
      </c>
      <c r="C11" s="74">
        <v>17687849.530000001</v>
      </c>
      <c r="D11" s="74">
        <v>18299812.800000001</v>
      </c>
      <c r="E11" s="74">
        <v>18075059.280000001</v>
      </c>
      <c r="F11" s="74">
        <v>26393468.739999998</v>
      </c>
      <c r="G11" s="74">
        <v>54531027.390000001</v>
      </c>
      <c r="H11" s="74">
        <v>86138448</v>
      </c>
      <c r="I11" s="74">
        <v>111419207.19</v>
      </c>
      <c r="J11" s="74">
        <v>126040327.03</v>
      </c>
      <c r="K11" s="74">
        <v>160917227.93000001</v>
      </c>
      <c r="L11" s="74">
        <v>165617609.47</v>
      </c>
      <c r="M11" s="74">
        <v>171814903.83000001</v>
      </c>
      <c r="N11" s="88">
        <f t="shared" si="0"/>
        <v>1009599990.5600001</v>
      </c>
      <c r="P11" s="31"/>
    </row>
    <row r="12" spans="1:16" ht="20.100000000000001" customHeight="1" x14ac:dyDescent="0.25">
      <c r="A12" s="112" t="s">
        <v>24</v>
      </c>
      <c r="B12" s="74">
        <v>34753936.670000002</v>
      </c>
      <c r="C12" s="74">
        <v>12345069.300000001</v>
      </c>
      <c r="D12" s="74">
        <v>12103885.060000001</v>
      </c>
      <c r="E12" s="74">
        <v>12868894.199999999</v>
      </c>
      <c r="F12" s="74">
        <v>24222325.879999999</v>
      </c>
      <c r="G12" s="74">
        <v>50245640.280000001</v>
      </c>
      <c r="H12" s="74">
        <v>71128333.5</v>
      </c>
      <c r="I12" s="74">
        <v>83924048.579999998</v>
      </c>
      <c r="J12" s="74">
        <v>119144709.83</v>
      </c>
      <c r="K12" s="74">
        <v>150984361.91</v>
      </c>
      <c r="L12" s="74">
        <v>134072281.15000001</v>
      </c>
      <c r="M12" s="74">
        <v>129283474.27</v>
      </c>
      <c r="N12" s="88">
        <f t="shared" si="0"/>
        <v>835076960.62999988</v>
      </c>
      <c r="P12" s="31"/>
    </row>
    <row r="13" spans="1:16" ht="20.100000000000001" customHeight="1" x14ac:dyDescent="0.25">
      <c r="A13" s="112" t="s">
        <v>25</v>
      </c>
      <c r="B13" s="74">
        <v>17264748.41</v>
      </c>
      <c r="C13" s="74">
        <v>6951288.8399999999</v>
      </c>
      <c r="D13" s="74">
        <v>7146404.5599999996</v>
      </c>
      <c r="E13" s="74">
        <v>7268452.0899999999</v>
      </c>
      <c r="F13" s="74">
        <v>17256127.809999999</v>
      </c>
      <c r="G13" s="74">
        <v>31553219.719999999</v>
      </c>
      <c r="H13" s="74">
        <v>47848452.5</v>
      </c>
      <c r="I13" s="74">
        <v>57268385.200000003</v>
      </c>
      <c r="J13" s="74">
        <v>73260332.349999994</v>
      </c>
      <c r="K13" s="74">
        <v>82857923.930000007</v>
      </c>
      <c r="L13" s="74">
        <v>79063720.019999996</v>
      </c>
      <c r="M13" s="74">
        <v>76028467.939999998</v>
      </c>
      <c r="N13" s="88">
        <f t="shared" si="0"/>
        <v>503767523.36999995</v>
      </c>
      <c r="P13" s="31"/>
    </row>
    <row r="14" spans="1:16" ht="20.100000000000001" customHeight="1" x14ac:dyDescent="0.25">
      <c r="A14" s="112" t="s">
        <v>26</v>
      </c>
      <c r="B14" s="74">
        <v>39041467.829999998</v>
      </c>
      <c r="C14" s="74">
        <v>11505482.52</v>
      </c>
      <c r="D14" s="74">
        <v>11830547.890000001</v>
      </c>
      <c r="E14" s="74">
        <v>11805717.300000001</v>
      </c>
      <c r="F14" s="74">
        <v>21780999.960000001</v>
      </c>
      <c r="G14" s="74">
        <v>39630895.649999999</v>
      </c>
      <c r="H14" s="74">
        <v>56519273.990000002</v>
      </c>
      <c r="I14" s="74">
        <v>72832803.980000004</v>
      </c>
      <c r="J14" s="74">
        <v>86971805.180000007</v>
      </c>
      <c r="K14" s="74">
        <v>115092557.95999999</v>
      </c>
      <c r="L14" s="74">
        <v>114214670.06999999</v>
      </c>
      <c r="M14" s="74">
        <v>115959370.55</v>
      </c>
      <c r="N14" s="88">
        <f t="shared" si="0"/>
        <v>697185592.87999988</v>
      </c>
      <c r="P14" s="31"/>
    </row>
    <row r="15" spans="1:16" ht="20.100000000000001" customHeight="1" x14ac:dyDescent="0.25">
      <c r="A15" s="112" t="s">
        <v>27</v>
      </c>
      <c r="B15" s="74">
        <v>5675904.4800000004</v>
      </c>
      <c r="C15" s="74">
        <v>2145492.35</v>
      </c>
      <c r="D15" s="74">
        <v>1968777.8</v>
      </c>
      <c r="E15" s="74">
        <v>2300242.65</v>
      </c>
      <c r="F15" s="74">
        <v>4902627.5999999996</v>
      </c>
      <c r="G15" s="74">
        <v>9230323.5899999999</v>
      </c>
      <c r="H15" s="74">
        <v>13619633.050000001</v>
      </c>
      <c r="I15" s="74">
        <v>15968416.43</v>
      </c>
      <c r="J15" s="74">
        <v>21421848.02</v>
      </c>
      <c r="K15" s="74">
        <v>24486314.260000002</v>
      </c>
      <c r="L15" s="74">
        <v>22376096.079999998</v>
      </c>
      <c r="M15" s="74">
        <v>21117335.690000001</v>
      </c>
      <c r="N15" s="88">
        <f t="shared" si="0"/>
        <v>145213012</v>
      </c>
      <c r="P15" s="31"/>
    </row>
    <row r="16" spans="1:16" ht="20.100000000000001" customHeight="1" x14ac:dyDescent="0.25">
      <c r="A16" s="112" t="s">
        <v>28</v>
      </c>
      <c r="B16" s="74">
        <v>14778682.73</v>
      </c>
      <c r="C16" s="74">
        <v>5864352.0800000001</v>
      </c>
      <c r="D16" s="74">
        <v>5844971.5099999998</v>
      </c>
      <c r="E16" s="74">
        <v>6005118.6200000001</v>
      </c>
      <c r="F16" s="74">
        <v>13735187.859999999</v>
      </c>
      <c r="G16" s="74">
        <v>24243627.969999999</v>
      </c>
      <c r="H16" s="74">
        <v>37843569.43</v>
      </c>
      <c r="I16" s="74">
        <v>45715550.490000002</v>
      </c>
      <c r="J16" s="74">
        <v>59172210.100000001</v>
      </c>
      <c r="K16" s="74">
        <v>69155009.900000006</v>
      </c>
      <c r="L16" s="74">
        <v>64699229.630000003</v>
      </c>
      <c r="M16" s="74">
        <v>61719664.890000001</v>
      </c>
      <c r="N16" s="88">
        <f t="shared" si="0"/>
        <v>408777175.20999998</v>
      </c>
      <c r="P16" s="31"/>
    </row>
    <row r="17" spans="1:16" ht="20.100000000000001" customHeight="1" x14ac:dyDescent="0.25">
      <c r="A17" s="112" t="s">
        <v>29</v>
      </c>
      <c r="B17" s="74">
        <v>21474077.609999999</v>
      </c>
      <c r="C17" s="74">
        <v>8002056.2300000004</v>
      </c>
      <c r="D17" s="74">
        <v>8343325.2699999996</v>
      </c>
      <c r="E17" s="74">
        <v>7529818.2000000002</v>
      </c>
      <c r="F17" s="74">
        <v>15645946.74</v>
      </c>
      <c r="G17" s="74">
        <v>30715460.010000002</v>
      </c>
      <c r="H17" s="74">
        <v>43746256.020000003</v>
      </c>
      <c r="I17" s="74">
        <v>56005312.75</v>
      </c>
      <c r="J17" s="74">
        <v>80842336.239999995</v>
      </c>
      <c r="K17" s="74">
        <v>95117961.530000001</v>
      </c>
      <c r="L17" s="74">
        <v>84666349.719999999</v>
      </c>
      <c r="M17" s="74">
        <v>83586388.879999995</v>
      </c>
      <c r="N17" s="88">
        <f t="shared" si="0"/>
        <v>535675289.20000005</v>
      </c>
      <c r="P17" s="31"/>
    </row>
    <row r="18" spans="1:16" ht="20.100000000000001" customHeight="1" x14ac:dyDescent="0.25">
      <c r="A18" s="112" t="s">
        <v>30</v>
      </c>
      <c r="B18" s="74">
        <v>86391286.980000004</v>
      </c>
      <c r="C18" s="74">
        <v>26741408.289999999</v>
      </c>
      <c r="D18" s="74">
        <v>25923082.350000001</v>
      </c>
      <c r="E18" s="74">
        <v>27355462.030000001</v>
      </c>
      <c r="F18" s="74">
        <v>45966443.130000003</v>
      </c>
      <c r="G18" s="74">
        <v>96826782.939999998</v>
      </c>
      <c r="H18" s="74">
        <v>137258886.81</v>
      </c>
      <c r="I18" s="74">
        <v>184524748.13999999</v>
      </c>
      <c r="J18" s="74">
        <v>227116401.09</v>
      </c>
      <c r="K18" s="74">
        <v>285755987.44</v>
      </c>
      <c r="L18" s="74">
        <v>263875950.84</v>
      </c>
      <c r="M18" s="74">
        <v>263875950.84</v>
      </c>
      <c r="N18" s="88">
        <f t="shared" si="0"/>
        <v>1671612390.8799999</v>
      </c>
      <c r="P18" s="31"/>
    </row>
    <row r="19" spans="1:16" ht="20.100000000000001" customHeight="1" x14ac:dyDescent="0.25">
      <c r="A19" s="112" t="s">
        <v>31</v>
      </c>
      <c r="B19" s="74">
        <v>8569722.8900000006</v>
      </c>
      <c r="C19" s="74">
        <v>3092478.63</v>
      </c>
      <c r="D19" s="74">
        <v>3349988.57</v>
      </c>
      <c r="E19" s="74">
        <v>3327454.24</v>
      </c>
      <c r="F19" s="74">
        <v>8275499.4900000002</v>
      </c>
      <c r="G19" s="74">
        <v>14678738.699999999</v>
      </c>
      <c r="H19" s="74">
        <v>22288213.93</v>
      </c>
      <c r="I19" s="74">
        <v>25819923.059999999</v>
      </c>
      <c r="J19" s="74">
        <v>35886613.350000001</v>
      </c>
      <c r="K19" s="74">
        <v>39904445.840000004</v>
      </c>
      <c r="L19" s="74">
        <v>35856517.060000002</v>
      </c>
      <c r="M19" s="74">
        <v>33933560.490000002</v>
      </c>
      <c r="N19" s="88">
        <f t="shared" si="0"/>
        <v>234983156.25</v>
      </c>
      <c r="P19" s="31"/>
    </row>
    <row r="20" spans="1:16" ht="20.100000000000001" customHeight="1" x14ac:dyDescent="0.25">
      <c r="A20" s="112" t="s">
        <v>311</v>
      </c>
      <c r="B20" s="74">
        <v>6109671.2800000003</v>
      </c>
      <c r="C20" s="74">
        <v>2753855.03</v>
      </c>
      <c r="D20" s="74">
        <v>2717155.87</v>
      </c>
      <c r="E20" s="74">
        <v>3010252.35</v>
      </c>
      <c r="F20" s="74">
        <v>6883397.1200000001</v>
      </c>
      <c r="G20" s="74">
        <v>12182462.720000001</v>
      </c>
      <c r="H20" s="74">
        <v>17765721.940000001</v>
      </c>
      <c r="I20" s="74">
        <v>22838452.09</v>
      </c>
      <c r="J20" s="74">
        <v>30793510.120000001</v>
      </c>
      <c r="K20" s="74">
        <v>36146174.939999998</v>
      </c>
      <c r="L20" s="74">
        <v>34820371.960000001</v>
      </c>
      <c r="M20" s="74">
        <v>33982912.840000004</v>
      </c>
      <c r="N20" s="88">
        <f t="shared" si="0"/>
        <v>210003938.26000002</v>
      </c>
      <c r="P20" s="31"/>
    </row>
    <row r="21" spans="1:16" ht="20.100000000000001" customHeight="1" x14ac:dyDescent="0.25">
      <c r="A21" s="112" t="s">
        <v>34</v>
      </c>
      <c r="B21" s="74">
        <v>56602248.770000003</v>
      </c>
      <c r="C21" s="74">
        <v>17292203.16</v>
      </c>
      <c r="D21" s="74">
        <v>17246541.800000001</v>
      </c>
      <c r="E21" s="74">
        <v>17701787.09</v>
      </c>
      <c r="F21" s="74">
        <v>32797335.57</v>
      </c>
      <c r="G21" s="74">
        <v>60228566.210000001</v>
      </c>
      <c r="H21" s="74">
        <v>87869886.359999999</v>
      </c>
      <c r="I21" s="74">
        <v>107706246.52</v>
      </c>
      <c r="J21" s="74">
        <v>133281948.28</v>
      </c>
      <c r="K21" s="74">
        <v>173975845.69999999</v>
      </c>
      <c r="L21" s="74">
        <v>165641320.5</v>
      </c>
      <c r="M21" s="74">
        <v>161185924.33000001</v>
      </c>
      <c r="N21" s="88">
        <f t="shared" si="0"/>
        <v>1031529854.2900001</v>
      </c>
      <c r="P21" s="31"/>
    </row>
    <row r="22" spans="1:16" ht="20.100000000000001" customHeight="1" x14ac:dyDescent="0.25">
      <c r="A22" s="112" t="s">
        <v>35</v>
      </c>
      <c r="B22" s="74">
        <v>33118457.359999999</v>
      </c>
      <c r="C22" s="74">
        <v>10114111</v>
      </c>
      <c r="D22" s="74">
        <v>10271861.449999999</v>
      </c>
      <c r="E22" s="74">
        <v>10451541.560000001</v>
      </c>
      <c r="F22" s="74">
        <v>18620297</v>
      </c>
      <c r="G22" s="74">
        <v>40144795</v>
      </c>
      <c r="H22" s="74">
        <v>56954341.909999996</v>
      </c>
      <c r="I22" s="74">
        <v>76295786</v>
      </c>
      <c r="J22" s="74">
        <v>107660562.69</v>
      </c>
      <c r="K22" s="74">
        <v>115355513.02</v>
      </c>
      <c r="L22" s="74">
        <v>108680898.45</v>
      </c>
      <c r="M22" s="74">
        <v>118506763.09999999</v>
      </c>
      <c r="N22" s="88">
        <f t="shared" si="0"/>
        <v>706174928.54000008</v>
      </c>
      <c r="P22" s="31"/>
    </row>
    <row r="23" spans="1:16" ht="20.100000000000001" customHeight="1" x14ac:dyDescent="0.25">
      <c r="A23" s="112" t="s">
        <v>36</v>
      </c>
      <c r="B23" s="74">
        <v>72053235.209999993</v>
      </c>
      <c r="C23" s="74">
        <v>21774033.199999999</v>
      </c>
      <c r="D23" s="74">
        <v>22387851.390000001</v>
      </c>
      <c r="E23" s="74">
        <v>22658549.41</v>
      </c>
      <c r="F23" s="74">
        <v>37267793.130000003</v>
      </c>
      <c r="G23" s="74">
        <v>73650718.760000005</v>
      </c>
      <c r="H23" s="74">
        <v>108974849.09999999</v>
      </c>
      <c r="I23" s="74">
        <v>142760256.5</v>
      </c>
      <c r="J23" s="74">
        <v>172219427.53999999</v>
      </c>
      <c r="K23" s="74">
        <v>219746103.66999999</v>
      </c>
      <c r="L23" s="74">
        <v>218662498.49000001</v>
      </c>
      <c r="M23" s="74">
        <v>236006346.38999999</v>
      </c>
      <c r="N23" s="88">
        <f t="shared" si="0"/>
        <v>1348161662.79</v>
      </c>
      <c r="P23" s="31"/>
    </row>
    <row r="24" spans="1:16" ht="20.100000000000001" customHeight="1" x14ac:dyDescent="0.25">
      <c r="A24" s="112" t="s">
        <v>37</v>
      </c>
      <c r="B24" s="74">
        <v>17189343.140000001</v>
      </c>
      <c r="C24" s="74">
        <v>5009161.4400000004</v>
      </c>
      <c r="D24" s="74">
        <v>4957871.58</v>
      </c>
      <c r="E24" s="74">
        <v>4956310.75</v>
      </c>
      <c r="F24" s="74">
        <v>9539635.3100000005</v>
      </c>
      <c r="G24" s="74">
        <v>17428262.879999999</v>
      </c>
      <c r="H24" s="74">
        <v>25651847.41</v>
      </c>
      <c r="I24" s="74">
        <v>31918790.829999998</v>
      </c>
      <c r="J24" s="74">
        <v>39212254.450000003</v>
      </c>
      <c r="K24" s="74">
        <v>49270772.020000003</v>
      </c>
      <c r="L24" s="74">
        <v>49124616.829999998</v>
      </c>
      <c r="M24" s="74">
        <v>49421471.689999998</v>
      </c>
      <c r="N24" s="88">
        <f t="shared" si="0"/>
        <v>303680338.33000004</v>
      </c>
      <c r="P24" s="31"/>
    </row>
    <row r="25" spans="1:16" ht="20.100000000000001" customHeight="1" x14ac:dyDescent="0.25">
      <c r="A25" s="112" t="s">
        <v>38</v>
      </c>
      <c r="B25" s="74">
        <v>7117416.3399999999</v>
      </c>
      <c r="C25" s="74">
        <v>2241241.17</v>
      </c>
      <c r="D25" s="74">
        <v>2236147.69</v>
      </c>
      <c r="E25" s="74">
        <v>2320890.69</v>
      </c>
      <c r="F25" s="74">
        <v>4127925.3</v>
      </c>
      <c r="G25" s="74">
        <v>7408770.9000000004</v>
      </c>
      <c r="H25" s="74">
        <v>11467580.51</v>
      </c>
      <c r="I25" s="74">
        <v>15171767.35</v>
      </c>
      <c r="J25" s="74">
        <v>19066714.329999998</v>
      </c>
      <c r="K25" s="74">
        <v>23774738.02</v>
      </c>
      <c r="L25" s="74">
        <v>22167272</v>
      </c>
      <c r="M25" s="74">
        <v>23848533.629999999</v>
      </c>
      <c r="N25" s="88">
        <f t="shared" si="0"/>
        <v>140948997.93000001</v>
      </c>
      <c r="P25" s="31"/>
    </row>
    <row r="26" spans="1:16" ht="20.100000000000001" customHeight="1" x14ac:dyDescent="0.25">
      <c r="A26" s="112" t="s">
        <v>41</v>
      </c>
      <c r="B26" s="74">
        <v>74298199.299999997</v>
      </c>
      <c r="C26" s="74">
        <v>22707268.960000001</v>
      </c>
      <c r="D26" s="74">
        <v>23386151.760000002</v>
      </c>
      <c r="E26" s="74">
        <v>23171072.800000001</v>
      </c>
      <c r="F26" s="74">
        <v>38942887.200000003</v>
      </c>
      <c r="G26" s="74">
        <v>71656802.799999997</v>
      </c>
      <c r="H26" s="74">
        <v>109417914.04000001</v>
      </c>
      <c r="I26" s="74">
        <v>145099333.91</v>
      </c>
      <c r="J26" s="74">
        <v>189569145.46000001</v>
      </c>
      <c r="K26" s="74">
        <v>240639107.13</v>
      </c>
      <c r="L26" s="74">
        <v>231939795.09</v>
      </c>
      <c r="M26" s="74">
        <v>242874389</v>
      </c>
      <c r="N26" s="88">
        <f t="shared" si="0"/>
        <v>1413702067.45</v>
      </c>
      <c r="P26" s="31"/>
    </row>
    <row r="27" spans="1:16" ht="20.100000000000001" customHeight="1" x14ac:dyDescent="0.25">
      <c r="A27" s="112" t="s">
        <v>42</v>
      </c>
      <c r="B27" s="74">
        <v>28563867.140000001</v>
      </c>
      <c r="C27" s="74">
        <v>4610568.97</v>
      </c>
      <c r="D27" s="74">
        <v>13537372.25</v>
      </c>
      <c r="E27" s="74">
        <v>8787947.8300000001</v>
      </c>
      <c r="F27" s="74">
        <v>15027128.83</v>
      </c>
      <c r="G27" s="74">
        <v>27299319.739999998</v>
      </c>
      <c r="H27" s="74">
        <v>42340234.140000001</v>
      </c>
      <c r="I27" s="74">
        <v>54768500.700000003</v>
      </c>
      <c r="J27" s="74">
        <v>67734330.620000005</v>
      </c>
      <c r="K27" s="74">
        <v>82281341.359999999</v>
      </c>
      <c r="L27" s="74">
        <v>84438998.549999997</v>
      </c>
      <c r="M27" s="74">
        <v>89483902.010000005</v>
      </c>
      <c r="N27" s="88">
        <f t="shared" si="0"/>
        <v>518873512.13999999</v>
      </c>
      <c r="P27" s="31"/>
    </row>
    <row r="28" spans="1:16" ht="20.100000000000001" customHeight="1" x14ac:dyDescent="0.25">
      <c r="A28" s="112" t="s">
        <v>45</v>
      </c>
      <c r="B28" s="74">
        <v>1199690.51</v>
      </c>
      <c r="C28" s="74">
        <v>307802.23999999999</v>
      </c>
      <c r="D28" s="74">
        <v>298960.90999999997</v>
      </c>
      <c r="E28" s="74">
        <v>316900.26</v>
      </c>
      <c r="F28" s="74">
        <v>497948.53</v>
      </c>
      <c r="G28" s="74">
        <v>1063219.22</v>
      </c>
      <c r="H28" s="74">
        <v>1586320.69</v>
      </c>
      <c r="I28" s="74">
        <v>2265563.91</v>
      </c>
      <c r="J28" s="74">
        <v>2480908.02</v>
      </c>
      <c r="K28" s="74">
        <v>3314654.05</v>
      </c>
      <c r="L28" s="74">
        <v>3207334.73</v>
      </c>
      <c r="M28" s="74">
        <v>3089058.07</v>
      </c>
      <c r="N28" s="88">
        <f t="shared" si="0"/>
        <v>19628361.140000001</v>
      </c>
      <c r="P28" s="31"/>
    </row>
    <row r="29" spans="1:16" ht="20.100000000000001" customHeight="1" x14ac:dyDescent="0.25">
      <c r="A29" s="112" t="s">
        <v>47</v>
      </c>
      <c r="B29" s="74">
        <v>37270146.579999998</v>
      </c>
      <c r="C29" s="74">
        <v>12315694.050000001</v>
      </c>
      <c r="D29" s="74">
        <v>12412816.199999999</v>
      </c>
      <c r="E29" s="74">
        <v>12655595.039999999</v>
      </c>
      <c r="F29" s="74">
        <v>20894544.91</v>
      </c>
      <c r="G29" s="74">
        <v>40862243.579999998</v>
      </c>
      <c r="H29" s="74">
        <v>60237985.719999999</v>
      </c>
      <c r="I29" s="74">
        <v>73029112.900000006</v>
      </c>
      <c r="J29" s="74">
        <v>97551241.650000006</v>
      </c>
      <c r="K29" s="74">
        <v>122542328.64</v>
      </c>
      <c r="L29" s="74">
        <v>118856702.02</v>
      </c>
      <c r="M29" s="74">
        <v>117412626.09</v>
      </c>
      <c r="N29" s="88">
        <f t="shared" si="0"/>
        <v>726041037.38</v>
      </c>
      <c r="P29" s="31"/>
    </row>
    <row r="30" spans="1:16" ht="20.100000000000001" customHeight="1" x14ac:dyDescent="0.25">
      <c r="A30" s="112" t="s">
        <v>312</v>
      </c>
      <c r="B30" s="74">
        <v>2129327.75</v>
      </c>
      <c r="C30" s="74">
        <v>838202.1</v>
      </c>
      <c r="D30" s="74">
        <v>853004.63</v>
      </c>
      <c r="E30" s="74">
        <v>855335.15</v>
      </c>
      <c r="F30" s="74">
        <v>1918516.68</v>
      </c>
      <c r="G30" s="74">
        <v>3551827.92</v>
      </c>
      <c r="H30" s="74">
        <v>4904803.72</v>
      </c>
      <c r="I30" s="74">
        <v>6297230.2000000002</v>
      </c>
      <c r="J30" s="74">
        <v>9366337.0800000001</v>
      </c>
      <c r="K30" s="74">
        <v>10726473.810000001</v>
      </c>
      <c r="L30" s="74">
        <v>9684911.1799999997</v>
      </c>
      <c r="M30" s="74">
        <v>9278203.4600000009</v>
      </c>
      <c r="N30" s="88">
        <f t="shared" si="0"/>
        <v>60404173.68</v>
      </c>
      <c r="P30" s="31"/>
    </row>
    <row r="31" spans="1:16" ht="20.100000000000001" customHeight="1" x14ac:dyDescent="0.25">
      <c r="A31" s="112" t="s">
        <v>49</v>
      </c>
      <c r="B31" s="74">
        <v>97896223.620000005</v>
      </c>
      <c r="C31" s="74">
        <v>33153837.449999999</v>
      </c>
      <c r="D31" s="74">
        <v>32662021.879999999</v>
      </c>
      <c r="E31" s="74">
        <v>33222577.640000001</v>
      </c>
      <c r="F31" s="74">
        <v>56897256.399999999</v>
      </c>
      <c r="G31" s="74">
        <v>115623345.86</v>
      </c>
      <c r="H31" s="74">
        <v>173679493.56999999</v>
      </c>
      <c r="I31" s="74">
        <v>215342069.59999999</v>
      </c>
      <c r="J31" s="74">
        <v>270673522.43000001</v>
      </c>
      <c r="K31" s="74">
        <v>333518063.14999998</v>
      </c>
      <c r="L31" s="74">
        <v>304223811.35000002</v>
      </c>
      <c r="M31" s="74">
        <v>328819280.52999997</v>
      </c>
      <c r="N31" s="88">
        <f t="shared" si="0"/>
        <v>1995711503.4799998</v>
      </c>
      <c r="P31" s="31"/>
    </row>
    <row r="32" spans="1:16" ht="20.100000000000001" customHeight="1" x14ac:dyDescent="0.25">
      <c r="A32" s="112" t="s">
        <v>50</v>
      </c>
      <c r="B32" s="74">
        <v>1402093.9</v>
      </c>
      <c r="C32" s="74">
        <v>583267</v>
      </c>
      <c r="D32" s="74">
        <v>615358.4</v>
      </c>
      <c r="E32" s="74">
        <v>609278.51</v>
      </c>
      <c r="F32" s="74">
        <v>1337345.99</v>
      </c>
      <c r="G32" s="74">
        <v>2247111.9700000002</v>
      </c>
      <c r="H32" s="74">
        <v>3557737.89</v>
      </c>
      <c r="I32" s="74">
        <v>3884959.13</v>
      </c>
      <c r="J32" s="74">
        <v>5017741.37</v>
      </c>
      <c r="K32" s="74">
        <v>6043918.21</v>
      </c>
      <c r="L32" s="74">
        <v>5926198.0700000003</v>
      </c>
      <c r="M32" s="74">
        <v>5967060.1200000001</v>
      </c>
      <c r="N32" s="88">
        <f t="shared" si="0"/>
        <v>37192070.560000002</v>
      </c>
      <c r="P32" s="31"/>
    </row>
    <row r="33" spans="1:16" ht="20.100000000000001" customHeight="1" x14ac:dyDescent="0.25">
      <c r="A33" s="112" t="s">
        <v>51</v>
      </c>
      <c r="B33" s="74">
        <v>3572264.08</v>
      </c>
      <c r="C33" s="74">
        <v>1374539.6</v>
      </c>
      <c r="D33" s="74">
        <v>1381151.3</v>
      </c>
      <c r="E33" s="74">
        <v>1348104.92</v>
      </c>
      <c r="F33" s="74">
        <v>2886463.7</v>
      </c>
      <c r="G33" s="74">
        <v>4734279.57</v>
      </c>
      <c r="H33" s="74">
        <v>7261125.9400000004</v>
      </c>
      <c r="I33" s="74">
        <v>8472610.1400000006</v>
      </c>
      <c r="J33" s="74">
        <v>11597461.5</v>
      </c>
      <c r="K33" s="74">
        <v>13011356.18</v>
      </c>
      <c r="L33" s="74">
        <v>12505288.51</v>
      </c>
      <c r="M33" s="74">
        <v>12864844.48</v>
      </c>
      <c r="N33" s="88">
        <f t="shared" si="0"/>
        <v>81009489.920000002</v>
      </c>
      <c r="P33" s="31"/>
    </row>
    <row r="34" spans="1:16" ht="20.100000000000001" customHeight="1" x14ac:dyDescent="0.25">
      <c r="A34" s="112" t="s">
        <v>52</v>
      </c>
      <c r="B34" s="74">
        <v>10006171.34</v>
      </c>
      <c r="C34" s="74">
        <v>4036551.04</v>
      </c>
      <c r="D34" s="74">
        <v>4036207.68</v>
      </c>
      <c r="E34" s="74">
        <v>4039915.66</v>
      </c>
      <c r="F34" s="74">
        <v>8907966.9800000004</v>
      </c>
      <c r="G34" s="74">
        <v>14900871.65</v>
      </c>
      <c r="H34" s="74">
        <v>22773235.699999999</v>
      </c>
      <c r="I34" s="74">
        <v>26470479.260000002</v>
      </c>
      <c r="J34" s="74">
        <v>34229939.609999999</v>
      </c>
      <c r="K34" s="74">
        <v>41288811.890000001</v>
      </c>
      <c r="L34" s="74">
        <v>40342229.390000001</v>
      </c>
      <c r="M34" s="74">
        <v>42512167.780000001</v>
      </c>
      <c r="N34" s="88">
        <f t="shared" si="0"/>
        <v>253544547.97999999</v>
      </c>
      <c r="P34" s="31"/>
    </row>
    <row r="35" spans="1:16" ht="20.100000000000001" customHeight="1" x14ac:dyDescent="0.25">
      <c r="A35" s="112" t="s">
        <v>53</v>
      </c>
      <c r="B35" s="74">
        <v>5975427.4800000004</v>
      </c>
      <c r="C35" s="74">
        <v>2529168.9300000002</v>
      </c>
      <c r="D35" s="74">
        <v>2780178.02</v>
      </c>
      <c r="E35" s="74">
        <v>2732113.09</v>
      </c>
      <c r="F35" s="74">
        <v>6089575.2300000004</v>
      </c>
      <c r="G35" s="74">
        <v>9999236.6199999992</v>
      </c>
      <c r="H35" s="74">
        <v>15105466.85</v>
      </c>
      <c r="I35" s="74">
        <v>15780985.550000001</v>
      </c>
      <c r="J35" s="74">
        <v>21319400.620000001</v>
      </c>
      <c r="K35" s="74">
        <v>25303122.120000001</v>
      </c>
      <c r="L35" s="74">
        <v>31915523.68</v>
      </c>
      <c r="M35" s="74">
        <v>25044937.309999999</v>
      </c>
      <c r="N35" s="88">
        <f t="shared" si="0"/>
        <v>164575135.5</v>
      </c>
      <c r="P35" s="31"/>
    </row>
    <row r="36" spans="1:16" ht="20.100000000000001" customHeight="1" x14ac:dyDescent="0.25">
      <c r="A36" s="112" t="s">
        <v>54</v>
      </c>
      <c r="B36" s="74">
        <v>15698454.310000001</v>
      </c>
      <c r="C36" s="74">
        <v>4709261.5999999996</v>
      </c>
      <c r="D36" s="74">
        <v>5013859.9400000004</v>
      </c>
      <c r="E36" s="74">
        <v>5332955.91</v>
      </c>
      <c r="F36" s="74">
        <v>8897221.1199999992</v>
      </c>
      <c r="G36" s="74">
        <v>16553205.15</v>
      </c>
      <c r="H36" s="74">
        <v>23727561.530000001</v>
      </c>
      <c r="I36" s="74">
        <v>28942001.18</v>
      </c>
      <c r="J36" s="74">
        <v>42736798.530000001</v>
      </c>
      <c r="K36" s="74">
        <v>51217886.189999998</v>
      </c>
      <c r="L36" s="74">
        <v>48475191.649999999</v>
      </c>
      <c r="M36" s="74">
        <v>50348074.32</v>
      </c>
      <c r="N36" s="88">
        <f t="shared" si="0"/>
        <v>301652471.43000001</v>
      </c>
      <c r="P36" s="31"/>
    </row>
    <row r="37" spans="1:16" ht="20.100000000000001" customHeight="1" x14ac:dyDescent="0.25">
      <c r="A37" s="112" t="s">
        <v>55</v>
      </c>
      <c r="B37" s="74">
        <v>15596240.720000001</v>
      </c>
      <c r="C37" s="74">
        <v>7335059.5099999998</v>
      </c>
      <c r="D37" s="74">
        <v>6754999.4299999997</v>
      </c>
      <c r="E37" s="74">
        <v>6872298.6100000003</v>
      </c>
      <c r="F37" s="74">
        <v>11669550.4</v>
      </c>
      <c r="G37" s="74">
        <v>22875438.149999999</v>
      </c>
      <c r="H37" s="74">
        <v>32886674.68</v>
      </c>
      <c r="I37" s="74">
        <v>40083014.869999997</v>
      </c>
      <c r="J37" s="74">
        <v>52115075.979999997</v>
      </c>
      <c r="K37" s="74">
        <v>65787282.619999997</v>
      </c>
      <c r="L37" s="74">
        <v>60995871.270000003</v>
      </c>
      <c r="M37" s="74">
        <v>62434997.409999996</v>
      </c>
      <c r="N37" s="88">
        <f t="shared" si="0"/>
        <v>385406503.64999998</v>
      </c>
      <c r="P37" s="31"/>
    </row>
    <row r="38" spans="1:16" ht="20.100000000000001" customHeight="1" x14ac:dyDescent="0.25">
      <c r="A38" s="112" t="s">
        <v>359</v>
      </c>
      <c r="B38" s="74">
        <v>468038.3</v>
      </c>
      <c r="C38" s="74">
        <v>202812.17</v>
      </c>
      <c r="D38" s="74">
        <v>217505.11</v>
      </c>
      <c r="E38" s="74">
        <v>203699.82</v>
      </c>
      <c r="F38" s="74">
        <v>500764.15</v>
      </c>
      <c r="G38" s="74">
        <v>868375.82</v>
      </c>
      <c r="H38" s="74">
        <v>1396581.08</v>
      </c>
      <c r="I38" s="74">
        <v>1467207.81</v>
      </c>
      <c r="J38" s="74">
        <v>1904076.26</v>
      </c>
      <c r="K38" s="74">
        <v>2137623.46</v>
      </c>
      <c r="L38" s="74">
        <v>2096259.74</v>
      </c>
      <c r="M38" s="74">
        <v>2208989.42</v>
      </c>
      <c r="N38" s="88">
        <f t="shared" si="0"/>
        <v>13671933.140000001</v>
      </c>
      <c r="P38" s="31"/>
    </row>
    <row r="39" spans="1:16" ht="20.100000000000001" customHeight="1" x14ac:dyDescent="0.25">
      <c r="A39" s="112" t="s">
        <v>57</v>
      </c>
      <c r="B39" s="74">
        <v>58146653.619999997</v>
      </c>
      <c r="C39" s="74">
        <v>21180363.07</v>
      </c>
      <c r="D39" s="74">
        <v>20607764.390000001</v>
      </c>
      <c r="E39" s="74">
        <v>19742632.059999999</v>
      </c>
      <c r="F39" s="74">
        <v>32205007.98</v>
      </c>
      <c r="G39" s="74">
        <v>61306360.899999999</v>
      </c>
      <c r="H39" s="74">
        <v>86095971.140000001</v>
      </c>
      <c r="I39" s="74">
        <v>106704263.04000001</v>
      </c>
      <c r="J39" s="74">
        <v>144076665.91999999</v>
      </c>
      <c r="K39" s="74">
        <v>169721887.47999999</v>
      </c>
      <c r="L39" s="74">
        <v>164783729.22999999</v>
      </c>
      <c r="M39" s="74">
        <v>186033385.75999999</v>
      </c>
      <c r="N39" s="88">
        <f t="shared" si="0"/>
        <v>1070604684.59</v>
      </c>
      <c r="P39" s="31"/>
    </row>
    <row r="40" spans="1:16" ht="20.100000000000001" customHeight="1" x14ac:dyDescent="0.25">
      <c r="A40" s="112" t="s">
        <v>60</v>
      </c>
      <c r="B40" s="74">
        <v>500607.19</v>
      </c>
      <c r="C40" s="74">
        <v>218169.55</v>
      </c>
      <c r="D40" s="74">
        <v>229868.07</v>
      </c>
      <c r="E40" s="74">
        <v>224086.1</v>
      </c>
      <c r="F40" s="74">
        <v>556368.64000000001</v>
      </c>
      <c r="G40" s="74">
        <v>933499.54</v>
      </c>
      <c r="H40" s="74">
        <v>1460781.75</v>
      </c>
      <c r="I40" s="74">
        <v>1643649.45</v>
      </c>
      <c r="J40" s="74">
        <v>2059475.76</v>
      </c>
      <c r="K40" s="74">
        <v>2277446.9500000002</v>
      </c>
      <c r="L40" s="74">
        <v>2235659.9</v>
      </c>
      <c r="M40" s="74">
        <v>2228605.5499999998</v>
      </c>
      <c r="N40" s="88">
        <f t="shared" si="0"/>
        <v>14568218.449999999</v>
      </c>
      <c r="P40" s="31"/>
    </row>
    <row r="41" spans="1:16" ht="20.100000000000001" customHeight="1" x14ac:dyDescent="0.25">
      <c r="A41" s="112" t="s">
        <v>61</v>
      </c>
      <c r="B41" s="74">
        <v>380069.55</v>
      </c>
      <c r="C41" s="74">
        <v>124869.11</v>
      </c>
      <c r="D41" s="74">
        <v>119933.6</v>
      </c>
      <c r="E41" s="74">
        <v>129601.3</v>
      </c>
      <c r="F41" s="74">
        <v>254035.54</v>
      </c>
      <c r="G41" s="74">
        <v>506741.63</v>
      </c>
      <c r="H41" s="74">
        <v>737495.94</v>
      </c>
      <c r="I41" s="74">
        <v>932195.37</v>
      </c>
      <c r="J41" s="74">
        <v>1235132.48</v>
      </c>
      <c r="K41" s="74">
        <v>1532989.48</v>
      </c>
      <c r="L41" s="74">
        <v>1391934.14</v>
      </c>
      <c r="M41" s="74">
        <v>1306907.31</v>
      </c>
      <c r="N41" s="88">
        <f t="shared" si="0"/>
        <v>8651905.4499999993</v>
      </c>
      <c r="P41" s="31"/>
    </row>
    <row r="42" spans="1:16" ht="20.100000000000001" customHeight="1" x14ac:dyDescent="0.25">
      <c r="A42" s="112" t="s">
        <v>63</v>
      </c>
      <c r="B42" s="74">
        <v>609413.87</v>
      </c>
      <c r="C42" s="74">
        <v>235912.26</v>
      </c>
      <c r="D42" s="74">
        <v>247463.13</v>
      </c>
      <c r="E42" s="74">
        <v>222054.7</v>
      </c>
      <c r="F42" s="74">
        <v>488715.64</v>
      </c>
      <c r="G42" s="74">
        <v>837818.61</v>
      </c>
      <c r="H42" s="74">
        <v>1275129.6200000001</v>
      </c>
      <c r="I42" s="74">
        <v>1454740.62</v>
      </c>
      <c r="J42" s="74">
        <v>2000039.91</v>
      </c>
      <c r="K42" s="74">
        <v>2222772.08</v>
      </c>
      <c r="L42" s="74">
        <v>2397726.23</v>
      </c>
      <c r="M42" s="74">
        <v>2426489.2599999998</v>
      </c>
      <c r="N42" s="88">
        <f t="shared" si="0"/>
        <v>14418275.930000002</v>
      </c>
      <c r="P42" s="31"/>
    </row>
    <row r="43" spans="1:16" ht="20.100000000000001" customHeight="1" x14ac:dyDescent="0.25">
      <c r="A43" s="112" t="s">
        <v>64</v>
      </c>
      <c r="B43" s="74">
        <v>415828.77</v>
      </c>
      <c r="C43" s="74">
        <v>154805.07999999999</v>
      </c>
      <c r="D43" s="74">
        <v>164402.82</v>
      </c>
      <c r="E43" s="74">
        <v>159783.51</v>
      </c>
      <c r="F43" s="74">
        <v>359951.46</v>
      </c>
      <c r="G43" s="74">
        <v>588324.37</v>
      </c>
      <c r="H43" s="74">
        <v>889613.35</v>
      </c>
      <c r="I43" s="74">
        <v>1012876.56</v>
      </c>
      <c r="J43" s="74">
        <v>1337284.8700000001</v>
      </c>
      <c r="K43" s="74">
        <v>1586828.78</v>
      </c>
      <c r="L43" s="74">
        <v>1677674.69</v>
      </c>
      <c r="M43" s="74">
        <v>1825671.03</v>
      </c>
      <c r="N43" s="88">
        <f t="shared" si="0"/>
        <v>10173045.289999999</v>
      </c>
      <c r="P43" s="31"/>
    </row>
    <row r="44" spans="1:16" ht="20.100000000000001" customHeight="1" x14ac:dyDescent="0.25">
      <c r="A44" s="112" t="s">
        <v>65</v>
      </c>
      <c r="B44" s="74">
        <v>61806.42</v>
      </c>
      <c r="C44" s="74">
        <v>17322.11</v>
      </c>
      <c r="D44" s="74">
        <v>17842.96</v>
      </c>
      <c r="E44" s="74">
        <v>17413.59</v>
      </c>
      <c r="F44" s="74">
        <v>23639</v>
      </c>
      <c r="G44" s="74">
        <v>50964.73</v>
      </c>
      <c r="H44" s="74">
        <v>83135.69</v>
      </c>
      <c r="I44" s="74">
        <v>116369.60000000001</v>
      </c>
      <c r="J44" s="74">
        <v>121035.73</v>
      </c>
      <c r="K44" s="74">
        <v>181454.6</v>
      </c>
      <c r="L44" s="74">
        <v>175174.53</v>
      </c>
      <c r="M44" s="74">
        <v>153481.79</v>
      </c>
      <c r="N44" s="88">
        <f t="shared" si="0"/>
        <v>1019640.75</v>
      </c>
      <c r="P44" s="31"/>
    </row>
    <row r="45" spans="1:16" ht="20.100000000000001" customHeight="1" x14ac:dyDescent="0.25">
      <c r="A45" s="112" t="s">
        <v>66</v>
      </c>
      <c r="B45" s="74">
        <v>130264.74</v>
      </c>
      <c r="C45" s="74">
        <v>30839.08</v>
      </c>
      <c r="D45" s="74">
        <v>31513.13</v>
      </c>
      <c r="E45" s="74">
        <v>31500.240000000002</v>
      </c>
      <c r="F45" s="74">
        <v>47893.22</v>
      </c>
      <c r="G45" s="74">
        <v>97519.47</v>
      </c>
      <c r="H45" s="74">
        <v>149475.87</v>
      </c>
      <c r="I45" s="74">
        <v>204467.71</v>
      </c>
      <c r="J45" s="74">
        <v>237275.59</v>
      </c>
      <c r="K45" s="74">
        <v>296582.73</v>
      </c>
      <c r="L45" s="74">
        <v>301217.15999999997</v>
      </c>
      <c r="M45" s="74">
        <v>338012.94</v>
      </c>
      <c r="N45" s="88">
        <f t="shared" si="0"/>
        <v>1896561.8799999997</v>
      </c>
      <c r="P45" s="31"/>
    </row>
    <row r="46" spans="1:16" ht="20.100000000000001" customHeight="1" x14ac:dyDescent="0.25">
      <c r="A46" s="112" t="s">
        <v>67</v>
      </c>
      <c r="B46" s="74">
        <v>440974.86</v>
      </c>
      <c r="C46" s="74">
        <v>167881.4</v>
      </c>
      <c r="D46" s="74">
        <v>169525.57</v>
      </c>
      <c r="E46" s="74">
        <v>164222.71</v>
      </c>
      <c r="F46" s="74">
        <v>345695.99</v>
      </c>
      <c r="G46" s="74">
        <v>608577.94999999995</v>
      </c>
      <c r="H46" s="74">
        <v>1049538.06</v>
      </c>
      <c r="I46" s="74">
        <v>1122199.01</v>
      </c>
      <c r="J46" s="74">
        <v>1385407.77</v>
      </c>
      <c r="K46" s="74">
        <v>1601459.26</v>
      </c>
      <c r="L46" s="74">
        <v>1760824.08</v>
      </c>
      <c r="M46" s="74">
        <v>1800150.54</v>
      </c>
      <c r="N46" s="88">
        <f t="shared" si="0"/>
        <v>10616457.199999999</v>
      </c>
      <c r="P46" s="31"/>
    </row>
    <row r="47" spans="1:16" ht="20.100000000000001" customHeight="1" x14ac:dyDescent="0.25">
      <c r="A47" s="112" t="s">
        <v>68</v>
      </c>
      <c r="B47" s="74">
        <v>1363642.89</v>
      </c>
      <c r="C47" s="74">
        <v>514535.01</v>
      </c>
      <c r="D47" s="74">
        <v>494009.03</v>
      </c>
      <c r="E47" s="74">
        <v>497258.93</v>
      </c>
      <c r="F47" s="74">
        <v>1127068.6000000001</v>
      </c>
      <c r="G47" s="74">
        <v>2172506.9</v>
      </c>
      <c r="H47" s="74">
        <v>2995161.16</v>
      </c>
      <c r="I47" s="74">
        <v>3563877.95</v>
      </c>
      <c r="J47" s="74">
        <v>4794749.33</v>
      </c>
      <c r="K47" s="74">
        <v>5791807.9299999997</v>
      </c>
      <c r="L47" s="74">
        <v>4676091.84</v>
      </c>
      <c r="M47" s="74">
        <v>4662909.79</v>
      </c>
      <c r="N47" s="88">
        <f t="shared" si="0"/>
        <v>32653619.359999996</v>
      </c>
      <c r="P47" s="31"/>
    </row>
    <row r="48" spans="1:16" ht="20.100000000000001" customHeight="1" x14ac:dyDescent="0.25">
      <c r="A48" s="112" t="s">
        <v>69</v>
      </c>
      <c r="B48" s="74">
        <v>806181.15</v>
      </c>
      <c r="C48" s="74">
        <v>331579.74</v>
      </c>
      <c r="D48" s="74">
        <v>342270.09</v>
      </c>
      <c r="E48" s="74">
        <v>328776.71999999997</v>
      </c>
      <c r="F48" s="74">
        <v>711386.87</v>
      </c>
      <c r="G48" s="74">
        <v>1275554.67</v>
      </c>
      <c r="H48" s="74">
        <v>1957163.5</v>
      </c>
      <c r="I48" s="74">
        <v>2274519.46</v>
      </c>
      <c r="J48" s="74">
        <v>2965537.36</v>
      </c>
      <c r="K48" s="74">
        <v>3239885.64</v>
      </c>
      <c r="L48" s="74">
        <v>3271293.95</v>
      </c>
      <c r="M48" s="74">
        <v>3328793.68</v>
      </c>
      <c r="N48" s="88">
        <f t="shared" si="0"/>
        <v>20832942.830000002</v>
      </c>
      <c r="P48" s="31"/>
    </row>
    <row r="49" spans="1:16" ht="20.100000000000001" customHeight="1" x14ac:dyDescent="0.25">
      <c r="A49" s="112" t="s">
        <v>70</v>
      </c>
      <c r="B49" s="74">
        <v>55570.95</v>
      </c>
      <c r="C49" s="74">
        <v>36898.699999999997</v>
      </c>
      <c r="D49" s="74">
        <v>39281.379999999997</v>
      </c>
      <c r="E49" s="74">
        <v>35503.629999999997</v>
      </c>
      <c r="F49" s="74">
        <v>91136.97</v>
      </c>
      <c r="G49" s="74">
        <v>146435.25</v>
      </c>
      <c r="H49" s="74">
        <v>223587.53</v>
      </c>
      <c r="I49" s="74">
        <v>209896.89</v>
      </c>
      <c r="J49" s="74">
        <v>343592.26</v>
      </c>
      <c r="K49" s="74">
        <v>341465.37</v>
      </c>
      <c r="L49" s="74">
        <v>368700.94</v>
      </c>
      <c r="M49" s="74">
        <v>392225.77</v>
      </c>
      <c r="N49" s="88">
        <f t="shared" si="0"/>
        <v>2284295.64</v>
      </c>
      <c r="P49" s="31"/>
    </row>
    <row r="50" spans="1:16" ht="20.100000000000001" customHeight="1" x14ac:dyDescent="0.25">
      <c r="A50" s="112" t="s">
        <v>71</v>
      </c>
      <c r="B50" s="74">
        <v>169084.42</v>
      </c>
      <c r="C50" s="74">
        <v>88829.62</v>
      </c>
      <c r="D50" s="74">
        <v>93178.37</v>
      </c>
      <c r="E50" s="74">
        <v>87407.01</v>
      </c>
      <c r="F50" s="74">
        <v>235540.23</v>
      </c>
      <c r="G50" s="74">
        <v>368776.84</v>
      </c>
      <c r="H50" s="74">
        <v>579117.4</v>
      </c>
      <c r="I50" s="74">
        <v>594667.02</v>
      </c>
      <c r="J50" s="74">
        <v>766149.37</v>
      </c>
      <c r="K50" s="74">
        <v>802590.71999999997</v>
      </c>
      <c r="L50" s="74">
        <v>918590.96</v>
      </c>
      <c r="M50" s="74">
        <v>973697.84</v>
      </c>
      <c r="N50" s="88">
        <f t="shared" si="0"/>
        <v>5677629.7999999998</v>
      </c>
      <c r="P50" s="31"/>
    </row>
    <row r="51" spans="1:16" ht="20.100000000000001" customHeight="1" x14ac:dyDescent="0.25">
      <c r="A51" s="112" t="s">
        <v>246</v>
      </c>
      <c r="B51" s="74">
        <v>142316.57999999999</v>
      </c>
      <c r="C51" s="74">
        <v>69223.17</v>
      </c>
      <c r="D51" s="74">
        <v>71003.44</v>
      </c>
      <c r="E51" s="74">
        <v>68558.990000000005</v>
      </c>
      <c r="F51" s="74">
        <v>176413.75</v>
      </c>
      <c r="G51" s="74">
        <v>296664.73</v>
      </c>
      <c r="H51" s="74">
        <v>482290.17</v>
      </c>
      <c r="I51" s="74">
        <v>518195.04</v>
      </c>
      <c r="J51" s="74">
        <v>662510.81000000006</v>
      </c>
      <c r="K51" s="74">
        <v>723635.72</v>
      </c>
      <c r="L51" s="74">
        <v>748431.02</v>
      </c>
      <c r="M51" s="74">
        <v>762642.67</v>
      </c>
      <c r="N51" s="88">
        <f t="shared" si="0"/>
        <v>4721886.09</v>
      </c>
      <c r="P51" s="31"/>
    </row>
    <row r="52" spans="1:16" ht="20.100000000000001" customHeight="1" x14ac:dyDescent="0.25">
      <c r="A52" s="112" t="s">
        <v>73</v>
      </c>
      <c r="B52" s="74">
        <v>1061938.1599999999</v>
      </c>
      <c r="C52" s="74">
        <v>302861.89</v>
      </c>
      <c r="D52" s="74">
        <v>304913.65999999997</v>
      </c>
      <c r="E52" s="74">
        <v>324393.25</v>
      </c>
      <c r="F52" s="74">
        <v>556763.28</v>
      </c>
      <c r="G52" s="74">
        <v>1021848.59</v>
      </c>
      <c r="H52" s="74">
        <v>1564429.63</v>
      </c>
      <c r="I52" s="74">
        <v>1908027.05</v>
      </c>
      <c r="J52" s="74">
        <v>2371533.58</v>
      </c>
      <c r="K52" s="74">
        <v>3058589.26</v>
      </c>
      <c r="L52" s="74">
        <v>2981051.98</v>
      </c>
      <c r="M52" s="74">
        <v>2804840.78</v>
      </c>
      <c r="N52" s="88">
        <f t="shared" si="0"/>
        <v>18261191.109999999</v>
      </c>
      <c r="P52" s="31"/>
    </row>
    <row r="53" spans="1:16" ht="20.100000000000001" customHeight="1" x14ac:dyDescent="0.25">
      <c r="A53" s="112" t="s">
        <v>147</v>
      </c>
      <c r="B53" s="74">
        <v>194412.81</v>
      </c>
      <c r="C53" s="74">
        <v>89752.26</v>
      </c>
      <c r="D53" s="74">
        <v>95340.74</v>
      </c>
      <c r="E53" s="74">
        <v>100447.74</v>
      </c>
      <c r="F53" s="74">
        <v>187366.72</v>
      </c>
      <c r="G53" s="74">
        <v>321954.28999999998</v>
      </c>
      <c r="H53" s="74">
        <v>405134.72</v>
      </c>
      <c r="I53" s="74">
        <v>495076.61</v>
      </c>
      <c r="J53" s="74">
        <v>563283.11</v>
      </c>
      <c r="K53" s="74">
        <v>691888.97</v>
      </c>
      <c r="L53" s="74">
        <v>759402.03</v>
      </c>
      <c r="M53" s="74">
        <v>836415.43</v>
      </c>
      <c r="N53" s="88">
        <f t="shared" si="0"/>
        <v>4740475.43</v>
      </c>
      <c r="P53" s="31"/>
    </row>
    <row r="54" spans="1:16" ht="20.100000000000001" customHeight="1" x14ac:dyDescent="0.25">
      <c r="A54" s="112" t="s">
        <v>76</v>
      </c>
      <c r="B54" s="74">
        <v>105723.06</v>
      </c>
      <c r="C54" s="74">
        <v>41241.43</v>
      </c>
      <c r="D54" s="74">
        <v>42330.32</v>
      </c>
      <c r="E54" s="74">
        <v>43006.51</v>
      </c>
      <c r="F54" s="74">
        <v>101154.78</v>
      </c>
      <c r="G54" s="74">
        <v>164510.22</v>
      </c>
      <c r="H54" s="74">
        <v>238182.23</v>
      </c>
      <c r="I54" s="74">
        <v>276541.7</v>
      </c>
      <c r="J54" s="74">
        <v>357153.14</v>
      </c>
      <c r="K54" s="74">
        <v>417036.49</v>
      </c>
      <c r="L54" s="74">
        <v>396868.36</v>
      </c>
      <c r="M54" s="74">
        <v>384623.45</v>
      </c>
      <c r="N54" s="88">
        <f t="shared" si="0"/>
        <v>2568371.6900000004</v>
      </c>
      <c r="P54" s="31"/>
    </row>
    <row r="55" spans="1:16" ht="20.100000000000001" customHeight="1" x14ac:dyDescent="0.25">
      <c r="A55" s="112" t="s">
        <v>77</v>
      </c>
      <c r="B55" s="74">
        <v>29603.19</v>
      </c>
      <c r="C55" s="74">
        <v>13818.87</v>
      </c>
      <c r="D55" s="74">
        <v>13131.85</v>
      </c>
      <c r="E55" s="74">
        <v>13135.06</v>
      </c>
      <c r="F55" s="74">
        <v>33253.15</v>
      </c>
      <c r="G55" s="74">
        <v>49766.26</v>
      </c>
      <c r="H55" s="74">
        <v>76127.37</v>
      </c>
      <c r="I55" s="74">
        <v>84739.76</v>
      </c>
      <c r="J55" s="74">
        <v>116123.77</v>
      </c>
      <c r="K55" s="74">
        <v>125551.72</v>
      </c>
      <c r="L55" s="74">
        <v>127465.71</v>
      </c>
      <c r="M55" s="74">
        <v>131128.18</v>
      </c>
      <c r="N55" s="88">
        <f t="shared" si="0"/>
        <v>813844.8899999999</v>
      </c>
      <c r="P55" s="31"/>
    </row>
    <row r="56" spans="1:16" ht="20.100000000000001" customHeight="1" x14ac:dyDescent="0.25">
      <c r="A56" s="112" t="s">
        <v>78</v>
      </c>
      <c r="B56" s="74">
        <v>191966.34</v>
      </c>
      <c r="C56" s="74">
        <v>50842.3</v>
      </c>
      <c r="D56" s="74">
        <v>50084.77</v>
      </c>
      <c r="E56" s="74">
        <v>56580.39</v>
      </c>
      <c r="F56" s="74">
        <v>116351.07</v>
      </c>
      <c r="G56" s="74">
        <v>203967.47</v>
      </c>
      <c r="H56" s="74">
        <v>291394.55</v>
      </c>
      <c r="I56" s="74">
        <v>387429.53</v>
      </c>
      <c r="J56" s="74">
        <v>466432.58</v>
      </c>
      <c r="K56" s="74">
        <v>582104.67000000004</v>
      </c>
      <c r="L56" s="74">
        <v>586556.39</v>
      </c>
      <c r="M56" s="74">
        <v>569021.49</v>
      </c>
      <c r="N56" s="88">
        <f t="shared" si="0"/>
        <v>3552731.5500000007</v>
      </c>
      <c r="P56" s="31"/>
    </row>
    <row r="57" spans="1:16" ht="20.100000000000001" customHeight="1" x14ac:dyDescent="0.25">
      <c r="A57" s="112" t="s">
        <v>80</v>
      </c>
      <c r="B57" s="74">
        <v>329500.78000000003</v>
      </c>
      <c r="C57" s="74">
        <v>178753.6</v>
      </c>
      <c r="D57" s="74">
        <v>146144.43</v>
      </c>
      <c r="E57" s="74">
        <v>200611.20000000001</v>
      </c>
      <c r="F57" s="74">
        <v>445944.99</v>
      </c>
      <c r="G57" s="74">
        <v>420507.19</v>
      </c>
      <c r="H57" s="74">
        <v>1140647.6499999999</v>
      </c>
      <c r="I57" s="74">
        <v>768601.98</v>
      </c>
      <c r="J57" s="74">
        <v>1556639.3</v>
      </c>
      <c r="K57" s="74">
        <v>1545130.84</v>
      </c>
      <c r="L57" s="74">
        <v>2084170.24</v>
      </c>
      <c r="M57" s="74">
        <v>1812037.77</v>
      </c>
      <c r="N57" s="88">
        <f t="shared" si="0"/>
        <v>10628689.969999999</v>
      </c>
      <c r="P57" s="31"/>
    </row>
    <row r="58" spans="1:16" ht="20.100000000000001" customHeight="1" x14ac:dyDescent="0.25">
      <c r="A58" s="112" t="s">
        <v>81</v>
      </c>
      <c r="B58" s="74">
        <v>50702.5</v>
      </c>
      <c r="C58" s="74">
        <v>19026.23</v>
      </c>
      <c r="D58" s="74">
        <v>18469.43</v>
      </c>
      <c r="E58" s="74">
        <v>19456.599999999999</v>
      </c>
      <c r="F58" s="74">
        <v>39415.72</v>
      </c>
      <c r="G58" s="74">
        <v>67127.28</v>
      </c>
      <c r="H58" s="74">
        <v>101577.81</v>
      </c>
      <c r="I58" s="74">
        <v>131155.23000000001</v>
      </c>
      <c r="J58" s="74">
        <v>166272.34</v>
      </c>
      <c r="K58" s="74">
        <v>189620.62</v>
      </c>
      <c r="L58" s="74">
        <v>184492.62</v>
      </c>
      <c r="M58" s="74">
        <v>177471.59</v>
      </c>
      <c r="N58" s="88">
        <f t="shared" ref="N58:N104" si="1">SUM(B58:M58)</f>
        <v>1164787.97</v>
      </c>
      <c r="P58" s="31"/>
    </row>
    <row r="59" spans="1:16" ht="20.100000000000001" customHeight="1" x14ac:dyDescent="0.25">
      <c r="A59" s="112" t="s">
        <v>82</v>
      </c>
      <c r="B59" s="74">
        <v>63848.75</v>
      </c>
      <c r="C59" s="74">
        <v>24345.64</v>
      </c>
      <c r="D59" s="74">
        <v>23401.06</v>
      </c>
      <c r="E59" s="74">
        <v>22647.91</v>
      </c>
      <c r="F59" s="74">
        <v>50660.45</v>
      </c>
      <c r="G59" s="74">
        <v>92498.82</v>
      </c>
      <c r="H59" s="74">
        <v>143285.26999999999</v>
      </c>
      <c r="I59" s="74">
        <v>167372.82</v>
      </c>
      <c r="J59" s="74">
        <v>235623.99</v>
      </c>
      <c r="K59" s="74">
        <v>265810.48</v>
      </c>
      <c r="L59" s="74">
        <v>259947.98</v>
      </c>
      <c r="M59" s="74">
        <v>273125.18</v>
      </c>
      <c r="N59" s="88">
        <f t="shared" si="1"/>
        <v>1622568.3499999999</v>
      </c>
      <c r="P59" s="31"/>
    </row>
    <row r="60" spans="1:16" ht="20.100000000000001" customHeight="1" x14ac:dyDescent="0.25">
      <c r="A60" s="112" t="s">
        <v>83</v>
      </c>
      <c r="B60" s="74">
        <v>66266.320000000007</v>
      </c>
      <c r="C60" s="74">
        <v>17129.3</v>
      </c>
      <c r="D60" s="74">
        <v>17999.560000000001</v>
      </c>
      <c r="E60" s="74">
        <v>24894.97</v>
      </c>
      <c r="F60" s="74">
        <v>49933.54</v>
      </c>
      <c r="G60" s="74">
        <v>95285.440000000002</v>
      </c>
      <c r="H60" s="74">
        <v>149699.35</v>
      </c>
      <c r="I60" s="74">
        <v>197287.53</v>
      </c>
      <c r="J60" s="74">
        <v>251899.77</v>
      </c>
      <c r="K60" s="74">
        <v>261292.76</v>
      </c>
      <c r="L60" s="74">
        <v>185065.81</v>
      </c>
      <c r="M60" s="74">
        <v>173288.15</v>
      </c>
      <c r="N60" s="88">
        <f t="shared" si="1"/>
        <v>1490042.5</v>
      </c>
      <c r="P60" s="31"/>
    </row>
    <row r="61" spans="1:16" ht="20.100000000000001" customHeight="1" x14ac:dyDescent="0.25">
      <c r="A61" s="112" t="s">
        <v>84</v>
      </c>
      <c r="B61" s="74">
        <v>62311.839999999997</v>
      </c>
      <c r="C61" s="74">
        <v>14968.07</v>
      </c>
      <c r="D61" s="74">
        <v>12435.28</v>
      </c>
      <c r="E61" s="74">
        <v>11678.2</v>
      </c>
      <c r="F61" s="74">
        <v>12077.61</v>
      </c>
      <c r="G61" s="74">
        <v>35070.239999999998</v>
      </c>
      <c r="H61" s="74">
        <v>49575.32</v>
      </c>
      <c r="I61" s="74">
        <v>76757.89</v>
      </c>
      <c r="J61" s="74">
        <v>82055.210000000006</v>
      </c>
      <c r="K61" s="74">
        <v>129618.21</v>
      </c>
      <c r="L61" s="74">
        <v>116148.43</v>
      </c>
      <c r="M61" s="74">
        <v>128999.37</v>
      </c>
      <c r="N61" s="88">
        <f t="shared" si="1"/>
        <v>731695.67</v>
      </c>
      <c r="P61" s="31"/>
    </row>
    <row r="62" spans="1:16" ht="20.100000000000001" customHeight="1" x14ac:dyDescent="0.25">
      <c r="A62" s="112" t="s">
        <v>85</v>
      </c>
      <c r="B62" s="74">
        <v>201411.61</v>
      </c>
      <c r="C62" s="74">
        <v>65656.61</v>
      </c>
      <c r="D62" s="74">
        <v>64420.37</v>
      </c>
      <c r="E62" s="74">
        <v>69905.19</v>
      </c>
      <c r="F62" s="74">
        <v>144523.32</v>
      </c>
      <c r="G62" s="74">
        <v>257183.34</v>
      </c>
      <c r="H62" s="74">
        <v>392065.79</v>
      </c>
      <c r="I62" s="74">
        <v>445970.8</v>
      </c>
      <c r="J62" s="74">
        <v>657833.65</v>
      </c>
      <c r="K62" s="74">
        <v>736168.81</v>
      </c>
      <c r="L62" s="74">
        <v>711782.04</v>
      </c>
      <c r="M62" s="74">
        <v>736561.26</v>
      </c>
      <c r="N62" s="88">
        <f t="shared" si="1"/>
        <v>4483482.79</v>
      </c>
      <c r="P62" s="31"/>
    </row>
    <row r="63" spans="1:16" ht="20.100000000000001" customHeight="1" x14ac:dyDescent="0.25">
      <c r="A63" s="112" t="s">
        <v>86</v>
      </c>
      <c r="B63" s="74">
        <v>290215.82</v>
      </c>
      <c r="C63" s="74">
        <v>90127.87</v>
      </c>
      <c r="D63" s="74">
        <v>86378.44</v>
      </c>
      <c r="E63" s="74">
        <v>102553.72</v>
      </c>
      <c r="F63" s="74">
        <v>182736.76</v>
      </c>
      <c r="G63" s="74">
        <v>332082.18</v>
      </c>
      <c r="H63" s="74">
        <v>507477.41</v>
      </c>
      <c r="I63" s="74">
        <v>636083.65</v>
      </c>
      <c r="J63" s="74">
        <v>810377.22</v>
      </c>
      <c r="K63" s="74">
        <v>895971.41</v>
      </c>
      <c r="L63" s="74">
        <v>877183.42</v>
      </c>
      <c r="M63" s="74">
        <v>923123.51</v>
      </c>
      <c r="N63" s="88">
        <f t="shared" si="1"/>
        <v>5734311.4100000001</v>
      </c>
      <c r="P63" s="31"/>
    </row>
    <row r="64" spans="1:16" ht="20.100000000000001" customHeight="1" x14ac:dyDescent="0.25">
      <c r="A64" s="112" t="s">
        <v>87</v>
      </c>
      <c r="B64" s="74">
        <v>147920.356463</v>
      </c>
      <c r="C64" s="74">
        <v>44150.57</v>
      </c>
      <c r="D64" s="74">
        <v>53948.42</v>
      </c>
      <c r="E64" s="74">
        <v>52822.89</v>
      </c>
      <c r="F64" s="74">
        <v>115958.17</v>
      </c>
      <c r="G64" s="74">
        <v>174886.43</v>
      </c>
      <c r="H64" s="74">
        <v>190986.2174652945</v>
      </c>
      <c r="I64" s="74">
        <v>282290.27</v>
      </c>
      <c r="J64" s="74">
        <v>375302.47</v>
      </c>
      <c r="K64" s="74">
        <v>406145.79</v>
      </c>
      <c r="L64" s="74">
        <v>430449.53</v>
      </c>
      <c r="M64" s="74">
        <v>450885.43</v>
      </c>
      <c r="N64" s="88">
        <f t="shared" si="1"/>
        <v>2725746.5439282949</v>
      </c>
      <c r="P64" s="31"/>
    </row>
    <row r="65" spans="1:16" ht="20.100000000000001" customHeight="1" x14ac:dyDescent="0.25">
      <c r="A65" s="112" t="s">
        <v>89</v>
      </c>
      <c r="B65" s="74">
        <v>162191.57</v>
      </c>
      <c r="C65" s="74">
        <v>65387.07</v>
      </c>
      <c r="D65" s="74">
        <v>65009.58</v>
      </c>
      <c r="E65" s="74">
        <v>61554.8</v>
      </c>
      <c r="F65" s="74">
        <v>173670.63</v>
      </c>
      <c r="G65" s="74">
        <v>238811.96</v>
      </c>
      <c r="H65" s="74">
        <v>327613.76331533428</v>
      </c>
      <c r="I65" s="74">
        <v>397070.51</v>
      </c>
      <c r="J65" s="74">
        <v>526422.89</v>
      </c>
      <c r="K65" s="74">
        <v>589050.27</v>
      </c>
      <c r="L65" s="74">
        <v>670542.30000000005</v>
      </c>
      <c r="M65" s="74">
        <v>682268.52</v>
      </c>
      <c r="N65" s="88">
        <f t="shared" si="1"/>
        <v>3959593.8633153341</v>
      </c>
      <c r="P65" s="31"/>
    </row>
    <row r="66" spans="1:16" ht="20.100000000000001" customHeight="1" x14ac:dyDescent="0.25">
      <c r="A66" s="112" t="s">
        <v>90</v>
      </c>
      <c r="B66" s="74">
        <v>209433.79</v>
      </c>
      <c r="C66" s="74">
        <v>106222.93</v>
      </c>
      <c r="D66" s="74">
        <v>105136.23</v>
      </c>
      <c r="E66" s="74">
        <v>109386.61</v>
      </c>
      <c r="F66" s="74">
        <v>271358.3</v>
      </c>
      <c r="G66" s="74">
        <v>298336.90999999997</v>
      </c>
      <c r="H66" s="74">
        <v>306689.61</v>
      </c>
      <c r="I66" s="74">
        <v>719567.56</v>
      </c>
      <c r="J66" s="74">
        <v>1018455.01</v>
      </c>
      <c r="K66" s="74">
        <v>1052158.2</v>
      </c>
      <c r="L66" s="74">
        <v>1064320.23</v>
      </c>
      <c r="M66" s="74">
        <v>1060452.3700000001</v>
      </c>
      <c r="N66" s="88">
        <f t="shared" si="1"/>
        <v>6321517.7500000009</v>
      </c>
      <c r="P66" s="31"/>
    </row>
    <row r="67" spans="1:16" ht="20.100000000000001" customHeight="1" x14ac:dyDescent="0.25">
      <c r="A67" s="112" t="s">
        <v>91</v>
      </c>
      <c r="B67" s="74">
        <v>40376.879999999997</v>
      </c>
      <c r="C67" s="74">
        <v>12366.71</v>
      </c>
      <c r="D67" s="74">
        <v>11864.74</v>
      </c>
      <c r="E67" s="74">
        <v>12250.36</v>
      </c>
      <c r="F67" s="74">
        <v>29773.53</v>
      </c>
      <c r="G67" s="74">
        <v>55547.360000000001</v>
      </c>
      <c r="H67" s="74">
        <v>66881.350000000006</v>
      </c>
      <c r="I67" s="74">
        <v>84467.67</v>
      </c>
      <c r="J67" s="74">
        <v>97417.41</v>
      </c>
      <c r="K67" s="74">
        <v>132248.35999999999</v>
      </c>
      <c r="L67" s="74">
        <v>120605.11</v>
      </c>
      <c r="M67" s="74">
        <v>124854.43</v>
      </c>
      <c r="N67" s="88">
        <f t="shared" si="1"/>
        <v>788653.90999999992</v>
      </c>
      <c r="P67" s="31"/>
    </row>
    <row r="68" spans="1:16" ht="20.100000000000001" customHeight="1" x14ac:dyDescent="0.25">
      <c r="A68" s="112" t="s">
        <v>92</v>
      </c>
      <c r="B68" s="74">
        <v>336956.7</v>
      </c>
      <c r="C68" s="74">
        <v>164370.56</v>
      </c>
      <c r="D68" s="74">
        <v>162625.46</v>
      </c>
      <c r="E68" s="74">
        <v>156218.43</v>
      </c>
      <c r="F68" s="74">
        <v>449183.01</v>
      </c>
      <c r="G68" s="74">
        <v>661983.13</v>
      </c>
      <c r="H68" s="74">
        <v>949540.92</v>
      </c>
      <c r="I68" s="74">
        <v>1054483.33</v>
      </c>
      <c r="J68" s="74">
        <v>1218836.05</v>
      </c>
      <c r="K68" s="74">
        <v>1540987.54</v>
      </c>
      <c r="L68" s="74">
        <v>1578151.64</v>
      </c>
      <c r="M68" s="74">
        <v>1560639.85</v>
      </c>
      <c r="N68" s="88">
        <f t="shared" si="1"/>
        <v>9833976.6199999992</v>
      </c>
      <c r="P68" s="31"/>
    </row>
    <row r="69" spans="1:16" ht="20.100000000000001" customHeight="1" x14ac:dyDescent="0.25">
      <c r="A69" s="112" t="s">
        <v>93</v>
      </c>
      <c r="B69" s="74">
        <v>201796.53</v>
      </c>
      <c r="C69" s="74">
        <v>66866.48</v>
      </c>
      <c r="D69" s="74">
        <v>64140.71</v>
      </c>
      <c r="E69" s="74">
        <v>67429.279999999999</v>
      </c>
      <c r="F69" s="74">
        <v>167659.38</v>
      </c>
      <c r="G69" s="74">
        <v>243612.39</v>
      </c>
      <c r="H69" s="74">
        <v>320462.89</v>
      </c>
      <c r="I69" s="74">
        <v>382492.29</v>
      </c>
      <c r="J69" s="74">
        <v>488928.51</v>
      </c>
      <c r="K69" s="74">
        <v>570273.93000000005</v>
      </c>
      <c r="L69" s="74">
        <v>589113.63</v>
      </c>
      <c r="M69" s="74">
        <v>606141.82999999996</v>
      </c>
      <c r="N69" s="88">
        <f t="shared" si="1"/>
        <v>3768917.85</v>
      </c>
      <c r="P69" s="31"/>
    </row>
    <row r="70" spans="1:16" ht="20.100000000000001" customHeight="1" x14ac:dyDescent="0.25">
      <c r="A70" s="112" t="s">
        <v>94</v>
      </c>
      <c r="B70" s="74">
        <v>226838.78</v>
      </c>
      <c r="C70" s="74">
        <v>72686.05</v>
      </c>
      <c r="D70" s="74">
        <v>65124.99</v>
      </c>
      <c r="E70" s="74">
        <v>65764.42</v>
      </c>
      <c r="F70" s="74">
        <v>114150.88</v>
      </c>
      <c r="G70" s="74">
        <v>220522.32</v>
      </c>
      <c r="H70" s="74">
        <v>334686.44</v>
      </c>
      <c r="I70" s="74">
        <v>427553.97</v>
      </c>
      <c r="J70" s="74">
        <v>493620.93</v>
      </c>
      <c r="K70" s="74">
        <v>604777.01</v>
      </c>
      <c r="L70" s="74">
        <v>608712.17000000004</v>
      </c>
      <c r="M70" s="74">
        <v>605068.43999999994</v>
      </c>
      <c r="N70" s="88">
        <f t="shared" si="1"/>
        <v>3839506.4</v>
      </c>
      <c r="P70" s="31"/>
    </row>
    <row r="71" spans="1:16" ht="20.100000000000001" customHeight="1" x14ac:dyDescent="0.25">
      <c r="A71" s="112" t="s">
        <v>95</v>
      </c>
      <c r="B71" s="74">
        <v>49924.62</v>
      </c>
      <c r="C71" s="74">
        <v>28592.3</v>
      </c>
      <c r="D71" s="74">
        <v>31485.74</v>
      </c>
      <c r="E71" s="74">
        <v>28005.05</v>
      </c>
      <c r="F71" s="74">
        <v>78308.490000000005</v>
      </c>
      <c r="G71" s="74">
        <v>124364.82</v>
      </c>
      <c r="H71" s="74">
        <v>184211.04</v>
      </c>
      <c r="I71" s="74">
        <v>193372.5</v>
      </c>
      <c r="J71" s="74">
        <v>288843.86</v>
      </c>
      <c r="K71" s="74">
        <v>322144.51</v>
      </c>
      <c r="L71" s="74">
        <v>367043.76</v>
      </c>
      <c r="M71" s="74">
        <v>362697.34</v>
      </c>
      <c r="N71" s="88">
        <f t="shared" si="1"/>
        <v>2058994.0300000003</v>
      </c>
      <c r="P71" s="31"/>
    </row>
    <row r="72" spans="1:16" ht="20.100000000000001" customHeight="1" x14ac:dyDescent="0.25">
      <c r="A72" s="112" t="s">
        <v>96</v>
      </c>
      <c r="B72" s="74">
        <v>46538.97</v>
      </c>
      <c r="C72" s="74">
        <v>33840.6</v>
      </c>
      <c r="D72" s="74">
        <v>32875.300000000003</v>
      </c>
      <c r="E72" s="74">
        <v>31360.87</v>
      </c>
      <c r="F72" s="74">
        <v>83897.61</v>
      </c>
      <c r="G72" s="74">
        <v>138948.4</v>
      </c>
      <c r="H72" s="74">
        <v>204995.58</v>
      </c>
      <c r="I72" s="74">
        <v>216375.41</v>
      </c>
      <c r="J72" s="74">
        <v>318730.58</v>
      </c>
      <c r="K72" s="74">
        <v>299881.62</v>
      </c>
      <c r="L72" s="74">
        <v>339506.99</v>
      </c>
      <c r="M72" s="74">
        <v>352722.09</v>
      </c>
      <c r="N72" s="88">
        <f t="shared" si="1"/>
        <v>2099674.02</v>
      </c>
      <c r="P72" s="31"/>
    </row>
    <row r="73" spans="1:16" ht="20.100000000000001" customHeight="1" x14ac:dyDescent="0.25">
      <c r="A73" s="112" t="s">
        <v>97</v>
      </c>
      <c r="B73" s="74">
        <v>573150.19999999995</v>
      </c>
      <c r="C73" s="74">
        <v>162556.24</v>
      </c>
      <c r="D73" s="74">
        <v>158782.85999999999</v>
      </c>
      <c r="E73" s="74">
        <v>165061.9</v>
      </c>
      <c r="F73" s="74">
        <v>299484.19</v>
      </c>
      <c r="G73" s="74">
        <v>416336.09</v>
      </c>
      <c r="H73" s="74">
        <v>597088.76</v>
      </c>
      <c r="I73" s="74">
        <v>1095831.46</v>
      </c>
      <c r="J73" s="74">
        <v>1275440.56</v>
      </c>
      <c r="K73" s="74">
        <v>1694820.53</v>
      </c>
      <c r="L73" s="74">
        <v>1702103.2</v>
      </c>
      <c r="M73" s="74">
        <v>1694685.5</v>
      </c>
      <c r="N73" s="88">
        <f t="shared" si="1"/>
        <v>9835341.4900000002</v>
      </c>
      <c r="P73" s="31"/>
    </row>
    <row r="74" spans="1:16" ht="20.100000000000001" customHeight="1" x14ac:dyDescent="0.25">
      <c r="A74" s="112" t="s">
        <v>98</v>
      </c>
      <c r="B74" s="74">
        <v>178443.84</v>
      </c>
      <c r="C74" s="74">
        <v>77576.240000000005</v>
      </c>
      <c r="D74" s="74">
        <v>67084.14</v>
      </c>
      <c r="E74" s="74">
        <v>63577.57</v>
      </c>
      <c r="F74" s="74">
        <v>186415.41</v>
      </c>
      <c r="G74" s="74">
        <v>249998.7</v>
      </c>
      <c r="H74" s="74">
        <v>370021.96</v>
      </c>
      <c r="I74" s="74">
        <v>412723.7</v>
      </c>
      <c r="J74" s="74">
        <v>551211.05000000005</v>
      </c>
      <c r="K74" s="74">
        <v>588203</v>
      </c>
      <c r="L74" s="74">
        <v>560963.53312337538</v>
      </c>
      <c r="M74" s="74">
        <v>603568.06999999995</v>
      </c>
      <c r="N74" s="88">
        <f t="shared" si="1"/>
        <v>3909787.2131233755</v>
      </c>
      <c r="P74" s="31"/>
    </row>
    <row r="75" spans="1:16" ht="20.100000000000001" customHeight="1" x14ac:dyDescent="0.25">
      <c r="A75" s="112" t="s">
        <v>99</v>
      </c>
      <c r="B75" s="74">
        <v>329314.74</v>
      </c>
      <c r="C75" s="74">
        <v>158428.74</v>
      </c>
      <c r="D75" s="74">
        <v>196808.05</v>
      </c>
      <c r="E75" s="74">
        <v>191184</v>
      </c>
      <c r="F75" s="74">
        <v>441682.27</v>
      </c>
      <c r="G75" s="74">
        <v>649645.38</v>
      </c>
      <c r="H75" s="74">
        <v>950260.83</v>
      </c>
      <c r="I75" s="74">
        <v>987680.01</v>
      </c>
      <c r="J75" s="74">
        <v>1290020.24</v>
      </c>
      <c r="K75" s="74">
        <v>1441940.4</v>
      </c>
      <c r="L75" s="74">
        <v>1591708.71</v>
      </c>
      <c r="M75" s="74">
        <v>1558986.26</v>
      </c>
      <c r="N75" s="88">
        <f t="shared" si="1"/>
        <v>9787659.6300000008</v>
      </c>
      <c r="P75" s="31"/>
    </row>
    <row r="76" spans="1:16" ht="20.100000000000001" customHeight="1" x14ac:dyDescent="0.25">
      <c r="A76" s="112" t="s">
        <v>101</v>
      </c>
      <c r="B76" s="74">
        <v>40744.5</v>
      </c>
      <c r="C76" s="74">
        <v>4843.01</v>
      </c>
      <c r="D76" s="74">
        <v>5269.91</v>
      </c>
      <c r="E76" s="74">
        <v>4681.05</v>
      </c>
      <c r="F76" s="74">
        <v>147784.93</v>
      </c>
      <c r="G76" s="74">
        <v>227294.33</v>
      </c>
      <c r="H76" s="74">
        <v>361147.34</v>
      </c>
      <c r="I76" s="74">
        <v>371521.44</v>
      </c>
      <c r="J76" s="74">
        <v>514383.46</v>
      </c>
      <c r="K76" s="74">
        <v>536332.31999999995</v>
      </c>
      <c r="L76" s="74">
        <v>533484.05000000005</v>
      </c>
      <c r="M76" s="74">
        <v>481477.94</v>
      </c>
      <c r="N76" s="88">
        <f t="shared" si="1"/>
        <v>3228964.28</v>
      </c>
      <c r="P76" s="31"/>
    </row>
    <row r="77" spans="1:16" ht="20.100000000000001" customHeight="1" x14ac:dyDescent="0.25">
      <c r="A77" s="112" t="s">
        <v>102</v>
      </c>
      <c r="B77" s="74">
        <v>597013.93999999994</v>
      </c>
      <c r="C77" s="74">
        <v>344557.02</v>
      </c>
      <c r="D77" s="74">
        <v>410139.36</v>
      </c>
      <c r="E77" s="74">
        <v>389270.04</v>
      </c>
      <c r="F77" s="74">
        <v>1065531.8899999999</v>
      </c>
      <c r="G77" s="74">
        <v>1612503.83</v>
      </c>
      <c r="H77" s="74">
        <v>2471383.2400000002</v>
      </c>
      <c r="I77" s="74">
        <v>2664700.35</v>
      </c>
      <c r="J77" s="74">
        <v>3691409.4</v>
      </c>
      <c r="K77" s="74">
        <v>3880601.43</v>
      </c>
      <c r="L77" s="74">
        <v>3922529.57</v>
      </c>
      <c r="M77" s="74">
        <v>3826668.92</v>
      </c>
      <c r="N77" s="88">
        <f t="shared" si="1"/>
        <v>24876308.990000002</v>
      </c>
      <c r="P77" s="31"/>
    </row>
    <row r="78" spans="1:16" ht="20.100000000000001" customHeight="1" x14ac:dyDescent="0.25">
      <c r="A78" s="112" t="s">
        <v>103</v>
      </c>
      <c r="B78" s="74">
        <v>227657.34</v>
      </c>
      <c r="C78" s="74">
        <v>117044.31</v>
      </c>
      <c r="D78" s="74">
        <v>122691.57</v>
      </c>
      <c r="E78" s="74">
        <v>123181.44</v>
      </c>
      <c r="F78" s="74">
        <v>317767.46000000002</v>
      </c>
      <c r="G78" s="74">
        <v>510490.6</v>
      </c>
      <c r="H78" s="74">
        <v>800426.94</v>
      </c>
      <c r="I78" s="74">
        <v>838602.21</v>
      </c>
      <c r="J78" s="74">
        <v>1202873.21</v>
      </c>
      <c r="K78" s="74">
        <v>1261839.82</v>
      </c>
      <c r="L78" s="74">
        <v>1279669.31</v>
      </c>
      <c r="M78" s="74">
        <v>1337904.6399999999</v>
      </c>
      <c r="N78" s="88">
        <f t="shared" si="1"/>
        <v>8140148.8500000006</v>
      </c>
      <c r="P78" s="31"/>
    </row>
    <row r="79" spans="1:16" ht="20.100000000000001" customHeight="1" x14ac:dyDescent="0.25">
      <c r="A79" s="112" t="s">
        <v>104</v>
      </c>
      <c r="B79" s="74">
        <v>20094.310000000001</v>
      </c>
      <c r="C79" s="74">
        <v>17832.509999999998</v>
      </c>
      <c r="D79" s="74">
        <v>17992.650000000001</v>
      </c>
      <c r="E79" s="74">
        <v>15413.78</v>
      </c>
      <c r="F79" s="74">
        <v>49810.79</v>
      </c>
      <c r="G79" s="74">
        <v>73205.649999999994</v>
      </c>
      <c r="H79" s="74">
        <v>121402.22</v>
      </c>
      <c r="I79" s="74">
        <v>119371.36</v>
      </c>
      <c r="J79" s="74">
        <v>200257.27</v>
      </c>
      <c r="K79" s="74">
        <v>203478.29</v>
      </c>
      <c r="L79" s="74">
        <v>222623.89</v>
      </c>
      <c r="M79" s="74">
        <v>214542.12</v>
      </c>
      <c r="N79" s="88">
        <f t="shared" si="1"/>
        <v>1276024.8400000003</v>
      </c>
      <c r="P79" s="31"/>
    </row>
    <row r="80" spans="1:16" ht="20.100000000000001" customHeight="1" x14ac:dyDescent="0.25">
      <c r="A80" s="112" t="s">
        <v>105</v>
      </c>
      <c r="B80" s="74">
        <v>225402.57</v>
      </c>
      <c r="C80" s="74">
        <v>61617.58</v>
      </c>
      <c r="D80" s="74">
        <v>57490.89</v>
      </c>
      <c r="E80" s="74">
        <v>56459.97</v>
      </c>
      <c r="F80" s="74">
        <v>91088.66</v>
      </c>
      <c r="G80" s="74">
        <v>206797.53</v>
      </c>
      <c r="H80" s="74">
        <v>293542.11</v>
      </c>
      <c r="I80" s="74">
        <v>388835.14</v>
      </c>
      <c r="J80" s="74">
        <v>475491.23</v>
      </c>
      <c r="K80" s="74">
        <v>617867.16</v>
      </c>
      <c r="L80" s="74">
        <v>617867.16</v>
      </c>
      <c r="M80" s="74">
        <v>697534.93</v>
      </c>
      <c r="N80" s="88">
        <f t="shared" si="1"/>
        <v>3789994.9300000006</v>
      </c>
      <c r="P80" s="31"/>
    </row>
    <row r="81" spans="1:16" ht="20.100000000000001" customHeight="1" x14ac:dyDescent="0.25">
      <c r="A81" s="112" t="s">
        <v>106</v>
      </c>
      <c r="B81" s="74">
        <v>423451.09</v>
      </c>
      <c r="C81" s="74">
        <v>155258.21</v>
      </c>
      <c r="D81" s="74">
        <v>135264.39000000001</v>
      </c>
      <c r="E81" s="74">
        <v>143330.45000000001</v>
      </c>
      <c r="F81" s="74">
        <v>295082.86</v>
      </c>
      <c r="G81" s="74">
        <v>470231.73</v>
      </c>
      <c r="H81" s="74">
        <v>772037.73</v>
      </c>
      <c r="I81" s="74">
        <v>863223.69</v>
      </c>
      <c r="J81" s="74">
        <v>1137437.8700000001</v>
      </c>
      <c r="K81" s="74">
        <v>1379812.59</v>
      </c>
      <c r="L81" s="74">
        <v>1680705.4</v>
      </c>
      <c r="M81" s="74">
        <v>1659954.04</v>
      </c>
      <c r="N81" s="88">
        <f t="shared" si="1"/>
        <v>9115790.0500000007</v>
      </c>
      <c r="P81" s="31"/>
    </row>
    <row r="82" spans="1:16" ht="20.100000000000001" customHeight="1" x14ac:dyDescent="0.25">
      <c r="A82" s="112" t="s">
        <v>107</v>
      </c>
      <c r="B82" s="74">
        <v>394803.22</v>
      </c>
      <c r="C82" s="74">
        <v>152916.84</v>
      </c>
      <c r="D82" s="74">
        <v>144941.4</v>
      </c>
      <c r="E82" s="74">
        <v>143195.39000000001</v>
      </c>
      <c r="F82" s="74">
        <v>247689.07</v>
      </c>
      <c r="G82" s="74">
        <v>408519.5</v>
      </c>
      <c r="H82" s="74">
        <v>608290.18000000005</v>
      </c>
      <c r="I82" s="74">
        <v>788444.44</v>
      </c>
      <c r="J82" s="74">
        <v>962773.86</v>
      </c>
      <c r="K82" s="74">
        <v>1301713.03</v>
      </c>
      <c r="L82" s="74">
        <v>2001862.9</v>
      </c>
      <c r="M82" s="74">
        <v>2205961.0699999998</v>
      </c>
      <c r="N82" s="88">
        <f t="shared" si="1"/>
        <v>9361110.9000000004</v>
      </c>
      <c r="P82" s="31"/>
    </row>
    <row r="83" spans="1:16" ht="20.100000000000001" customHeight="1" x14ac:dyDescent="0.25">
      <c r="A83" s="112" t="s">
        <v>388</v>
      </c>
      <c r="B83" s="74">
        <v>344739.24</v>
      </c>
      <c r="C83" s="74">
        <v>130496.42</v>
      </c>
      <c r="D83" s="74">
        <v>125505.87</v>
      </c>
      <c r="E83" s="74">
        <v>122184.88</v>
      </c>
      <c r="F83" s="74">
        <v>384352.06</v>
      </c>
      <c r="G83" s="74">
        <v>475731.85</v>
      </c>
      <c r="H83" s="74">
        <v>665218.06999999995</v>
      </c>
      <c r="I83" s="74">
        <v>757863.42</v>
      </c>
      <c r="J83" s="74">
        <v>978632.02</v>
      </c>
      <c r="K83" s="74">
        <v>1171497.45</v>
      </c>
      <c r="L83" s="74">
        <v>1307165.98</v>
      </c>
      <c r="M83" s="74">
        <v>1350207.64</v>
      </c>
      <c r="N83" s="88">
        <f t="shared" si="1"/>
        <v>7813594.8999999994</v>
      </c>
      <c r="P83" s="31"/>
    </row>
    <row r="84" spans="1:16" ht="20.100000000000001" customHeight="1" x14ac:dyDescent="0.25">
      <c r="A84" s="112" t="s">
        <v>109</v>
      </c>
      <c r="B84" s="74">
        <v>1304978.02</v>
      </c>
      <c r="C84" s="74">
        <v>529190.64</v>
      </c>
      <c r="D84" s="74">
        <v>491360.66</v>
      </c>
      <c r="E84" s="74">
        <v>470303.56</v>
      </c>
      <c r="F84" s="74">
        <v>1052521</v>
      </c>
      <c r="G84" s="74">
        <v>1779604.74</v>
      </c>
      <c r="H84" s="74">
        <v>2859523.93</v>
      </c>
      <c r="I84" s="74">
        <v>3228592.23</v>
      </c>
      <c r="J84" s="74">
        <v>3873655.96</v>
      </c>
      <c r="K84" s="74">
        <v>4257539.97</v>
      </c>
      <c r="L84" s="74">
        <v>4471184.97</v>
      </c>
      <c r="M84" s="74">
        <v>4519525.0999999996</v>
      </c>
      <c r="N84" s="88">
        <f t="shared" si="1"/>
        <v>28837980.780000001</v>
      </c>
      <c r="P84" s="31"/>
    </row>
    <row r="85" spans="1:16" ht="20.100000000000001" customHeight="1" x14ac:dyDescent="0.25">
      <c r="A85" s="112" t="s">
        <v>110</v>
      </c>
      <c r="B85" s="74">
        <v>277548.42</v>
      </c>
      <c r="C85" s="74">
        <v>85803.75</v>
      </c>
      <c r="D85" s="74">
        <v>80435.820000000007</v>
      </c>
      <c r="E85" s="74">
        <v>79758.13</v>
      </c>
      <c r="F85" s="74">
        <v>147677.74</v>
      </c>
      <c r="G85" s="74">
        <v>260365.18</v>
      </c>
      <c r="H85" s="74">
        <v>366309.85</v>
      </c>
      <c r="I85" s="74">
        <v>496135.96</v>
      </c>
      <c r="J85" s="74">
        <v>638275.29</v>
      </c>
      <c r="K85" s="74">
        <v>767357.88</v>
      </c>
      <c r="L85" s="74">
        <v>813532.02</v>
      </c>
      <c r="M85" s="74">
        <v>736269.48</v>
      </c>
      <c r="N85" s="88">
        <f t="shared" si="1"/>
        <v>4749469.5199999996</v>
      </c>
      <c r="P85" s="31"/>
    </row>
    <row r="86" spans="1:16" ht="20.100000000000001" customHeight="1" x14ac:dyDescent="0.25">
      <c r="A86" s="112" t="s">
        <v>387</v>
      </c>
      <c r="B86" s="74">
        <v>1842798.24</v>
      </c>
      <c r="C86" s="74">
        <v>444022</v>
      </c>
      <c r="D86" s="74">
        <v>445374.4</v>
      </c>
      <c r="E86" s="74">
        <v>509419.01</v>
      </c>
      <c r="F86" s="74">
        <v>712973.34</v>
      </c>
      <c r="G86" s="74">
        <v>1429840.37</v>
      </c>
      <c r="H86" s="74">
        <v>2133437.94</v>
      </c>
      <c r="I86" s="74">
        <v>2945946.32</v>
      </c>
      <c r="J86" s="74">
        <v>3421413.12</v>
      </c>
      <c r="K86" s="74">
        <v>4336798.88</v>
      </c>
      <c r="L86" s="74">
        <v>4658026.72</v>
      </c>
      <c r="M86" s="74">
        <v>6271710.6500000004</v>
      </c>
      <c r="N86" s="88">
        <f t="shared" si="1"/>
        <v>29151760.990000002</v>
      </c>
      <c r="P86" s="31"/>
    </row>
    <row r="87" spans="1:16" ht="20.100000000000001" customHeight="1" x14ac:dyDescent="0.25">
      <c r="A87" s="112" t="s">
        <v>112</v>
      </c>
      <c r="B87" s="74">
        <v>377064.75</v>
      </c>
      <c r="C87" s="74">
        <v>131793.76</v>
      </c>
      <c r="D87" s="74">
        <v>127813.64</v>
      </c>
      <c r="E87" s="74">
        <v>129848.05</v>
      </c>
      <c r="F87" s="74">
        <v>264295.69</v>
      </c>
      <c r="G87" s="74">
        <v>448032.69</v>
      </c>
      <c r="H87" s="74">
        <v>683929.79</v>
      </c>
      <c r="I87" s="74">
        <v>805757.11</v>
      </c>
      <c r="J87" s="74">
        <v>1094314.24</v>
      </c>
      <c r="K87" s="74">
        <v>1227663.6100000001</v>
      </c>
      <c r="L87" s="74">
        <v>1385760.91</v>
      </c>
      <c r="M87" s="74">
        <v>1570717.76</v>
      </c>
      <c r="N87" s="88">
        <f t="shared" si="1"/>
        <v>8246992</v>
      </c>
      <c r="P87" s="31"/>
    </row>
    <row r="88" spans="1:16" ht="20.100000000000001" customHeight="1" x14ac:dyDescent="0.25">
      <c r="A88" s="112" t="s">
        <v>113</v>
      </c>
      <c r="B88" s="74">
        <v>134133.29</v>
      </c>
      <c r="C88" s="74">
        <v>82926.33</v>
      </c>
      <c r="D88" s="74">
        <v>81311.64</v>
      </c>
      <c r="E88" s="74">
        <v>78696.479999999996</v>
      </c>
      <c r="F88" s="74">
        <v>213341.97</v>
      </c>
      <c r="G88" s="74">
        <v>321412.99</v>
      </c>
      <c r="H88" s="74">
        <v>509399.92</v>
      </c>
      <c r="I88" s="74">
        <v>544295.6</v>
      </c>
      <c r="J88" s="74">
        <v>767559.4</v>
      </c>
      <c r="K88" s="74">
        <v>822993.32</v>
      </c>
      <c r="L88" s="74">
        <v>849354.86</v>
      </c>
      <c r="M88" s="74">
        <v>893864.37</v>
      </c>
      <c r="N88" s="88">
        <f t="shared" si="1"/>
        <v>5299290.17</v>
      </c>
      <c r="P88" s="31"/>
    </row>
    <row r="89" spans="1:16" ht="20.100000000000001" customHeight="1" x14ac:dyDescent="0.25">
      <c r="A89" s="112" t="s">
        <v>265</v>
      </c>
      <c r="B89" s="74">
        <v>38643</v>
      </c>
      <c r="C89" s="74">
        <v>64329.84</v>
      </c>
      <c r="D89" s="74">
        <v>58908.74</v>
      </c>
      <c r="E89" s="74">
        <v>59529.69</v>
      </c>
      <c r="F89" s="74">
        <v>106837.75</v>
      </c>
      <c r="G89" s="74">
        <v>183853.87</v>
      </c>
      <c r="H89" s="74">
        <v>234648.88</v>
      </c>
      <c r="I89" s="74">
        <v>298121.55</v>
      </c>
      <c r="J89" s="74">
        <v>435469.35</v>
      </c>
      <c r="K89" s="74">
        <v>478773.9</v>
      </c>
      <c r="L89" s="74">
        <v>472018.91</v>
      </c>
      <c r="M89" s="74">
        <v>494741.33</v>
      </c>
      <c r="N89" s="88">
        <f t="shared" si="1"/>
        <v>2925876.81</v>
      </c>
      <c r="P89" s="31"/>
    </row>
    <row r="90" spans="1:16" ht="20.100000000000001" customHeight="1" x14ac:dyDescent="0.25">
      <c r="A90" s="112" t="s">
        <v>266</v>
      </c>
      <c r="B90" s="74">
        <v>262969.62</v>
      </c>
      <c r="C90" s="74">
        <v>79036.850000000006</v>
      </c>
      <c r="D90" s="74">
        <v>75406.009999999995</v>
      </c>
      <c r="E90" s="74">
        <v>72047.429999999993</v>
      </c>
      <c r="F90" s="74">
        <v>113271.49</v>
      </c>
      <c r="G90" s="74">
        <v>197323.56</v>
      </c>
      <c r="H90" s="74">
        <v>297891.71000000002</v>
      </c>
      <c r="I90" s="74">
        <v>447547.13</v>
      </c>
      <c r="J90" s="74">
        <v>521673.13</v>
      </c>
      <c r="K90" s="74">
        <v>696521.58</v>
      </c>
      <c r="L90" s="74">
        <v>687781.35</v>
      </c>
      <c r="M90" s="74">
        <v>698235.54</v>
      </c>
      <c r="N90" s="88">
        <f t="shared" si="1"/>
        <v>4149705.4</v>
      </c>
      <c r="P90" s="31"/>
    </row>
    <row r="91" spans="1:16" ht="20.100000000000001" customHeight="1" x14ac:dyDescent="0.25">
      <c r="A91" s="112" t="s">
        <v>267</v>
      </c>
      <c r="B91" s="74">
        <v>167329.13</v>
      </c>
      <c r="C91" s="74">
        <v>43695.040000000001</v>
      </c>
      <c r="D91" s="74">
        <v>44735.17</v>
      </c>
      <c r="E91" s="74">
        <v>46798.93</v>
      </c>
      <c r="F91" s="74">
        <v>94642.28</v>
      </c>
      <c r="G91" s="74">
        <v>155988.68</v>
      </c>
      <c r="H91" s="74">
        <v>231474.2</v>
      </c>
      <c r="I91" s="74">
        <v>273429.40999999997</v>
      </c>
      <c r="J91" s="74">
        <v>368152.77</v>
      </c>
      <c r="K91" s="74">
        <v>438096.61</v>
      </c>
      <c r="L91" s="74">
        <v>503700.53</v>
      </c>
      <c r="M91" s="74">
        <v>545717.24</v>
      </c>
      <c r="N91" s="88">
        <f t="shared" si="1"/>
        <v>2913759.99</v>
      </c>
      <c r="P91" s="31"/>
    </row>
    <row r="92" spans="1:16" ht="20.100000000000001" customHeight="1" x14ac:dyDescent="0.25">
      <c r="A92" s="112" t="s">
        <v>268</v>
      </c>
      <c r="B92" s="74">
        <v>61195.87</v>
      </c>
      <c r="C92" s="74">
        <v>24154.67</v>
      </c>
      <c r="D92" s="74">
        <v>22754.57</v>
      </c>
      <c r="E92" s="74">
        <v>22657.42</v>
      </c>
      <c r="F92" s="74">
        <v>45670.48</v>
      </c>
      <c r="G92" s="74">
        <v>81781.929999999993</v>
      </c>
      <c r="H92" s="74">
        <v>117154.22</v>
      </c>
      <c r="I92" s="74">
        <v>128946.37</v>
      </c>
      <c r="J92" s="74">
        <v>173921.51</v>
      </c>
      <c r="K92" s="74">
        <v>212711.92</v>
      </c>
      <c r="L92" s="74">
        <v>204189.4</v>
      </c>
      <c r="M92" s="74">
        <v>219839.16</v>
      </c>
      <c r="N92" s="88">
        <f t="shared" si="1"/>
        <v>1314977.52</v>
      </c>
      <c r="P92" s="31"/>
    </row>
    <row r="93" spans="1:16" ht="20.100000000000001" customHeight="1" x14ac:dyDescent="0.25">
      <c r="A93" s="112" t="s">
        <v>114</v>
      </c>
      <c r="B93" s="74">
        <v>42751.57</v>
      </c>
      <c r="C93" s="74">
        <v>33482.730000000003</v>
      </c>
      <c r="D93" s="74">
        <v>41650.11</v>
      </c>
      <c r="E93" s="74">
        <v>34716.089999999997</v>
      </c>
      <c r="F93" s="74">
        <v>96575.64</v>
      </c>
      <c r="G93" s="74">
        <v>144805.49</v>
      </c>
      <c r="H93" s="74">
        <v>208319.93</v>
      </c>
      <c r="I93" s="74">
        <v>240864.99</v>
      </c>
      <c r="J93" s="74">
        <v>357589.73</v>
      </c>
      <c r="K93" s="74">
        <v>400988.09</v>
      </c>
      <c r="L93" s="74">
        <v>362539.38</v>
      </c>
      <c r="M93" s="74">
        <v>352777.37</v>
      </c>
      <c r="N93" s="88">
        <f t="shared" si="1"/>
        <v>2317061.1200000001</v>
      </c>
      <c r="P93" s="31"/>
    </row>
    <row r="94" spans="1:16" ht="20.100000000000001" customHeight="1" x14ac:dyDescent="0.25">
      <c r="A94" s="112" t="s">
        <v>115</v>
      </c>
      <c r="B94" s="74">
        <v>44429.08</v>
      </c>
      <c r="C94" s="74">
        <v>24247.31</v>
      </c>
      <c r="D94" s="74">
        <v>22450.26</v>
      </c>
      <c r="E94" s="74">
        <v>21656.17</v>
      </c>
      <c r="F94" s="74">
        <v>50833.279999999999</v>
      </c>
      <c r="G94" s="74">
        <v>86830.95</v>
      </c>
      <c r="H94" s="74">
        <v>126981.09</v>
      </c>
      <c r="I94" s="74">
        <v>149735.20000000001</v>
      </c>
      <c r="J94" s="74">
        <v>207050.46</v>
      </c>
      <c r="K94" s="74">
        <v>234930.67</v>
      </c>
      <c r="L94" s="74">
        <v>242135.51</v>
      </c>
      <c r="M94" s="74">
        <v>256684.62</v>
      </c>
      <c r="N94" s="88">
        <f t="shared" si="1"/>
        <v>1467964.6</v>
      </c>
      <c r="O94" s="23"/>
      <c r="P94" s="31"/>
    </row>
    <row r="95" spans="1:16" ht="20.100000000000001" customHeight="1" x14ac:dyDescent="0.25">
      <c r="A95" s="112" t="s">
        <v>270</v>
      </c>
      <c r="B95" s="74">
        <v>63592.21</v>
      </c>
      <c r="C95" s="74">
        <v>29339.279999999999</v>
      </c>
      <c r="D95" s="74">
        <v>31396.46</v>
      </c>
      <c r="E95" s="74">
        <v>39325.46</v>
      </c>
      <c r="F95" s="74">
        <v>102852.97</v>
      </c>
      <c r="G95" s="74">
        <v>131224.22</v>
      </c>
      <c r="H95" s="74">
        <v>201544.57</v>
      </c>
      <c r="I95" s="74">
        <v>291630.95</v>
      </c>
      <c r="J95" s="74">
        <v>420348.74</v>
      </c>
      <c r="K95" s="74">
        <v>365222.98</v>
      </c>
      <c r="L95" s="74">
        <v>307907.40000000002</v>
      </c>
      <c r="M95" s="74">
        <v>278547.09000000003</v>
      </c>
      <c r="N95" s="88">
        <f t="shared" si="1"/>
        <v>2262932.3299999996</v>
      </c>
      <c r="O95" s="23"/>
      <c r="P95" s="31"/>
    </row>
    <row r="96" spans="1:16" ht="20.100000000000001" customHeight="1" x14ac:dyDescent="0.25">
      <c r="A96" s="112" t="s">
        <v>88</v>
      </c>
      <c r="B96" s="74">
        <v>257219.75</v>
      </c>
      <c r="C96" s="74">
        <v>200599.14</v>
      </c>
      <c r="D96" s="74">
        <v>215644.32</v>
      </c>
      <c r="E96" s="74">
        <v>193314.97</v>
      </c>
      <c r="F96" s="74">
        <v>594311.80000000005</v>
      </c>
      <c r="G96" s="74">
        <v>873947.75</v>
      </c>
      <c r="H96" s="74">
        <v>1395634.45</v>
      </c>
      <c r="I96" s="74">
        <v>1425977.08</v>
      </c>
      <c r="J96" s="74">
        <v>2133273.13</v>
      </c>
      <c r="K96" s="74">
        <v>2177579.0099999998</v>
      </c>
      <c r="L96" s="74">
        <v>2234226.94</v>
      </c>
      <c r="M96" s="74">
        <v>1997078.33</v>
      </c>
      <c r="N96" s="88">
        <f t="shared" si="1"/>
        <v>13698806.669999998</v>
      </c>
      <c r="O96" s="23"/>
      <c r="P96" s="31"/>
    </row>
    <row r="97" spans="1:16" ht="20.100000000000001" customHeight="1" x14ac:dyDescent="0.25">
      <c r="A97" s="112" t="s">
        <v>271</v>
      </c>
      <c r="B97" s="74">
        <v>56097.74</v>
      </c>
      <c r="C97" s="74">
        <v>51573.03</v>
      </c>
      <c r="D97" s="74">
        <v>69098.89</v>
      </c>
      <c r="E97" s="74">
        <v>63008.18</v>
      </c>
      <c r="F97" s="74">
        <v>170551.01</v>
      </c>
      <c r="G97" s="74">
        <v>254203.86</v>
      </c>
      <c r="H97" s="74">
        <v>386683.38</v>
      </c>
      <c r="I97" s="74">
        <v>406018.31</v>
      </c>
      <c r="J97" s="74">
        <v>607681.41</v>
      </c>
      <c r="K97" s="74">
        <v>615580.31999999995</v>
      </c>
      <c r="L97" s="74">
        <v>710177.71</v>
      </c>
      <c r="M97" s="74">
        <v>657804.02</v>
      </c>
      <c r="N97" s="88">
        <f t="shared" si="1"/>
        <v>4048477.86</v>
      </c>
      <c r="O97" s="23"/>
      <c r="P97" s="31"/>
    </row>
    <row r="98" spans="1:16" ht="39" customHeight="1" x14ac:dyDescent="0.25">
      <c r="A98" s="112" t="s">
        <v>272</v>
      </c>
      <c r="B98" s="74">
        <v>22269.38</v>
      </c>
      <c r="C98" s="74">
        <v>10923.75</v>
      </c>
      <c r="D98" s="74">
        <v>11323.96</v>
      </c>
      <c r="E98" s="74">
        <v>10147.1</v>
      </c>
      <c r="F98" s="74">
        <v>27290.2</v>
      </c>
      <c r="G98" s="74">
        <v>47283.46</v>
      </c>
      <c r="H98" s="74">
        <v>74388.259999999995</v>
      </c>
      <c r="I98" s="74">
        <v>81217.37</v>
      </c>
      <c r="J98" s="74">
        <v>105393.04</v>
      </c>
      <c r="K98" s="74">
        <v>114562.47</v>
      </c>
      <c r="L98" s="74">
        <v>113102.46</v>
      </c>
      <c r="M98" s="74">
        <v>106464.7</v>
      </c>
      <c r="N98" s="88">
        <f t="shared" si="1"/>
        <v>724366.14999999991</v>
      </c>
      <c r="O98" s="23"/>
      <c r="P98" s="31"/>
    </row>
    <row r="99" spans="1:16" ht="20.100000000000001" customHeight="1" x14ac:dyDescent="0.25">
      <c r="A99" s="112" t="s">
        <v>273</v>
      </c>
      <c r="B99" s="74">
        <v>81419.12</v>
      </c>
      <c r="C99" s="74">
        <v>60351.34</v>
      </c>
      <c r="D99" s="74">
        <v>70164.44</v>
      </c>
      <c r="E99" s="74">
        <v>63699.59</v>
      </c>
      <c r="F99" s="74">
        <v>172014.47</v>
      </c>
      <c r="G99" s="74">
        <v>279628.02</v>
      </c>
      <c r="H99" s="74">
        <v>454377.83</v>
      </c>
      <c r="I99" s="74">
        <v>497243.78</v>
      </c>
      <c r="J99" s="74">
        <v>664187.41</v>
      </c>
      <c r="K99" s="74">
        <v>698800.94</v>
      </c>
      <c r="L99" s="74">
        <v>731614.45</v>
      </c>
      <c r="M99" s="74">
        <v>664278.48</v>
      </c>
      <c r="N99" s="88">
        <f t="shared" si="1"/>
        <v>4437779.8699999992</v>
      </c>
      <c r="O99" s="23"/>
      <c r="P99" s="31"/>
    </row>
    <row r="100" spans="1:16" ht="20.100000000000001" customHeight="1" x14ac:dyDescent="0.25">
      <c r="A100" s="112" t="s">
        <v>274</v>
      </c>
      <c r="B100" s="74">
        <v>128156.02</v>
      </c>
      <c r="C100" s="74">
        <v>49200.65</v>
      </c>
      <c r="D100" s="74">
        <v>50750.42</v>
      </c>
      <c r="E100" s="74">
        <v>49969.01</v>
      </c>
      <c r="F100" s="74">
        <v>113936.23</v>
      </c>
      <c r="G100" s="74">
        <v>185921.93</v>
      </c>
      <c r="H100" s="74">
        <v>278522.77</v>
      </c>
      <c r="I100" s="74">
        <v>335742.35</v>
      </c>
      <c r="J100" s="74">
        <v>439600.07</v>
      </c>
      <c r="K100" s="74">
        <v>521681.06</v>
      </c>
      <c r="L100" s="74">
        <v>519162.98</v>
      </c>
      <c r="M100" s="74">
        <v>466152.03</v>
      </c>
      <c r="N100" s="88">
        <f t="shared" si="1"/>
        <v>3138795.5199999996</v>
      </c>
      <c r="O100" s="23"/>
      <c r="P100" s="31"/>
    </row>
    <row r="101" spans="1:16" ht="20.100000000000001" customHeight="1" x14ac:dyDescent="0.25">
      <c r="A101" s="112" t="s">
        <v>304</v>
      </c>
      <c r="B101" s="74">
        <v>44249.3</v>
      </c>
      <c r="C101" s="74">
        <v>20233.599999999999</v>
      </c>
      <c r="D101" s="74">
        <v>14990.84</v>
      </c>
      <c r="E101" s="74">
        <v>20646.650000000001</v>
      </c>
      <c r="F101" s="74">
        <v>46609.91</v>
      </c>
      <c r="G101" s="74">
        <v>81414.73</v>
      </c>
      <c r="H101" s="74">
        <v>120500.34</v>
      </c>
      <c r="I101" s="74">
        <v>128481.77</v>
      </c>
      <c r="J101" s="74">
        <v>168236.32</v>
      </c>
      <c r="K101" s="74">
        <v>173487.05</v>
      </c>
      <c r="L101" s="74">
        <v>186832.36</v>
      </c>
      <c r="M101" s="74">
        <v>199669.33</v>
      </c>
      <c r="N101" s="88">
        <f t="shared" si="1"/>
        <v>1205352.2</v>
      </c>
      <c r="O101" s="23"/>
      <c r="P101" s="31"/>
    </row>
    <row r="102" spans="1:16" ht="20.100000000000001" customHeight="1" x14ac:dyDescent="0.25">
      <c r="A102" s="112" t="s">
        <v>79</v>
      </c>
      <c r="B102" s="74">
        <v>326929.8</v>
      </c>
      <c r="C102" s="74">
        <v>153448.49</v>
      </c>
      <c r="D102" s="74">
        <v>162057.67000000001</v>
      </c>
      <c r="E102" s="74">
        <v>154599.26</v>
      </c>
      <c r="F102" s="74">
        <v>370267.39</v>
      </c>
      <c r="G102" s="74">
        <v>559286.98</v>
      </c>
      <c r="H102" s="74">
        <v>821595.92</v>
      </c>
      <c r="I102" s="74">
        <v>949434.04</v>
      </c>
      <c r="J102" s="74">
        <v>1436883.64</v>
      </c>
      <c r="K102" s="74">
        <v>1605429.33</v>
      </c>
      <c r="L102" s="74">
        <v>1508601.65</v>
      </c>
      <c r="M102" s="74">
        <v>1525808.07</v>
      </c>
      <c r="N102" s="88">
        <f t="shared" si="1"/>
        <v>9574342.2400000002</v>
      </c>
      <c r="O102" s="23"/>
      <c r="P102" s="31"/>
    </row>
    <row r="103" spans="1:16" ht="20.100000000000001" customHeight="1" x14ac:dyDescent="0.25">
      <c r="A103" s="112" t="s">
        <v>389</v>
      </c>
      <c r="B103" s="74">
        <v>0</v>
      </c>
      <c r="C103" s="74">
        <v>0</v>
      </c>
      <c r="D103" s="74">
        <v>0</v>
      </c>
      <c r="E103" s="74">
        <v>0</v>
      </c>
      <c r="F103" s="74">
        <v>0</v>
      </c>
      <c r="G103" s="74">
        <v>1665377.2464068285</v>
      </c>
      <c r="H103" s="74">
        <v>430811.54</v>
      </c>
      <c r="I103" s="74">
        <v>537749.77</v>
      </c>
      <c r="J103" s="74">
        <v>657680.79</v>
      </c>
      <c r="K103" s="74">
        <v>805870.58</v>
      </c>
      <c r="L103" s="74">
        <v>1090649.6399999999</v>
      </c>
      <c r="M103" s="74">
        <v>1265189.92</v>
      </c>
      <c r="N103" s="88">
        <f t="shared" si="1"/>
        <v>6453329.4864068283</v>
      </c>
      <c r="O103" s="23"/>
      <c r="P103" s="31"/>
    </row>
    <row r="104" spans="1:16" ht="20.100000000000001" customHeight="1" x14ac:dyDescent="0.25">
      <c r="A104" s="112" t="s">
        <v>117</v>
      </c>
      <c r="B104" s="74">
        <v>30489.45</v>
      </c>
      <c r="C104" s="74">
        <v>10919.51</v>
      </c>
      <c r="D104" s="74">
        <v>12040.1</v>
      </c>
      <c r="E104" s="74">
        <v>11338.86</v>
      </c>
      <c r="F104" s="74">
        <v>25619.82</v>
      </c>
      <c r="G104" s="74">
        <v>43349.69</v>
      </c>
      <c r="H104" s="74">
        <v>64058.34</v>
      </c>
      <c r="I104" s="74">
        <v>72673.850000000006</v>
      </c>
      <c r="J104" s="74">
        <v>95185.01</v>
      </c>
      <c r="K104" s="74">
        <v>110182.26</v>
      </c>
      <c r="L104" s="74">
        <v>121450.84</v>
      </c>
      <c r="M104" s="74">
        <v>110195.3</v>
      </c>
      <c r="N104" s="88">
        <f t="shared" si="1"/>
        <v>707503.03</v>
      </c>
      <c r="P104" s="31"/>
    </row>
    <row r="105" spans="1:16" ht="37.5" customHeight="1" x14ac:dyDescent="0.2">
      <c r="A105" s="114" t="s">
        <v>129</v>
      </c>
      <c r="B105" s="115">
        <f>SUM(B2:B104)</f>
        <v>1026857294.4564633</v>
      </c>
      <c r="C105" s="115">
        <f t="shared" ref="C105:M105" si="2">SUM(C2:C104)</f>
        <v>334391862.31</v>
      </c>
      <c r="D105" s="115">
        <f t="shared" si="2"/>
        <v>345113774.55999982</v>
      </c>
      <c r="E105" s="115">
        <f t="shared" si="2"/>
        <v>341670794.5400002</v>
      </c>
      <c r="F105" s="115">
        <f t="shared" si="2"/>
        <v>616245065.21000016</v>
      </c>
      <c r="G105" s="115">
        <f t="shared" si="2"/>
        <v>1175774706.6764071</v>
      </c>
      <c r="H105" s="115">
        <f t="shared" si="2"/>
        <v>1754604907.3907809</v>
      </c>
      <c r="I105" s="115">
        <f t="shared" si="2"/>
        <v>2198907868.1900001</v>
      </c>
      <c r="J105" s="115">
        <f t="shared" si="2"/>
        <v>2815642000.3100004</v>
      </c>
      <c r="K105" s="115">
        <f t="shared" si="2"/>
        <v>3442834647.0700011</v>
      </c>
      <c r="L105" s="115">
        <f t="shared" si="2"/>
        <v>3295480823.5831242</v>
      </c>
      <c r="M105" s="115">
        <f t="shared" si="2"/>
        <v>3311281471.4614511</v>
      </c>
      <c r="N105" s="115">
        <f>SUM(N2:N104)</f>
        <v>20658805215.75824</v>
      </c>
      <c r="O105" s="31"/>
      <c r="P105" s="31"/>
    </row>
    <row r="106" spans="1:16" x14ac:dyDescent="0.2">
      <c r="N106" s="31"/>
    </row>
    <row r="107" spans="1:16" ht="23.25" x14ac:dyDescent="0.2">
      <c r="J107" s="31"/>
      <c r="N107" s="156" t="s">
        <v>305</v>
      </c>
      <c r="O107" s="156"/>
    </row>
    <row r="108" spans="1:16" ht="15.75" x14ac:dyDescent="0.25">
      <c r="J108" s="31"/>
      <c r="N108" s="131">
        <f>RECEITA_BANDEIRAS_2015!N101</f>
        <v>14712655064.975924</v>
      </c>
      <c r="O108" s="101" t="s">
        <v>144</v>
      </c>
    </row>
    <row r="109" spans="1:16" ht="15.75" x14ac:dyDescent="0.25">
      <c r="N109" s="130">
        <f>RECEITA_BANDEIRAS_2016!N101</f>
        <v>3502067312.4053898</v>
      </c>
      <c r="O109" s="103" t="s">
        <v>145</v>
      </c>
    </row>
    <row r="110" spans="1:16" ht="15.75" x14ac:dyDescent="0.25">
      <c r="E110" s="31"/>
      <c r="F110" s="31"/>
      <c r="G110" s="31"/>
      <c r="H110" s="31"/>
      <c r="I110" s="31"/>
      <c r="J110" s="31"/>
      <c r="K110" s="31"/>
      <c r="L110" s="31"/>
      <c r="M110" s="31"/>
      <c r="N110" s="131">
        <f>RECEITA_BANDEIRAS_2017!N101</f>
        <v>6138257779.1976948</v>
      </c>
      <c r="O110" s="101" t="s">
        <v>242</v>
      </c>
    </row>
    <row r="111" spans="1:16" ht="15.75" x14ac:dyDescent="0.25">
      <c r="E111" s="31"/>
      <c r="F111" s="31"/>
      <c r="G111" s="31"/>
      <c r="H111" s="31"/>
      <c r="I111" s="31"/>
      <c r="J111" s="31"/>
      <c r="K111" s="31"/>
      <c r="L111" s="31"/>
      <c r="M111" s="31"/>
      <c r="N111" s="104">
        <f>RECEITA_BANDEIRAS_2018!N111</f>
        <v>6881624794.5900021</v>
      </c>
      <c r="O111" s="103" t="s">
        <v>303</v>
      </c>
    </row>
    <row r="112" spans="1:16" ht="15.75" x14ac:dyDescent="0.25"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131">
        <f>RECEITA_BANDEIRAS_2019!N113</f>
        <v>4179367852.9174895</v>
      </c>
      <c r="O112" s="101" t="s">
        <v>356</v>
      </c>
    </row>
    <row r="113" spans="2:15" ht="15.75" x14ac:dyDescent="0.25"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129">
        <v>1330520321.5399995</v>
      </c>
      <c r="O113" s="103" t="s">
        <v>358</v>
      </c>
    </row>
    <row r="114" spans="2:15" ht="15.75" x14ac:dyDescent="0.25"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131">
        <f>N105</f>
        <v>20658805215.75824</v>
      </c>
      <c r="O114" s="101" t="s">
        <v>360</v>
      </c>
    </row>
    <row r="115" spans="2:15" ht="18.75" x14ac:dyDescent="0.3">
      <c r="N115" s="158">
        <f>SUM(N108:N114)</f>
        <v>57403298341.384743</v>
      </c>
      <c r="O115" s="158"/>
    </row>
    <row r="117" spans="2:15" ht="15" customHeight="1" x14ac:dyDescent="0.2">
      <c r="L117" s="96"/>
      <c r="M117" s="96"/>
      <c r="N117" s="86"/>
    </row>
    <row r="118" spans="2:15" ht="15" x14ac:dyDescent="0.2"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7"/>
      <c r="O118" s="97"/>
    </row>
    <row r="119" spans="2:15" x14ac:dyDescent="0.2"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31"/>
    </row>
    <row r="120" spans="2:15" x14ac:dyDescent="0.2">
      <c r="B120" s="31"/>
    </row>
  </sheetData>
  <mergeCells count="2">
    <mergeCell ref="N107:O107"/>
    <mergeCell ref="N115:O1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R152"/>
  <sheetViews>
    <sheetView showGridLines="0" topLeftCell="BH1" zoomScale="60" zoomScaleNormal="60" workbookViewId="0">
      <selection activeCell="BP1" sqref="BP1:BS1"/>
    </sheetView>
  </sheetViews>
  <sheetFormatPr defaultColWidth="9.140625" defaultRowHeight="12.75" x14ac:dyDescent="0.2"/>
  <cols>
    <col min="1" max="1" width="2.7109375" style="1" customWidth="1"/>
    <col min="2" max="2" width="22.28515625" style="1" customWidth="1"/>
    <col min="3" max="3" width="16.5703125" style="1" bestFit="1" customWidth="1"/>
    <col min="4" max="4" width="22.28515625" style="1" customWidth="1"/>
    <col min="5" max="5" width="16.5703125" style="1" bestFit="1" customWidth="1"/>
    <col min="6" max="6" width="1.7109375" style="1" customWidth="1"/>
    <col min="7" max="7" width="2.140625" style="1" customWidth="1"/>
    <col min="8" max="8" width="21.5703125" style="1" customWidth="1"/>
    <col min="9" max="9" width="18.140625" style="1" customWidth="1"/>
    <col min="10" max="10" width="26.5703125" style="1" customWidth="1"/>
    <col min="11" max="11" width="18.140625" style="1" customWidth="1"/>
    <col min="12" max="13" width="1.7109375" style="1" customWidth="1"/>
    <col min="14" max="14" width="19.42578125" style="1" customWidth="1"/>
    <col min="15" max="15" width="15.7109375" style="1" bestFit="1" customWidth="1"/>
    <col min="16" max="16" width="19.42578125" style="1" customWidth="1"/>
    <col min="17" max="17" width="16.140625" style="1" bestFit="1" customWidth="1"/>
    <col min="18" max="19" width="1.7109375" style="1" customWidth="1"/>
    <col min="20" max="20" width="19.42578125" style="1" customWidth="1"/>
    <col min="21" max="21" width="16" style="1" customWidth="1"/>
    <col min="22" max="22" width="19.42578125" style="1" customWidth="1"/>
    <col min="23" max="23" width="17.140625" style="1" customWidth="1"/>
    <col min="24" max="25" width="1.7109375" style="1" customWidth="1"/>
    <col min="26" max="29" width="19.42578125" style="1" customWidth="1"/>
    <col min="30" max="31" width="1.7109375" style="1" customWidth="1"/>
    <col min="32" max="35" width="19.42578125" style="1" customWidth="1"/>
    <col min="36" max="37" width="1.7109375" style="1" customWidth="1"/>
    <col min="38" max="38" width="19.42578125" style="1" customWidth="1"/>
    <col min="39" max="39" width="17.28515625" style="1" customWidth="1"/>
    <col min="40" max="40" width="20.85546875" style="1" customWidth="1"/>
    <col min="41" max="41" width="17.28515625" style="1" customWidth="1"/>
    <col min="42" max="43" width="1.7109375" style="1" customWidth="1"/>
    <col min="44" max="44" width="19.42578125" style="1" customWidth="1"/>
    <col min="45" max="45" width="17.28515625" style="1" customWidth="1"/>
    <col min="46" max="46" width="20.85546875" style="1" customWidth="1"/>
    <col min="47" max="47" width="17.28515625" style="1" customWidth="1"/>
    <col min="48" max="48" width="1.7109375" style="1" customWidth="1"/>
    <col min="49" max="49" width="1.85546875" style="1" customWidth="1"/>
    <col min="50" max="53" width="19.42578125" style="1" customWidth="1"/>
    <col min="54" max="55" width="1.7109375" style="1" customWidth="1"/>
    <col min="56" max="59" width="18.7109375" style="1" customWidth="1"/>
    <col min="60" max="61" width="1.7109375" style="1" customWidth="1"/>
    <col min="62" max="65" width="18.7109375" style="1" customWidth="1"/>
    <col min="66" max="67" width="1.7109375" style="1" customWidth="1"/>
    <col min="68" max="68" width="18.85546875" style="1" customWidth="1"/>
    <col min="69" max="69" width="16.5703125" style="1" customWidth="1"/>
    <col min="70" max="70" width="18.85546875" style="1" customWidth="1"/>
    <col min="71" max="71" width="16.5703125" style="1" customWidth="1"/>
    <col min="72" max="72" width="1.7109375" style="1" customWidth="1"/>
    <col min="73" max="73" width="0.140625" style="1" customWidth="1"/>
    <col min="74" max="74" width="29.28515625" style="1" bestFit="1" customWidth="1"/>
    <col min="75" max="75" width="25.28515625" style="1" bestFit="1" customWidth="1"/>
    <col min="76" max="76" width="23.7109375" style="1" bestFit="1" customWidth="1"/>
    <col min="77" max="77" width="11.85546875" style="1" bestFit="1" customWidth="1"/>
    <col min="78" max="78" width="23.85546875" style="1" bestFit="1" customWidth="1"/>
    <col min="79" max="79" width="19.5703125" style="1" bestFit="1" customWidth="1"/>
    <col min="80" max="16384" width="9.140625" style="1"/>
  </cols>
  <sheetData>
    <row r="1" spans="2:78" s="122" customFormat="1" ht="44.25" customHeight="1" x14ac:dyDescent="0.25">
      <c r="B1" s="156" t="s">
        <v>374</v>
      </c>
      <c r="C1" s="156"/>
      <c r="D1" s="156"/>
      <c r="E1" s="156"/>
      <c r="H1" s="156" t="s">
        <v>375</v>
      </c>
      <c r="I1" s="156"/>
      <c r="J1" s="156"/>
      <c r="K1" s="156"/>
      <c r="N1" s="156" t="s">
        <v>376</v>
      </c>
      <c r="O1" s="156"/>
      <c r="P1" s="156"/>
      <c r="Q1" s="156"/>
      <c r="T1" s="156" t="s">
        <v>377</v>
      </c>
      <c r="U1" s="156"/>
      <c r="V1" s="156"/>
      <c r="W1" s="156"/>
      <c r="Z1" s="156" t="s">
        <v>378</v>
      </c>
      <c r="AA1" s="156"/>
      <c r="AB1" s="156"/>
      <c r="AC1" s="156"/>
      <c r="AF1" s="156" t="s">
        <v>379</v>
      </c>
      <c r="AG1" s="156"/>
      <c r="AH1" s="156"/>
      <c r="AI1" s="156"/>
      <c r="AL1" s="156" t="s">
        <v>380</v>
      </c>
      <c r="AM1" s="156"/>
      <c r="AN1" s="156"/>
      <c r="AO1" s="156"/>
      <c r="AR1" s="156" t="s">
        <v>381</v>
      </c>
      <c r="AS1" s="156"/>
      <c r="AT1" s="156"/>
      <c r="AU1" s="156"/>
      <c r="AX1" s="156" t="s">
        <v>382</v>
      </c>
      <c r="AY1" s="156"/>
      <c r="AZ1" s="156"/>
      <c r="BA1" s="156"/>
      <c r="BD1" s="156" t="s">
        <v>383</v>
      </c>
      <c r="BE1" s="156"/>
      <c r="BF1" s="156"/>
      <c r="BG1" s="156"/>
      <c r="BJ1" s="156" t="s">
        <v>384</v>
      </c>
      <c r="BK1" s="156"/>
      <c r="BL1" s="156"/>
      <c r="BM1" s="156"/>
      <c r="BP1" s="156" t="s">
        <v>385</v>
      </c>
      <c r="BQ1" s="156"/>
      <c r="BR1" s="156"/>
      <c r="BS1" s="156"/>
      <c r="BV1" s="154" t="s">
        <v>386</v>
      </c>
      <c r="BW1" s="155"/>
    </row>
    <row r="2" spans="2:78" s="59" customFormat="1" ht="41.25" customHeight="1" x14ac:dyDescent="0.25">
      <c r="B2" s="105" t="s">
        <v>10</v>
      </c>
      <c r="C2" s="105" t="s">
        <v>161</v>
      </c>
      <c r="D2" s="105" t="s">
        <v>12</v>
      </c>
      <c r="E2" s="105" t="s">
        <v>161</v>
      </c>
      <c r="H2" s="105" t="s">
        <v>10</v>
      </c>
      <c r="I2" s="105" t="s">
        <v>161</v>
      </c>
      <c r="J2" s="105" t="s">
        <v>12</v>
      </c>
      <c r="K2" s="105" t="s">
        <v>161</v>
      </c>
      <c r="N2" s="105" t="s">
        <v>10</v>
      </c>
      <c r="O2" s="105" t="s">
        <v>161</v>
      </c>
      <c r="P2" s="105" t="s">
        <v>12</v>
      </c>
      <c r="Q2" s="105" t="s">
        <v>161</v>
      </c>
      <c r="T2" s="105" t="s">
        <v>10</v>
      </c>
      <c r="U2" s="105" t="s">
        <v>161</v>
      </c>
      <c r="V2" s="105" t="s">
        <v>12</v>
      </c>
      <c r="W2" s="105" t="s">
        <v>161</v>
      </c>
      <c r="Z2" s="105" t="s">
        <v>10</v>
      </c>
      <c r="AA2" s="105" t="s">
        <v>161</v>
      </c>
      <c r="AB2" s="105" t="s">
        <v>12</v>
      </c>
      <c r="AC2" s="105" t="s">
        <v>161</v>
      </c>
      <c r="AF2" s="105" t="s">
        <v>10</v>
      </c>
      <c r="AG2" s="105" t="s">
        <v>161</v>
      </c>
      <c r="AH2" s="105" t="s">
        <v>12</v>
      </c>
      <c r="AI2" s="105" t="s">
        <v>161</v>
      </c>
      <c r="AL2" s="105" t="s">
        <v>10</v>
      </c>
      <c r="AM2" s="105" t="s">
        <v>161</v>
      </c>
      <c r="AN2" s="105" t="s">
        <v>12</v>
      </c>
      <c r="AO2" s="105" t="s">
        <v>161</v>
      </c>
      <c r="AR2" s="105" t="s">
        <v>10</v>
      </c>
      <c r="AS2" s="105" t="s">
        <v>161</v>
      </c>
      <c r="AT2" s="105" t="s">
        <v>12</v>
      </c>
      <c r="AU2" s="105" t="s">
        <v>161</v>
      </c>
      <c r="AX2" s="105" t="s">
        <v>10</v>
      </c>
      <c r="AY2" s="105" t="s">
        <v>161</v>
      </c>
      <c r="AZ2" s="105" t="s">
        <v>12</v>
      </c>
      <c r="BA2" s="105" t="s">
        <v>161</v>
      </c>
      <c r="BD2" s="105" t="s">
        <v>10</v>
      </c>
      <c r="BE2" s="105" t="s">
        <v>161</v>
      </c>
      <c r="BF2" s="105" t="s">
        <v>12</v>
      </c>
      <c r="BG2" s="105" t="s">
        <v>161</v>
      </c>
      <c r="BJ2" s="105" t="s">
        <v>10</v>
      </c>
      <c r="BK2" s="105" t="s">
        <v>161</v>
      </c>
      <c r="BL2" s="105" t="s">
        <v>12</v>
      </c>
      <c r="BM2" s="105" t="s">
        <v>161</v>
      </c>
      <c r="BP2" s="105" t="s">
        <v>10</v>
      </c>
      <c r="BQ2" s="105" t="s">
        <v>161</v>
      </c>
      <c r="BR2" s="105" t="s">
        <v>12</v>
      </c>
      <c r="BS2" s="105" t="s">
        <v>161</v>
      </c>
      <c r="BV2" s="105" t="s">
        <v>149</v>
      </c>
      <c r="BW2" s="105" t="s">
        <v>150</v>
      </c>
    </row>
    <row r="3" spans="2:78" s="5" customFormat="1" ht="15.95" customHeight="1" x14ac:dyDescent="0.25">
      <c r="B3" s="106" t="s">
        <v>13</v>
      </c>
      <c r="C3" s="107">
        <v>0</v>
      </c>
      <c r="D3" s="106" t="s">
        <v>13</v>
      </c>
      <c r="E3" s="107">
        <v>3342675.83</v>
      </c>
      <c r="H3" s="106" t="s">
        <v>13</v>
      </c>
      <c r="I3" s="107">
        <v>0</v>
      </c>
      <c r="J3" s="106" t="s">
        <v>13</v>
      </c>
      <c r="K3" s="107">
        <v>3544100.44</v>
      </c>
      <c r="N3" s="106" t="s">
        <v>13</v>
      </c>
      <c r="O3" s="107">
        <v>0</v>
      </c>
      <c r="P3" s="106" t="s">
        <v>13</v>
      </c>
      <c r="Q3" s="107">
        <v>6004107.7400000002</v>
      </c>
      <c r="T3" s="106" t="s">
        <v>13</v>
      </c>
      <c r="U3" s="107">
        <v>0</v>
      </c>
      <c r="V3" s="106" t="s">
        <v>13</v>
      </c>
      <c r="W3" s="107">
        <v>4185997.06</v>
      </c>
      <c r="Z3" s="106" t="s">
        <v>13</v>
      </c>
      <c r="AA3" s="107">
        <v>0</v>
      </c>
      <c r="AB3" s="106" t="s">
        <v>13</v>
      </c>
      <c r="AC3" s="107">
        <v>2790818.88</v>
      </c>
      <c r="AF3" s="106" t="s">
        <v>13</v>
      </c>
      <c r="AG3" s="107">
        <v>0</v>
      </c>
      <c r="AH3" s="106" t="s">
        <v>13</v>
      </c>
      <c r="AI3" s="107">
        <v>3411481.7</v>
      </c>
      <c r="AL3" s="106" t="s">
        <v>13</v>
      </c>
      <c r="AM3" s="107">
        <v>0</v>
      </c>
      <c r="AN3" s="106" t="s">
        <v>13</v>
      </c>
      <c r="AO3" s="107">
        <v>4056635.6</v>
      </c>
      <c r="AR3" s="106" t="s">
        <v>13</v>
      </c>
      <c r="AS3" s="107">
        <v>0</v>
      </c>
      <c r="AT3" s="106" t="s">
        <v>13</v>
      </c>
      <c r="AU3" s="107">
        <v>4211652.62</v>
      </c>
      <c r="AX3" s="106" t="s">
        <v>13</v>
      </c>
      <c r="AY3" s="107">
        <v>0</v>
      </c>
      <c r="AZ3" s="106" t="s">
        <v>13</v>
      </c>
      <c r="BA3" s="107">
        <v>4814870.75</v>
      </c>
      <c r="BD3" s="106" t="s">
        <v>13</v>
      </c>
      <c r="BE3" s="107">
        <v>0</v>
      </c>
      <c r="BF3" s="106" t="s">
        <v>13</v>
      </c>
      <c r="BG3" s="107">
        <v>4142869.93</v>
      </c>
      <c r="BJ3" s="106" t="s">
        <v>13</v>
      </c>
      <c r="BK3" s="107">
        <v>0</v>
      </c>
      <c r="BL3" s="106" t="s">
        <v>13</v>
      </c>
      <c r="BM3" s="107">
        <v>4606824.4800000004</v>
      </c>
      <c r="BP3" s="106" t="s">
        <v>13</v>
      </c>
      <c r="BQ3" s="107">
        <v>0</v>
      </c>
      <c r="BR3" s="106" t="s">
        <v>13</v>
      </c>
      <c r="BS3" s="107">
        <v>5294751.47</v>
      </c>
      <c r="BV3" s="100">
        <f>C3+I3+O3+U3+AA3+AG3+AM3+AS3+AY3+BE3+BK3+BQ3</f>
        <v>0</v>
      </c>
      <c r="BW3" s="108">
        <f>E3+K3+Q3+W3+AC3+AI3+AO3+AU3+BA3+BG3+BM3+BS3</f>
        <v>50406786.5</v>
      </c>
      <c r="BY3" s="133"/>
      <c r="BZ3" s="134"/>
    </row>
    <row r="4" spans="2:78" s="5" customFormat="1" ht="15" x14ac:dyDescent="0.25">
      <c r="B4" s="106" t="s">
        <v>310</v>
      </c>
      <c r="C4" s="107">
        <v>0</v>
      </c>
      <c r="D4" s="106" t="s">
        <v>310</v>
      </c>
      <c r="E4" s="107">
        <v>746600.75</v>
      </c>
      <c r="H4" s="106" t="s">
        <v>310</v>
      </c>
      <c r="I4" s="107">
        <v>0</v>
      </c>
      <c r="J4" s="106" t="s">
        <v>310</v>
      </c>
      <c r="K4" s="107">
        <v>839750.67</v>
      </c>
      <c r="N4" s="106" t="s">
        <v>310</v>
      </c>
      <c r="O4" s="107">
        <v>0</v>
      </c>
      <c r="P4" s="106" t="s">
        <v>310</v>
      </c>
      <c r="Q4" s="107">
        <v>1497692.87</v>
      </c>
      <c r="T4" s="106" t="s">
        <v>310</v>
      </c>
      <c r="U4" s="107">
        <v>0</v>
      </c>
      <c r="V4" s="106" t="s">
        <v>310</v>
      </c>
      <c r="W4" s="107">
        <v>1050672.73</v>
      </c>
      <c r="Z4" s="106" t="s">
        <v>310</v>
      </c>
      <c r="AA4" s="107">
        <v>0</v>
      </c>
      <c r="AB4" s="106" t="s">
        <v>310</v>
      </c>
      <c r="AC4" s="107">
        <v>807335.28</v>
      </c>
      <c r="AF4" s="106" t="s">
        <v>310</v>
      </c>
      <c r="AG4" s="107">
        <v>0</v>
      </c>
      <c r="AH4" s="106" t="s">
        <v>310</v>
      </c>
      <c r="AI4" s="107">
        <v>709147.48</v>
      </c>
      <c r="AL4" s="106" t="s">
        <v>310</v>
      </c>
      <c r="AM4" s="107">
        <v>0</v>
      </c>
      <c r="AN4" s="106" t="s">
        <v>310</v>
      </c>
      <c r="AO4" s="107">
        <v>845318.85</v>
      </c>
      <c r="AR4" s="106" t="s">
        <v>310</v>
      </c>
      <c r="AS4" s="107">
        <v>0</v>
      </c>
      <c r="AT4" s="106" t="s">
        <v>310</v>
      </c>
      <c r="AU4" s="107">
        <v>975720.82</v>
      </c>
      <c r="AX4" s="106" t="s">
        <v>310</v>
      </c>
      <c r="AY4" s="107">
        <v>0</v>
      </c>
      <c r="AZ4" s="106" t="s">
        <v>310</v>
      </c>
      <c r="BA4" s="107">
        <v>1208299.71</v>
      </c>
      <c r="BD4" s="106" t="s">
        <v>310</v>
      </c>
      <c r="BE4" s="107">
        <v>0</v>
      </c>
      <c r="BF4" s="106" t="s">
        <v>310</v>
      </c>
      <c r="BG4" s="107">
        <v>956568.59</v>
      </c>
      <c r="BJ4" s="106" t="s">
        <v>310</v>
      </c>
      <c r="BK4" s="107">
        <v>0</v>
      </c>
      <c r="BL4" s="106" t="s">
        <v>310</v>
      </c>
      <c r="BM4" s="107">
        <v>1028704.4</v>
      </c>
      <c r="BP4" s="106" t="s">
        <v>310</v>
      </c>
      <c r="BQ4" s="107">
        <v>0</v>
      </c>
      <c r="BR4" s="106" t="s">
        <v>310</v>
      </c>
      <c r="BS4" s="107">
        <v>1100668.8600000001</v>
      </c>
      <c r="BV4" s="100">
        <f>C4+I4+O4+U4+AA4+AG4+AM4+AS4+AY4+BE4+BK4+BQ4</f>
        <v>0</v>
      </c>
      <c r="BW4" s="108">
        <f>E4+K4+Q4+W4+AC4+AI4+AO4+AU4+BA4+BG4+BM4+BS4</f>
        <v>11766481.01</v>
      </c>
      <c r="BY4" s="133"/>
      <c r="BZ4" s="134"/>
    </row>
    <row r="5" spans="2:78" s="5" customFormat="1" ht="15.95" customHeight="1" x14ac:dyDescent="0.25">
      <c r="B5" s="106" t="s">
        <v>15</v>
      </c>
      <c r="C5" s="107">
        <v>0</v>
      </c>
      <c r="D5" s="106" t="s">
        <v>15</v>
      </c>
      <c r="E5" s="107">
        <v>1244937.3400000001</v>
      </c>
      <c r="H5" s="106" t="s">
        <v>15</v>
      </c>
      <c r="I5" s="107">
        <v>0</v>
      </c>
      <c r="J5" s="106" t="s">
        <v>15</v>
      </c>
      <c r="K5" s="107">
        <v>1630311.73</v>
      </c>
      <c r="N5" s="106" t="s">
        <v>15</v>
      </c>
      <c r="O5" s="107">
        <v>0</v>
      </c>
      <c r="P5" s="106" t="s">
        <v>15</v>
      </c>
      <c r="Q5" s="107">
        <v>7209234.5099999998</v>
      </c>
      <c r="T5" s="106" t="s">
        <v>15</v>
      </c>
      <c r="U5" s="107">
        <v>0</v>
      </c>
      <c r="V5" s="106" t="s">
        <v>15</v>
      </c>
      <c r="W5" s="107">
        <v>5371449.04</v>
      </c>
      <c r="Z5" s="106" t="s">
        <v>15</v>
      </c>
      <c r="AA5" s="107">
        <v>0</v>
      </c>
      <c r="AB5" s="106" t="s">
        <v>15</v>
      </c>
      <c r="AC5" s="107">
        <v>3177943.7</v>
      </c>
      <c r="AF5" s="106" t="s">
        <v>15</v>
      </c>
      <c r="AG5" s="107">
        <v>0</v>
      </c>
      <c r="AH5" s="106" t="s">
        <v>15</v>
      </c>
      <c r="AI5" s="107">
        <v>2792786.26</v>
      </c>
      <c r="AL5" s="106" t="s">
        <v>15</v>
      </c>
      <c r="AM5" s="107">
        <v>0</v>
      </c>
      <c r="AN5" s="106" t="s">
        <v>15</v>
      </c>
      <c r="AO5" s="107">
        <v>2918390.64</v>
      </c>
      <c r="AR5" s="106" t="s">
        <v>15</v>
      </c>
      <c r="AS5" s="107">
        <v>0</v>
      </c>
      <c r="AT5" s="106" t="s">
        <v>15</v>
      </c>
      <c r="AU5" s="107">
        <v>3090162.89</v>
      </c>
      <c r="AX5" s="106" t="s">
        <v>15</v>
      </c>
      <c r="AY5" s="107">
        <v>0</v>
      </c>
      <c r="AZ5" s="106" t="s">
        <v>15</v>
      </c>
      <c r="BA5" s="107">
        <v>3461374.56</v>
      </c>
      <c r="BD5" s="106" t="s">
        <v>15</v>
      </c>
      <c r="BE5" s="107">
        <v>0</v>
      </c>
      <c r="BF5" s="106" t="s">
        <v>15</v>
      </c>
      <c r="BG5" s="107">
        <v>3027769.73</v>
      </c>
      <c r="BJ5" s="106" t="s">
        <v>15</v>
      </c>
      <c r="BK5" s="107">
        <v>0</v>
      </c>
      <c r="BL5" s="106" t="s">
        <v>15</v>
      </c>
      <c r="BM5" s="107">
        <v>3146131.68</v>
      </c>
      <c r="BP5" s="106" t="s">
        <v>15</v>
      </c>
      <c r="BQ5" s="107">
        <v>0</v>
      </c>
      <c r="BR5" s="106" t="s">
        <v>15</v>
      </c>
      <c r="BS5" s="107">
        <v>3827153.33</v>
      </c>
      <c r="BV5" s="100">
        <f t="shared" ref="BV5:BV68" si="0">C5+I5+O5+U5+AA5+AG5+AM5+AS5+AY5+BE5+BK5+BQ5</f>
        <v>0</v>
      </c>
      <c r="BW5" s="108">
        <f t="shared" ref="BW5:BW68" si="1">E5+K5+Q5+W5+AC5+AI5+AO5+AU5+BA5+BG5+BM5+BS5</f>
        <v>40897645.409999996</v>
      </c>
      <c r="BX5" s="11"/>
      <c r="BY5" s="133"/>
      <c r="BZ5" s="134"/>
    </row>
    <row r="6" spans="2:78" s="5" customFormat="1" ht="15.95" customHeight="1" x14ac:dyDescent="0.25">
      <c r="B6" s="106" t="s">
        <v>16</v>
      </c>
      <c r="C6" s="107">
        <v>0</v>
      </c>
      <c r="D6" s="106" t="s">
        <v>16</v>
      </c>
      <c r="E6" s="107">
        <v>2483977.0299999998</v>
      </c>
      <c r="H6" s="106" t="s">
        <v>16</v>
      </c>
      <c r="I6" s="107">
        <v>2706739.41</v>
      </c>
      <c r="J6" s="106" t="s">
        <v>16</v>
      </c>
      <c r="K6" s="107">
        <v>0</v>
      </c>
      <c r="N6" s="106" t="s">
        <v>16</v>
      </c>
      <c r="O6" s="107">
        <v>7922570.4000000004</v>
      </c>
      <c r="P6" s="106" t="s">
        <v>16</v>
      </c>
      <c r="Q6" s="107">
        <v>0</v>
      </c>
      <c r="T6" s="106" t="s">
        <v>16</v>
      </c>
      <c r="U6" s="107">
        <v>0</v>
      </c>
      <c r="V6" s="106" t="s">
        <v>16</v>
      </c>
      <c r="W6" s="107">
        <v>2153156.86</v>
      </c>
      <c r="Z6" s="106" t="s">
        <v>16</v>
      </c>
      <c r="AA6" s="107">
        <v>0</v>
      </c>
      <c r="AB6" s="106" t="s">
        <v>16</v>
      </c>
      <c r="AC6" s="107">
        <v>2181087.88</v>
      </c>
      <c r="AF6" s="106" t="s">
        <v>16</v>
      </c>
      <c r="AG6" s="107">
        <v>0</v>
      </c>
      <c r="AH6" s="106" t="s">
        <v>16</v>
      </c>
      <c r="AI6" s="107">
        <v>2432123.17</v>
      </c>
      <c r="AL6" s="106" t="s">
        <v>16</v>
      </c>
      <c r="AM6" s="107">
        <v>0</v>
      </c>
      <c r="AN6" s="106" t="s">
        <v>16</v>
      </c>
      <c r="AO6" s="107">
        <v>2598521.4</v>
      </c>
      <c r="AR6" s="106" t="s">
        <v>16</v>
      </c>
      <c r="AS6" s="107">
        <v>0</v>
      </c>
      <c r="AT6" s="106" t="s">
        <v>16</v>
      </c>
      <c r="AU6" s="107">
        <v>2875640.62</v>
      </c>
      <c r="AX6" s="106" t="s">
        <v>16</v>
      </c>
      <c r="AY6" s="107">
        <v>0</v>
      </c>
      <c r="AZ6" s="106" t="s">
        <v>16</v>
      </c>
      <c r="BA6" s="107">
        <v>3565635.85</v>
      </c>
      <c r="BD6" s="106" t="s">
        <v>16</v>
      </c>
      <c r="BE6" s="107">
        <v>0</v>
      </c>
      <c r="BF6" s="106" t="s">
        <v>16</v>
      </c>
      <c r="BG6" s="107">
        <v>3069594.42</v>
      </c>
      <c r="BJ6" s="106" t="s">
        <v>16</v>
      </c>
      <c r="BK6" s="107">
        <v>0</v>
      </c>
      <c r="BL6" s="106" t="s">
        <v>16</v>
      </c>
      <c r="BM6" s="107">
        <v>3192815.32</v>
      </c>
      <c r="BP6" s="106" t="s">
        <v>16</v>
      </c>
      <c r="BQ6" s="107">
        <v>0</v>
      </c>
      <c r="BR6" s="106" t="s">
        <v>16</v>
      </c>
      <c r="BS6" s="107">
        <v>4263694.1900000004</v>
      </c>
      <c r="BV6" s="100">
        <f t="shared" si="0"/>
        <v>10629309.810000001</v>
      </c>
      <c r="BW6" s="108">
        <f t="shared" si="1"/>
        <v>28816246.740000006</v>
      </c>
      <c r="BY6" s="133"/>
      <c r="BZ6" s="134"/>
    </row>
    <row r="7" spans="2:78" s="5" customFormat="1" ht="15.95" customHeight="1" x14ac:dyDescent="0.25">
      <c r="B7" s="106" t="s">
        <v>17</v>
      </c>
      <c r="C7" s="107">
        <v>0</v>
      </c>
      <c r="D7" s="106" t="s">
        <v>17</v>
      </c>
      <c r="E7" s="107">
        <v>2117816.5299999998</v>
      </c>
      <c r="H7" s="106" t="s">
        <v>17</v>
      </c>
      <c r="I7" s="107">
        <v>0</v>
      </c>
      <c r="J7" s="106" t="s">
        <v>17</v>
      </c>
      <c r="K7" s="107">
        <v>2260872.0299999998</v>
      </c>
      <c r="N7" s="106" t="s">
        <v>17</v>
      </c>
      <c r="O7" s="107">
        <v>0</v>
      </c>
      <c r="P7" s="106" t="s">
        <v>17</v>
      </c>
      <c r="Q7" s="107">
        <v>5784265.29</v>
      </c>
      <c r="T7" s="106" t="s">
        <v>17</v>
      </c>
      <c r="U7" s="107">
        <v>0</v>
      </c>
      <c r="V7" s="106" t="s">
        <v>17</v>
      </c>
      <c r="W7" s="107">
        <v>3605335.57</v>
      </c>
      <c r="Z7" s="106" t="s">
        <v>17</v>
      </c>
      <c r="AA7" s="107">
        <v>0</v>
      </c>
      <c r="AB7" s="106" t="s">
        <v>17</v>
      </c>
      <c r="AC7" s="107">
        <v>2535354.85</v>
      </c>
      <c r="AF7" s="106" t="s">
        <v>17</v>
      </c>
      <c r="AG7" s="107">
        <v>0</v>
      </c>
      <c r="AH7" s="106" t="s">
        <v>17</v>
      </c>
      <c r="AI7" s="107">
        <v>2629364.7000000002</v>
      </c>
      <c r="AL7" s="106" t="s">
        <v>17</v>
      </c>
      <c r="AM7" s="107">
        <v>0</v>
      </c>
      <c r="AN7" s="106" t="s">
        <v>17</v>
      </c>
      <c r="AO7" s="107">
        <v>2897942.26</v>
      </c>
      <c r="AR7" s="106" t="s">
        <v>17</v>
      </c>
      <c r="AS7" s="107">
        <v>0</v>
      </c>
      <c r="AT7" s="106" t="s">
        <v>17</v>
      </c>
      <c r="AU7" s="107">
        <v>3115789.04</v>
      </c>
      <c r="AX7" s="106" t="s">
        <v>17</v>
      </c>
      <c r="AY7" s="107">
        <v>0</v>
      </c>
      <c r="AZ7" s="106" t="s">
        <v>17</v>
      </c>
      <c r="BA7" s="107">
        <v>3700189.48</v>
      </c>
      <c r="BD7" s="106" t="s">
        <v>17</v>
      </c>
      <c r="BE7" s="107">
        <v>0</v>
      </c>
      <c r="BF7" s="106" t="s">
        <v>17</v>
      </c>
      <c r="BG7" s="107">
        <v>3079728.52</v>
      </c>
      <c r="BJ7" s="106" t="s">
        <v>17</v>
      </c>
      <c r="BK7" s="107">
        <v>0</v>
      </c>
      <c r="BL7" s="106" t="s">
        <v>17</v>
      </c>
      <c r="BM7" s="107">
        <v>3239071.6</v>
      </c>
      <c r="BP7" s="106" t="s">
        <v>17</v>
      </c>
      <c r="BQ7" s="107">
        <v>0</v>
      </c>
      <c r="BR7" s="106" t="s">
        <v>17</v>
      </c>
      <c r="BS7" s="107">
        <v>3749220.69</v>
      </c>
      <c r="BV7" s="100">
        <f t="shared" si="0"/>
        <v>0</v>
      </c>
      <c r="BW7" s="108">
        <f t="shared" si="1"/>
        <v>38714950.559999995</v>
      </c>
      <c r="BY7" s="133"/>
      <c r="BZ7" s="134"/>
    </row>
    <row r="8" spans="2:78" s="5" customFormat="1" ht="15.95" customHeight="1" x14ac:dyDescent="0.25">
      <c r="B8" s="106" t="s">
        <v>18</v>
      </c>
      <c r="C8" s="107">
        <v>0</v>
      </c>
      <c r="D8" s="106" t="s">
        <v>18</v>
      </c>
      <c r="E8" s="107">
        <v>0</v>
      </c>
      <c r="H8" s="106" t="s">
        <v>18</v>
      </c>
      <c r="I8" s="107">
        <v>0</v>
      </c>
      <c r="J8" s="106" t="s">
        <v>18</v>
      </c>
      <c r="K8" s="107">
        <v>0</v>
      </c>
      <c r="N8" s="106" t="s">
        <v>18</v>
      </c>
      <c r="O8" s="107">
        <v>0</v>
      </c>
      <c r="P8" s="106" t="s">
        <v>18</v>
      </c>
      <c r="Q8" s="107">
        <v>0</v>
      </c>
      <c r="T8" s="106" t="s">
        <v>18</v>
      </c>
      <c r="U8" s="107">
        <v>0</v>
      </c>
      <c r="V8" s="106" t="s">
        <v>18</v>
      </c>
      <c r="W8" s="107">
        <v>0</v>
      </c>
      <c r="Z8" s="106" t="s">
        <v>18</v>
      </c>
      <c r="AA8" s="107">
        <v>0</v>
      </c>
      <c r="AB8" s="106" t="s">
        <v>18</v>
      </c>
      <c r="AC8" s="107">
        <v>0</v>
      </c>
      <c r="AF8" s="106" t="s">
        <v>18</v>
      </c>
      <c r="AG8" s="107">
        <v>0</v>
      </c>
      <c r="AH8" s="106" t="s">
        <v>18</v>
      </c>
      <c r="AI8" s="107">
        <v>0</v>
      </c>
      <c r="AL8" s="106" t="s">
        <v>18</v>
      </c>
      <c r="AM8" s="107">
        <v>0</v>
      </c>
      <c r="AN8" s="106" t="s">
        <v>18</v>
      </c>
      <c r="AO8" s="107">
        <v>0</v>
      </c>
      <c r="AR8" s="106" t="s">
        <v>18</v>
      </c>
      <c r="AS8" s="107">
        <v>0</v>
      </c>
      <c r="AT8" s="106" t="s">
        <v>18</v>
      </c>
      <c r="AU8" s="107">
        <v>0</v>
      </c>
      <c r="AX8" s="106" t="s">
        <v>18</v>
      </c>
      <c r="AY8" s="107">
        <v>0</v>
      </c>
      <c r="AZ8" s="106" t="s">
        <v>18</v>
      </c>
      <c r="BA8" s="107">
        <v>0</v>
      </c>
      <c r="BD8" s="106" t="s">
        <v>18</v>
      </c>
      <c r="BE8" s="107">
        <v>0</v>
      </c>
      <c r="BF8" s="106" t="s">
        <v>18</v>
      </c>
      <c r="BG8" s="107">
        <v>0</v>
      </c>
      <c r="BJ8" s="106" t="s">
        <v>18</v>
      </c>
      <c r="BK8" s="107">
        <v>0</v>
      </c>
      <c r="BL8" s="106" t="s">
        <v>18</v>
      </c>
      <c r="BM8" s="107">
        <v>0</v>
      </c>
      <c r="BP8" s="106" t="s">
        <v>18</v>
      </c>
      <c r="BQ8" s="107">
        <v>0</v>
      </c>
      <c r="BR8" s="106" t="s">
        <v>18</v>
      </c>
      <c r="BS8" s="107">
        <v>0</v>
      </c>
      <c r="BV8" s="100">
        <f t="shared" si="0"/>
        <v>0</v>
      </c>
      <c r="BW8" s="108">
        <f t="shared" si="1"/>
        <v>0</v>
      </c>
      <c r="BY8" s="133"/>
      <c r="BZ8" s="134"/>
    </row>
    <row r="9" spans="2:78" s="5" customFormat="1" ht="15.95" customHeight="1" x14ac:dyDescent="0.25">
      <c r="B9" s="106" t="s">
        <v>19</v>
      </c>
      <c r="C9" s="107">
        <v>3048677.12</v>
      </c>
      <c r="D9" s="106" t="s">
        <v>19</v>
      </c>
      <c r="E9" s="107">
        <v>0</v>
      </c>
      <c r="H9" s="106" t="s">
        <v>19</v>
      </c>
      <c r="I9" s="107">
        <v>881909.85</v>
      </c>
      <c r="J9" s="106" t="s">
        <v>19</v>
      </c>
      <c r="K9" s="107">
        <v>0</v>
      </c>
      <c r="N9" s="106" t="s">
        <v>19</v>
      </c>
      <c r="O9" s="107">
        <v>0</v>
      </c>
      <c r="P9" s="106" t="s">
        <v>19</v>
      </c>
      <c r="Q9" s="107">
        <v>347307.89</v>
      </c>
      <c r="T9" s="106" t="s">
        <v>19</v>
      </c>
      <c r="U9" s="107">
        <v>0</v>
      </c>
      <c r="V9" s="106" t="s">
        <v>19</v>
      </c>
      <c r="W9" s="107">
        <v>449706.67</v>
      </c>
      <c r="Z9" s="106" t="s">
        <v>19</v>
      </c>
      <c r="AA9" s="107">
        <v>0</v>
      </c>
      <c r="AB9" s="106" t="s">
        <v>19</v>
      </c>
      <c r="AC9" s="107">
        <v>427258.62</v>
      </c>
      <c r="AF9" s="106" t="s">
        <v>19</v>
      </c>
      <c r="AG9" s="107">
        <v>0</v>
      </c>
      <c r="AH9" s="106" t="s">
        <v>19</v>
      </c>
      <c r="AI9" s="107">
        <v>497683.15</v>
      </c>
      <c r="AL9" s="106" t="s">
        <v>19</v>
      </c>
      <c r="AM9" s="107">
        <v>0</v>
      </c>
      <c r="AN9" s="106" t="s">
        <v>19</v>
      </c>
      <c r="AO9" s="107">
        <v>538233.34</v>
      </c>
      <c r="AR9" s="106" t="s">
        <v>19</v>
      </c>
      <c r="AS9" s="107">
        <v>0</v>
      </c>
      <c r="AT9" s="106" t="s">
        <v>19</v>
      </c>
      <c r="AU9" s="107">
        <v>595869.88</v>
      </c>
      <c r="AX9" s="106" t="s">
        <v>19</v>
      </c>
      <c r="AY9" s="107">
        <v>0</v>
      </c>
      <c r="AZ9" s="106" t="s">
        <v>19</v>
      </c>
      <c r="BA9" s="107">
        <v>690052.61</v>
      </c>
      <c r="BD9" s="106" t="s">
        <v>19</v>
      </c>
      <c r="BE9" s="107">
        <v>0</v>
      </c>
      <c r="BF9" s="106" t="s">
        <v>19</v>
      </c>
      <c r="BG9" s="107">
        <v>658352.89</v>
      </c>
      <c r="BJ9" s="106" t="s">
        <v>19</v>
      </c>
      <c r="BK9" s="107">
        <v>0</v>
      </c>
      <c r="BL9" s="106" t="s">
        <v>19</v>
      </c>
      <c r="BM9" s="107">
        <v>678964.2</v>
      </c>
      <c r="BP9" s="106" t="s">
        <v>19</v>
      </c>
      <c r="BQ9" s="107">
        <v>0</v>
      </c>
      <c r="BR9" s="106" t="s">
        <v>19</v>
      </c>
      <c r="BS9" s="107">
        <v>796200.09</v>
      </c>
      <c r="BV9" s="100">
        <f t="shared" si="0"/>
        <v>3930586.97</v>
      </c>
      <c r="BW9" s="108">
        <f t="shared" si="1"/>
        <v>5679629.3399999999</v>
      </c>
      <c r="BY9" s="133"/>
      <c r="BZ9" s="134"/>
    </row>
    <row r="10" spans="2:78" s="5" customFormat="1" ht="15.95" customHeight="1" x14ac:dyDescent="0.25">
      <c r="B10" s="106" t="s">
        <v>20</v>
      </c>
      <c r="C10" s="107">
        <v>0</v>
      </c>
      <c r="D10" s="106" t="s">
        <v>20</v>
      </c>
      <c r="E10" s="107">
        <v>936014.95</v>
      </c>
      <c r="H10" s="106" t="s">
        <v>20</v>
      </c>
      <c r="I10" s="107">
        <v>0</v>
      </c>
      <c r="J10" s="106" t="s">
        <v>20</v>
      </c>
      <c r="K10" s="107">
        <v>1092005.26</v>
      </c>
      <c r="N10" s="106" t="s">
        <v>20</v>
      </c>
      <c r="O10" s="107">
        <v>0</v>
      </c>
      <c r="P10" s="106" t="s">
        <v>20</v>
      </c>
      <c r="Q10" s="107">
        <v>2851404.46</v>
      </c>
      <c r="T10" s="106" t="s">
        <v>20</v>
      </c>
      <c r="U10" s="107">
        <v>0</v>
      </c>
      <c r="V10" s="106" t="s">
        <v>20</v>
      </c>
      <c r="W10" s="107">
        <v>969995.42</v>
      </c>
      <c r="Z10" s="106" t="s">
        <v>20</v>
      </c>
      <c r="AA10" s="107">
        <v>0</v>
      </c>
      <c r="AB10" s="106" t="s">
        <v>20</v>
      </c>
      <c r="AC10" s="107">
        <v>851545.08</v>
      </c>
      <c r="AF10" s="106" t="s">
        <v>20</v>
      </c>
      <c r="AG10" s="107">
        <v>0</v>
      </c>
      <c r="AH10" s="106" t="s">
        <v>20</v>
      </c>
      <c r="AI10" s="107">
        <v>836253.92</v>
      </c>
      <c r="AL10" s="106" t="s">
        <v>20</v>
      </c>
      <c r="AM10" s="107">
        <v>0</v>
      </c>
      <c r="AN10" s="106" t="s">
        <v>20</v>
      </c>
      <c r="AO10" s="107">
        <v>866545.59</v>
      </c>
      <c r="AR10" s="106" t="s">
        <v>20</v>
      </c>
      <c r="AS10" s="107">
        <v>0</v>
      </c>
      <c r="AT10" s="106" t="s">
        <v>20</v>
      </c>
      <c r="AU10" s="107">
        <v>755056.61</v>
      </c>
      <c r="AX10" s="106" t="s">
        <v>20</v>
      </c>
      <c r="AY10" s="107">
        <v>0</v>
      </c>
      <c r="AZ10" s="106" t="s">
        <v>20</v>
      </c>
      <c r="BA10" s="107">
        <v>850077.97</v>
      </c>
      <c r="BD10" s="106" t="s">
        <v>20</v>
      </c>
      <c r="BE10" s="107">
        <v>0</v>
      </c>
      <c r="BF10" s="106" t="s">
        <v>20</v>
      </c>
      <c r="BG10" s="107">
        <v>985714.73</v>
      </c>
      <c r="BJ10" s="106" t="s">
        <v>20</v>
      </c>
      <c r="BK10" s="107">
        <v>0</v>
      </c>
      <c r="BL10" s="106" t="s">
        <v>20</v>
      </c>
      <c r="BM10" s="107">
        <v>1097545.23</v>
      </c>
      <c r="BP10" s="106" t="s">
        <v>20</v>
      </c>
      <c r="BQ10" s="107">
        <v>0</v>
      </c>
      <c r="BR10" s="106" t="s">
        <v>20</v>
      </c>
      <c r="BS10" s="107">
        <v>1168453.3700000001</v>
      </c>
      <c r="BV10" s="100">
        <f t="shared" si="0"/>
        <v>0</v>
      </c>
      <c r="BW10" s="108">
        <f t="shared" si="1"/>
        <v>13260612.59</v>
      </c>
      <c r="BY10" s="133"/>
      <c r="BZ10" s="134"/>
    </row>
    <row r="11" spans="2:78" s="5" customFormat="1" ht="15.95" customHeight="1" x14ac:dyDescent="0.25">
      <c r="B11" s="106" t="s">
        <v>21</v>
      </c>
      <c r="C11" s="107">
        <v>0</v>
      </c>
      <c r="D11" s="106" t="s">
        <v>21</v>
      </c>
      <c r="E11" s="107">
        <v>1434528.87</v>
      </c>
      <c r="H11" s="106" t="s">
        <v>21</v>
      </c>
      <c r="I11" s="107">
        <v>0</v>
      </c>
      <c r="J11" s="106" t="s">
        <v>21</v>
      </c>
      <c r="K11" s="107">
        <v>1551593.49</v>
      </c>
      <c r="N11" s="106" t="s">
        <v>21</v>
      </c>
      <c r="O11" s="107">
        <v>0</v>
      </c>
      <c r="P11" s="106" t="s">
        <v>21</v>
      </c>
      <c r="Q11" s="107">
        <v>5031183.68</v>
      </c>
      <c r="T11" s="106" t="s">
        <v>21</v>
      </c>
      <c r="U11" s="107">
        <v>0</v>
      </c>
      <c r="V11" s="106" t="s">
        <v>21</v>
      </c>
      <c r="W11" s="107">
        <v>3166094.5</v>
      </c>
      <c r="Z11" s="106" t="s">
        <v>21</v>
      </c>
      <c r="AA11" s="107">
        <v>0</v>
      </c>
      <c r="AB11" s="106" t="s">
        <v>21</v>
      </c>
      <c r="AC11" s="107">
        <v>1994517.98</v>
      </c>
      <c r="AF11" s="106" t="s">
        <v>21</v>
      </c>
      <c r="AG11" s="107">
        <v>0</v>
      </c>
      <c r="AH11" s="106" t="s">
        <v>21</v>
      </c>
      <c r="AI11" s="107">
        <v>1894504.21</v>
      </c>
      <c r="AL11" s="106" t="s">
        <v>21</v>
      </c>
      <c r="AM11" s="107">
        <v>0</v>
      </c>
      <c r="AN11" s="106" t="s">
        <v>21</v>
      </c>
      <c r="AO11" s="107">
        <v>2079568.61</v>
      </c>
      <c r="AR11" s="106" t="s">
        <v>21</v>
      </c>
      <c r="AS11" s="107">
        <v>0</v>
      </c>
      <c r="AT11" s="106" t="s">
        <v>21</v>
      </c>
      <c r="AU11" s="107">
        <v>2316336.6800000002</v>
      </c>
      <c r="AX11" s="106" t="s">
        <v>21</v>
      </c>
      <c r="AY11" s="107">
        <v>0</v>
      </c>
      <c r="AZ11" s="106" t="s">
        <v>21</v>
      </c>
      <c r="BA11" s="107">
        <v>3075218.37</v>
      </c>
      <c r="BD11" s="106" t="s">
        <v>21</v>
      </c>
      <c r="BE11" s="107">
        <v>0</v>
      </c>
      <c r="BF11" s="106" t="s">
        <v>21</v>
      </c>
      <c r="BG11" s="107">
        <v>2487943.0299999998</v>
      </c>
      <c r="BJ11" s="106" t="s">
        <v>21</v>
      </c>
      <c r="BK11" s="107">
        <v>0</v>
      </c>
      <c r="BL11" s="106" t="s">
        <v>21</v>
      </c>
      <c r="BM11" s="107">
        <v>2372406.59</v>
      </c>
      <c r="BP11" s="106" t="s">
        <v>21</v>
      </c>
      <c r="BQ11" s="107">
        <v>0</v>
      </c>
      <c r="BR11" s="106" t="s">
        <v>21</v>
      </c>
      <c r="BS11" s="107">
        <v>2601666.31</v>
      </c>
      <c r="BV11" s="100">
        <f t="shared" si="0"/>
        <v>0</v>
      </c>
      <c r="BW11" s="108">
        <f t="shared" si="1"/>
        <v>30005562.32</v>
      </c>
      <c r="BY11" s="133"/>
      <c r="BZ11" s="134"/>
    </row>
    <row r="12" spans="2:78" s="5" customFormat="1" ht="15.95" customHeight="1" x14ac:dyDescent="0.25">
      <c r="B12" s="106" t="s">
        <v>22</v>
      </c>
      <c r="C12" s="107">
        <v>0</v>
      </c>
      <c r="D12" s="106" t="s">
        <v>22</v>
      </c>
      <c r="E12" s="107">
        <v>1937471.65</v>
      </c>
      <c r="H12" s="106" t="s">
        <v>22</v>
      </c>
      <c r="I12" s="107">
        <v>0</v>
      </c>
      <c r="J12" s="106" t="s">
        <v>22</v>
      </c>
      <c r="K12" s="107">
        <v>2025960.12</v>
      </c>
      <c r="N12" s="106" t="s">
        <v>22</v>
      </c>
      <c r="O12" s="107">
        <v>0</v>
      </c>
      <c r="P12" s="106" t="s">
        <v>22</v>
      </c>
      <c r="Q12" s="107">
        <v>4743793.63</v>
      </c>
      <c r="T12" s="106" t="s">
        <v>22</v>
      </c>
      <c r="U12" s="107">
        <v>0</v>
      </c>
      <c r="V12" s="106" t="s">
        <v>22</v>
      </c>
      <c r="W12" s="107">
        <v>3150402.14</v>
      </c>
      <c r="Z12" s="106" t="s">
        <v>22</v>
      </c>
      <c r="AA12" s="107">
        <v>0</v>
      </c>
      <c r="AB12" s="106" t="s">
        <v>22</v>
      </c>
      <c r="AC12" s="107">
        <v>2102700.5099999998</v>
      </c>
      <c r="AF12" s="106" t="s">
        <v>22</v>
      </c>
      <c r="AG12" s="107">
        <v>0</v>
      </c>
      <c r="AH12" s="106" t="s">
        <v>22</v>
      </c>
      <c r="AI12" s="107">
        <v>2249010.89</v>
      </c>
      <c r="AL12" s="106" t="s">
        <v>22</v>
      </c>
      <c r="AM12" s="107">
        <v>0</v>
      </c>
      <c r="AN12" s="106" t="s">
        <v>22</v>
      </c>
      <c r="AO12" s="107">
        <v>2429075.4900000002</v>
      </c>
      <c r="AR12" s="106" t="s">
        <v>22</v>
      </c>
      <c r="AS12" s="107">
        <v>0</v>
      </c>
      <c r="AT12" s="106" t="s">
        <v>22</v>
      </c>
      <c r="AU12" s="107">
        <v>2386714.16</v>
      </c>
      <c r="AX12" s="106" t="s">
        <v>22</v>
      </c>
      <c r="AY12" s="107">
        <v>0</v>
      </c>
      <c r="AZ12" s="106" t="s">
        <v>22</v>
      </c>
      <c r="BA12" s="107">
        <v>2589736.35</v>
      </c>
      <c r="BD12" s="106" t="s">
        <v>22</v>
      </c>
      <c r="BE12" s="107">
        <v>0</v>
      </c>
      <c r="BF12" s="106" t="s">
        <v>22</v>
      </c>
      <c r="BG12" s="107">
        <v>2292795.1800000002</v>
      </c>
      <c r="BJ12" s="106" t="s">
        <v>22</v>
      </c>
      <c r="BK12" s="107">
        <v>0</v>
      </c>
      <c r="BL12" s="106" t="s">
        <v>22</v>
      </c>
      <c r="BM12" s="107">
        <v>2681216.0299999998</v>
      </c>
      <c r="BP12" s="106" t="s">
        <v>22</v>
      </c>
      <c r="BQ12" s="107">
        <v>0</v>
      </c>
      <c r="BR12" s="106" t="s">
        <v>22</v>
      </c>
      <c r="BS12" s="107">
        <v>3259580.99</v>
      </c>
      <c r="BV12" s="100">
        <f t="shared" si="0"/>
        <v>0</v>
      </c>
      <c r="BW12" s="108">
        <f t="shared" si="1"/>
        <v>31848457.140000001</v>
      </c>
      <c r="BY12" s="133"/>
      <c r="BZ12" s="134"/>
    </row>
    <row r="13" spans="2:78" s="5" customFormat="1" ht="15.95" customHeight="1" x14ac:dyDescent="0.25">
      <c r="B13" s="106" t="s">
        <v>23</v>
      </c>
      <c r="C13" s="107">
        <v>0</v>
      </c>
      <c r="D13" s="106" t="s">
        <v>23</v>
      </c>
      <c r="E13" s="107">
        <v>4072627.08</v>
      </c>
      <c r="H13" s="106" t="s">
        <v>23</v>
      </c>
      <c r="I13" s="107">
        <v>0</v>
      </c>
      <c r="J13" s="106" t="s">
        <v>23</v>
      </c>
      <c r="K13" s="107">
        <v>4527484.7</v>
      </c>
      <c r="N13" s="106" t="s">
        <v>23</v>
      </c>
      <c r="O13" s="107">
        <v>0</v>
      </c>
      <c r="P13" s="106" t="s">
        <v>23</v>
      </c>
      <c r="Q13" s="107">
        <v>7480003.9199999999</v>
      </c>
      <c r="T13" s="106" t="s">
        <v>23</v>
      </c>
      <c r="U13" s="107">
        <v>0</v>
      </c>
      <c r="V13" s="106" t="s">
        <v>23</v>
      </c>
      <c r="W13" s="107">
        <v>5401630.8700000001</v>
      </c>
      <c r="Z13" s="106" t="s">
        <v>23</v>
      </c>
      <c r="AA13" s="107">
        <v>0</v>
      </c>
      <c r="AB13" s="106" t="s">
        <v>23</v>
      </c>
      <c r="AC13" s="107">
        <v>4296876.12</v>
      </c>
      <c r="AF13" s="106" t="s">
        <v>23</v>
      </c>
      <c r="AG13" s="107">
        <v>0</v>
      </c>
      <c r="AH13" s="106" t="s">
        <v>23</v>
      </c>
      <c r="AI13" s="107">
        <v>4872018.0999999996</v>
      </c>
      <c r="AL13" s="106" t="s">
        <v>23</v>
      </c>
      <c r="AM13" s="107">
        <v>0</v>
      </c>
      <c r="AN13" s="106" t="s">
        <v>23</v>
      </c>
      <c r="AO13" s="107">
        <v>5401042.3799999999</v>
      </c>
      <c r="AR13" s="106" t="s">
        <v>23</v>
      </c>
      <c r="AS13" s="107">
        <v>0</v>
      </c>
      <c r="AT13" s="106" t="s">
        <v>23</v>
      </c>
      <c r="AU13" s="107">
        <v>6133881.8499999996</v>
      </c>
      <c r="AX13" s="106" t="s">
        <v>23</v>
      </c>
      <c r="AY13" s="107">
        <v>0</v>
      </c>
      <c r="AZ13" s="106" t="s">
        <v>23</v>
      </c>
      <c r="BA13" s="107">
        <v>7451334.8899999997</v>
      </c>
      <c r="BD13" s="106" t="s">
        <v>23</v>
      </c>
      <c r="BE13" s="107">
        <v>0</v>
      </c>
      <c r="BF13" s="106" t="s">
        <v>23</v>
      </c>
      <c r="BG13" s="107">
        <v>6078609.5</v>
      </c>
      <c r="BJ13" s="106" t="s">
        <v>23</v>
      </c>
      <c r="BK13" s="107">
        <v>0</v>
      </c>
      <c r="BL13" s="106" t="s">
        <v>23</v>
      </c>
      <c r="BM13" s="107">
        <v>6251114.0700000003</v>
      </c>
      <c r="BP13" s="106" t="s">
        <v>23</v>
      </c>
      <c r="BQ13" s="107">
        <v>0</v>
      </c>
      <c r="BR13" s="106" t="s">
        <v>23</v>
      </c>
      <c r="BS13" s="107">
        <v>7047753.6600000001</v>
      </c>
      <c r="BV13" s="100">
        <f t="shared" si="0"/>
        <v>0</v>
      </c>
      <c r="BW13" s="108">
        <f t="shared" si="1"/>
        <v>69014377.140000001</v>
      </c>
      <c r="BY13" s="133"/>
      <c r="BZ13" s="134"/>
    </row>
    <row r="14" spans="2:78" s="5" customFormat="1" ht="15.95" customHeight="1" x14ac:dyDescent="0.25">
      <c r="B14" s="106" t="s">
        <v>24</v>
      </c>
      <c r="C14" s="107">
        <v>0</v>
      </c>
      <c r="D14" s="106" t="s">
        <v>24</v>
      </c>
      <c r="E14" s="107">
        <v>2449724.7200000002</v>
      </c>
      <c r="H14" s="106" t="s">
        <v>24</v>
      </c>
      <c r="I14" s="107">
        <v>0</v>
      </c>
      <c r="J14" s="106" t="s">
        <v>24</v>
      </c>
      <c r="K14" s="107">
        <v>2682007.08</v>
      </c>
      <c r="N14" s="106" t="s">
        <v>24</v>
      </c>
      <c r="O14" s="107">
        <v>0</v>
      </c>
      <c r="P14" s="106" t="s">
        <v>24</v>
      </c>
      <c r="Q14" s="107">
        <v>6230968.1299999999</v>
      </c>
      <c r="T14" s="106" t="s">
        <v>24</v>
      </c>
      <c r="U14" s="107">
        <v>0</v>
      </c>
      <c r="V14" s="106" t="s">
        <v>24</v>
      </c>
      <c r="W14" s="107">
        <v>4491668.04</v>
      </c>
      <c r="Z14" s="106" t="s">
        <v>24</v>
      </c>
      <c r="AA14" s="107">
        <v>0</v>
      </c>
      <c r="AB14" s="106" t="s">
        <v>24</v>
      </c>
      <c r="AC14" s="107">
        <v>3400845.51</v>
      </c>
      <c r="AF14" s="106" t="s">
        <v>24</v>
      </c>
      <c r="AG14" s="107">
        <v>0</v>
      </c>
      <c r="AH14" s="106" t="s">
        <v>24</v>
      </c>
      <c r="AI14" s="107">
        <v>3506134</v>
      </c>
      <c r="AL14" s="106" t="s">
        <v>24</v>
      </c>
      <c r="AM14" s="107">
        <v>0</v>
      </c>
      <c r="AN14" s="106" t="s">
        <v>24</v>
      </c>
      <c r="AO14" s="107">
        <v>3804882.07</v>
      </c>
      <c r="AR14" s="106" t="s">
        <v>24</v>
      </c>
      <c r="AS14" s="107">
        <v>0</v>
      </c>
      <c r="AT14" s="106" t="s">
        <v>24</v>
      </c>
      <c r="AU14" s="107">
        <v>4326579.1900000004</v>
      </c>
      <c r="AX14" s="106" t="s">
        <v>24</v>
      </c>
      <c r="AY14" s="107">
        <v>0</v>
      </c>
      <c r="AZ14" s="106" t="s">
        <v>24</v>
      </c>
      <c r="BA14" s="107">
        <v>5608434.0300000003</v>
      </c>
      <c r="BD14" s="106" t="s">
        <v>24</v>
      </c>
      <c r="BE14" s="107">
        <v>0</v>
      </c>
      <c r="BF14" s="106" t="s">
        <v>24</v>
      </c>
      <c r="BG14" s="107">
        <v>4504655.8899999997</v>
      </c>
      <c r="BJ14" s="106" t="s">
        <v>24</v>
      </c>
      <c r="BK14" s="107">
        <v>0</v>
      </c>
      <c r="BL14" s="106" t="s">
        <v>24</v>
      </c>
      <c r="BM14" s="107">
        <v>4281516.12</v>
      </c>
      <c r="BP14" s="106" t="s">
        <v>24</v>
      </c>
      <c r="BQ14" s="107">
        <v>0</v>
      </c>
      <c r="BR14" s="106" t="s">
        <v>24</v>
      </c>
      <c r="BS14" s="107">
        <v>4729598.3899999997</v>
      </c>
      <c r="BV14" s="100">
        <f t="shared" si="0"/>
        <v>0</v>
      </c>
      <c r="BW14" s="108">
        <f t="shared" si="1"/>
        <v>50017013.169999994</v>
      </c>
      <c r="BY14" s="133"/>
      <c r="BZ14" s="134"/>
    </row>
    <row r="15" spans="2:78" s="5" customFormat="1" ht="15.95" customHeight="1" x14ac:dyDescent="0.25">
      <c r="B15" s="106" t="s">
        <v>25</v>
      </c>
      <c r="C15" s="107">
        <v>0</v>
      </c>
      <c r="D15" s="106" t="s">
        <v>25</v>
      </c>
      <c r="E15" s="107">
        <v>1781370.15</v>
      </c>
      <c r="H15" s="106" t="s">
        <v>25</v>
      </c>
      <c r="I15" s="107">
        <v>0</v>
      </c>
      <c r="J15" s="106" t="s">
        <v>25</v>
      </c>
      <c r="K15" s="107">
        <v>2000868.97</v>
      </c>
      <c r="N15" s="106" t="s">
        <v>25</v>
      </c>
      <c r="O15" s="107">
        <v>0</v>
      </c>
      <c r="P15" s="106" t="s">
        <v>25</v>
      </c>
      <c r="Q15" s="107">
        <v>2684812.95</v>
      </c>
      <c r="T15" s="106" t="s">
        <v>25</v>
      </c>
      <c r="U15" s="107">
        <v>0</v>
      </c>
      <c r="V15" s="106" t="s">
        <v>25</v>
      </c>
      <c r="W15" s="107">
        <v>2239081.6800000002</v>
      </c>
      <c r="Z15" s="106" t="s">
        <v>25</v>
      </c>
      <c r="AA15" s="107">
        <v>0</v>
      </c>
      <c r="AB15" s="106" t="s">
        <v>25</v>
      </c>
      <c r="AC15" s="107">
        <v>2214020.2400000002</v>
      </c>
      <c r="AF15" s="106" t="s">
        <v>25</v>
      </c>
      <c r="AG15" s="107">
        <v>0</v>
      </c>
      <c r="AH15" s="106" t="s">
        <v>25</v>
      </c>
      <c r="AI15" s="107">
        <v>2523183.11</v>
      </c>
      <c r="AL15" s="106" t="s">
        <v>25</v>
      </c>
      <c r="AM15" s="107">
        <v>0</v>
      </c>
      <c r="AN15" s="106" t="s">
        <v>25</v>
      </c>
      <c r="AO15" s="107">
        <v>2634851.6</v>
      </c>
      <c r="AR15" s="106" t="s">
        <v>25</v>
      </c>
      <c r="AS15" s="107">
        <v>0</v>
      </c>
      <c r="AT15" s="106" t="s">
        <v>25</v>
      </c>
      <c r="AU15" s="107">
        <v>2762407.25</v>
      </c>
      <c r="AX15" s="106" t="s">
        <v>25</v>
      </c>
      <c r="AY15" s="107">
        <v>0</v>
      </c>
      <c r="AZ15" s="106" t="s">
        <v>25</v>
      </c>
      <c r="BA15" s="107">
        <v>2931560.87</v>
      </c>
      <c r="BD15" s="106" t="s">
        <v>25</v>
      </c>
      <c r="BE15" s="107">
        <v>0</v>
      </c>
      <c r="BF15" s="106" t="s">
        <v>25</v>
      </c>
      <c r="BG15" s="107">
        <v>2959386.69</v>
      </c>
      <c r="BJ15" s="106" t="s">
        <v>25</v>
      </c>
      <c r="BK15" s="107">
        <v>0</v>
      </c>
      <c r="BL15" s="106" t="s">
        <v>25</v>
      </c>
      <c r="BM15" s="107">
        <v>3058169.97</v>
      </c>
      <c r="BP15" s="106" t="s">
        <v>25</v>
      </c>
      <c r="BQ15" s="107">
        <v>0</v>
      </c>
      <c r="BR15" s="106" t="s">
        <v>25</v>
      </c>
      <c r="BS15" s="107">
        <v>3397963.08</v>
      </c>
      <c r="BV15" s="100">
        <f t="shared" si="0"/>
        <v>0</v>
      </c>
      <c r="BW15" s="108">
        <f t="shared" si="1"/>
        <v>31187676.560000002</v>
      </c>
      <c r="BY15" s="133"/>
      <c r="BZ15" s="134"/>
    </row>
    <row r="16" spans="2:78" s="5" customFormat="1" ht="15.95" customHeight="1" x14ac:dyDescent="0.25">
      <c r="B16" s="106" t="s">
        <v>26</v>
      </c>
      <c r="C16" s="107">
        <v>0</v>
      </c>
      <c r="D16" s="106" t="s">
        <v>26</v>
      </c>
      <c r="E16" s="107">
        <v>3026616.26</v>
      </c>
      <c r="H16" s="106" t="s">
        <v>26</v>
      </c>
      <c r="I16" s="107">
        <v>0</v>
      </c>
      <c r="J16" s="106" t="s">
        <v>26</v>
      </c>
      <c r="K16" s="107">
        <v>3410540.31</v>
      </c>
      <c r="N16" s="106" t="s">
        <v>26</v>
      </c>
      <c r="O16" s="107">
        <v>0</v>
      </c>
      <c r="P16" s="106" t="s">
        <v>26</v>
      </c>
      <c r="Q16" s="107">
        <v>2705703.74</v>
      </c>
      <c r="T16" s="106" t="s">
        <v>26</v>
      </c>
      <c r="U16" s="107">
        <v>0</v>
      </c>
      <c r="V16" s="106" t="s">
        <v>26</v>
      </c>
      <c r="W16" s="107">
        <v>2828105.08</v>
      </c>
      <c r="Z16" s="106" t="s">
        <v>26</v>
      </c>
      <c r="AA16" s="107">
        <v>0</v>
      </c>
      <c r="AB16" s="106" t="s">
        <v>26</v>
      </c>
      <c r="AC16" s="107">
        <v>2704899.14</v>
      </c>
      <c r="AF16" s="106" t="s">
        <v>26</v>
      </c>
      <c r="AG16" s="107">
        <v>0</v>
      </c>
      <c r="AH16" s="106" t="s">
        <v>26</v>
      </c>
      <c r="AI16" s="107">
        <v>2871684.78</v>
      </c>
      <c r="AL16" s="106" t="s">
        <v>26</v>
      </c>
      <c r="AM16" s="107">
        <v>0</v>
      </c>
      <c r="AN16" s="106" t="s">
        <v>26</v>
      </c>
      <c r="AO16" s="107">
        <v>3444655.3</v>
      </c>
      <c r="AR16" s="106" t="s">
        <v>26</v>
      </c>
      <c r="AS16" s="107">
        <v>0</v>
      </c>
      <c r="AT16" s="106" t="s">
        <v>26</v>
      </c>
      <c r="AU16" s="107">
        <v>3580626.14</v>
      </c>
      <c r="AX16" s="106" t="s">
        <v>26</v>
      </c>
      <c r="AY16" s="107">
        <v>0</v>
      </c>
      <c r="AZ16" s="106" t="s">
        <v>26</v>
      </c>
      <c r="BA16" s="107">
        <v>4522650.9400000004</v>
      </c>
      <c r="BD16" s="106" t="s">
        <v>26</v>
      </c>
      <c r="BE16" s="107">
        <v>0</v>
      </c>
      <c r="BF16" s="106" t="s">
        <v>26</v>
      </c>
      <c r="BG16" s="107">
        <v>4227626.03</v>
      </c>
      <c r="BJ16" s="106" t="s">
        <v>26</v>
      </c>
      <c r="BK16" s="107">
        <v>0</v>
      </c>
      <c r="BL16" s="106" t="s">
        <v>26</v>
      </c>
      <c r="BM16" s="107">
        <v>4481114.97</v>
      </c>
      <c r="BP16" s="106" t="s">
        <v>26</v>
      </c>
      <c r="BQ16" s="107">
        <v>0</v>
      </c>
      <c r="BR16" s="106" t="s">
        <v>26</v>
      </c>
      <c r="BS16" s="107">
        <v>4906824.1500000004</v>
      </c>
      <c r="BV16" s="100">
        <f t="shared" si="0"/>
        <v>0</v>
      </c>
      <c r="BW16" s="108">
        <f t="shared" si="1"/>
        <v>42711046.840000004</v>
      </c>
      <c r="BY16" s="133"/>
      <c r="BZ16" s="134"/>
    </row>
    <row r="17" spans="2:78" s="5" customFormat="1" ht="15.95" customHeight="1" x14ac:dyDescent="0.25">
      <c r="B17" s="106" t="s">
        <v>27</v>
      </c>
      <c r="C17" s="107">
        <v>0</v>
      </c>
      <c r="D17" s="106" t="s">
        <v>27</v>
      </c>
      <c r="E17" s="107">
        <v>391077.15</v>
      </c>
      <c r="H17" s="106" t="s">
        <v>27</v>
      </c>
      <c r="I17" s="107">
        <v>0</v>
      </c>
      <c r="J17" s="106" t="s">
        <v>27</v>
      </c>
      <c r="K17" s="107">
        <v>438205.28</v>
      </c>
      <c r="N17" s="106" t="s">
        <v>27</v>
      </c>
      <c r="O17" s="107">
        <v>0</v>
      </c>
      <c r="P17" s="106" t="s">
        <v>27</v>
      </c>
      <c r="Q17" s="107">
        <v>528497.64</v>
      </c>
      <c r="T17" s="106" t="s">
        <v>27</v>
      </c>
      <c r="U17" s="107">
        <v>175779.01</v>
      </c>
      <c r="V17" s="106" t="s">
        <v>27</v>
      </c>
      <c r="W17" s="107">
        <v>0</v>
      </c>
      <c r="Z17" s="106" t="s">
        <v>27</v>
      </c>
      <c r="AA17" s="107">
        <v>0</v>
      </c>
      <c r="AB17" s="106" t="s">
        <v>27</v>
      </c>
      <c r="AC17" s="107">
        <v>194567.7</v>
      </c>
      <c r="AF17" s="106" t="s">
        <v>27</v>
      </c>
      <c r="AG17" s="107">
        <v>0</v>
      </c>
      <c r="AH17" s="106" t="s">
        <v>27</v>
      </c>
      <c r="AI17" s="107">
        <v>536859.32999999996</v>
      </c>
      <c r="AL17" s="106" t="s">
        <v>27</v>
      </c>
      <c r="AM17" s="107">
        <v>0</v>
      </c>
      <c r="AN17" s="106" t="s">
        <v>27</v>
      </c>
      <c r="AO17" s="107">
        <v>606747.99</v>
      </c>
      <c r="AR17" s="106" t="s">
        <v>27</v>
      </c>
      <c r="AS17" s="107">
        <v>0</v>
      </c>
      <c r="AT17" s="106" t="s">
        <v>27</v>
      </c>
      <c r="AU17" s="107">
        <v>672551.05</v>
      </c>
      <c r="AX17" s="106" t="s">
        <v>27</v>
      </c>
      <c r="AY17" s="107">
        <v>0</v>
      </c>
      <c r="AZ17" s="106" t="s">
        <v>27</v>
      </c>
      <c r="BA17" s="107">
        <v>819474.51</v>
      </c>
      <c r="BD17" s="106" t="s">
        <v>27</v>
      </c>
      <c r="BE17" s="107">
        <v>0</v>
      </c>
      <c r="BF17" s="106" t="s">
        <v>27</v>
      </c>
      <c r="BG17" s="107">
        <v>693675.43</v>
      </c>
      <c r="BJ17" s="106" t="s">
        <v>27</v>
      </c>
      <c r="BK17" s="107">
        <v>0</v>
      </c>
      <c r="BL17" s="106" t="s">
        <v>27</v>
      </c>
      <c r="BM17" s="107">
        <v>670321.85</v>
      </c>
      <c r="BP17" s="106" t="s">
        <v>27</v>
      </c>
      <c r="BQ17" s="107">
        <v>0</v>
      </c>
      <c r="BR17" s="106" t="s">
        <v>27</v>
      </c>
      <c r="BS17" s="107">
        <v>734374.92</v>
      </c>
      <c r="BV17" s="100">
        <f t="shared" si="0"/>
        <v>175779.01</v>
      </c>
      <c r="BW17" s="108">
        <f t="shared" si="1"/>
        <v>6286352.8499999987</v>
      </c>
      <c r="BY17" s="133"/>
      <c r="BZ17" s="134"/>
    </row>
    <row r="18" spans="2:78" s="5" customFormat="1" ht="15.95" customHeight="1" x14ac:dyDescent="0.25">
      <c r="B18" s="106" t="s">
        <v>28</v>
      </c>
      <c r="C18" s="107">
        <v>0</v>
      </c>
      <c r="D18" s="106" t="s">
        <v>28</v>
      </c>
      <c r="E18" s="107">
        <v>1481846.78</v>
      </c>
      <c r="H18" s="106" t="s">
        <v>28</v>
      </c>
      <c r="I18" s="107">
        <v>0</v>
      </c>
      <c r="J18" s="106" t="s">
        <v>28</v>
      </c>
      <c r="K18" s="107">
        <v>1611944.22</v>
      </c>
      <c r="N18" s="106" t="s">
        <v>28</v>
      </c>
      <c r="O18" s="107">
        <v>0</v>
      </c>
      <c r="P18" s="106" t="s">
        <v>28</v>
      </c>
      <c r="Q18" s="107">
        <v>3560493.69</v>
      </c>
      <c r="T18" s="106" t="s">
        <v>28</v>
      </c>
      <c r="U18" s="107">
        <v>0</v>
      </c>
      <c r="V18" s="106" t="s">
        <v>28</v>
      </c>
      <c r="W18" s="107">
        <v>2323283.4900000002</v>
      </c>
      <c r="Z18" s="106" t="s">
        <v>28</v>
      </c>
      <c r="AA18" s="107">
        <v>0</v>
      </c>
      <c r="AB18" s="106" t="s">
        <v>28</v>
      </c>
      <c r="AC18" s="107">
        <v>1858545.87</v>
      </c>
      <c r="AF18" s="106" t="s">
        <v>28</v>
      </c>
      <c r="AG18" s="107">
        <v>0</v>
      </c>
      <c r="AH18" s="106" t="s">
        <v>28</v>
      </c>
      <c r="AI18" s="107">
        <v>2005514.61</v>
      </c>
      <c r="AL18" s="106" t="s">
        <v>28</v>
      </c>
      <c r="AM18" s="107">
        <v>0</v>
      </c>
      <c r="AN18" s="106" t="s">
        <v>28</v>
      </c>
      <c r="AO18" s="107">
        <v>2041164.34</v>
      </c>
      <c r="AR18" s="106" t="s">
        <v>28</v>
      </c>
      <c r="AS18" s="107">
        <v>0</v>
      </c>
      <c r="AT18" s="106" t="s">
        <v>28</v>
      </c>
      <c r="AU18" s="107">
        <v>2253805.87</v>
      </c>
      <c r="AX18" s="106" t="s">
        <v>28</v>
      </c>
      <c r="AY18" s="107">
        <v>0</v>
      </c>
      <c r="AZ18" s="106" t="s">
        <v>28</v>
      </c>
      <c r="BA18" s="107">
        <v>2641632.31</v>
      </c>
      <c r="BD18" s="106" t="s">
        <v>28</v>
      </c>
      <c r="BE18" s="107">
        <v>0</v>
      </c>
      <c r="BF18" s="106" t="s">
        <v>28</v>
      </c>
      <c r="BG18" s="107">
        <v>2356414.9</v>
      </c>
      <c r="BJ18" s="106" t="s">
        <v>28</v>
      </c>
      <c r="BK18" s="107">
        <v>0</v>
      </c>
      <c r="BL18" s="106" t="s">
        <v>28</v>
      </c>
      <c r="BM18" s="107">
        <v>2387798.88</v>
      </c>
      <c r="BP18" s="106" t="s">
        <v>28</v>
      </c>
      <c r="BQ18" s="107">
        <v>0</v>
      </c>
      <c r="BR18" s="106" t="s">
        <v>28</v>
      </c>
      <c r="BS18" s="107">
        <v>2645151.83</v>
      </c>
      <c r="BV18" s="100">
        <f t="shared" si="0"/>
        <v>0</v>
      </c>
      <c r="BW18" s="108">
        <f t="shared" si="1"/>
        <v>27167596.789999999</v>
      </c>
      <c r="BY18" s="133"/>
      <c r="BZ18" s="134"/>
    </row>
    <row r="19" spans="2:78" s="5" customFormat="1" ht="15.95" customHeight="1" x14ac:dyDescent="0.25">
      <c r="B19" s="106" t="s">
        <v>29</v>
      </c>
      <c r="C19" s="107">
        <v>0</v>
      </c>
      <c r="D19" s="106" t="s">
        <v>29</v>
      </c>
      <c r="E19" s="107">
        <v>1701358.49</v>
      </c>
      <c r="H19" s="106" t="s">
        <v>29</v>
      </c>
      <c r="I19" s="107">
        <v>0</v>
      </c>
      <c r="J19" s="106" t="s">
        <v>29</v>
      </c>
      <c r="K19" s="107">
        <v>2017443.23</v>
      </c>
      <c r="N19" s="106" t="s">
        <v>29</v>
      </c>
      <c r="O19" s="107">
        <v>0</v>
      </c>
      <c r="P19" s="106" t="s">
        <v>29</v>
      </c>
      <c r="Q19" s="107">
        <v>2286669.65</v>
      </c>
      <c r="T19" s="106" t="s">
        <v>29</v>
      </c>
      <c r="U19" s="107">
        <v>0</v>
      </c>
      <c r="V19" s="106" t="s">
        <v>29</v>
      </c>
      <c r="W19" s="107">
        <v>2292959.44</v>
      </c>
      <c r="Z19" s="106" t="s">
        <v>29</v>
      </c>
      <c r="AA19" s="107">
        <v>0</v>
      </c>
      <c r="AB19" s="106" t="s">
        <v>29</v>
      </c>
      <c r="AC19" s="107">
        <v>1839739</v>
      </c>
      <c r="AF19" s="106" t="s">
        <v>29</v>
      </c>
      <c r="AG19" s="107">
        <v>0</v>
      </c>
      <c r="AH19" s="106" t="s">
        <v>29</v>
      </c>
      <c r="AI19" s="107">
        <v>2018302.16</v>
      </c>
      <c r="AL19" s="106" t="s">
        <v>29</v>
      </c>
      <c r="AM19" s="107">
        <v>0</v>
      </c>
      <c r="AN19" s="106" t="s">
        <v>29</v>
      </c>
      <c r="AO19" s="107">
        <v>2055518.92</v>
      </c>
      <c r="AR19" s="106" t="s">
        <v>29</v>
      </c>
      <c r="AS19" s="107">
        <v>0</v>
      </c>
      <c r="AT19" s="106" t="s">
        <v>29</v>
      </c>
      <c r="AU19" s="107">
        <v>2408682.73</v>
      </c>
      <c r="AX19" s="106" t="s">
        <v>29</v>
      </c>
      <c r="AY19" s="107">
        <v>0</v>
      </c>
      <c r="AZ19" s="106" t="s">
        <v>29</v>
      </c>
      <c r="BA19" s="107">
        <v>3104746.78</v>
      </c>
      <c r="BD19" s="106" t="s">
        <v>29</v>
      </c>
      <c r="BE19" s="107">
        <v>0</v>
      </c>
      <c r="BF19" s="106" t="s">
        <v>29</v>
      </c>
      <c r="BG19" s="107">
        <v>2747036.86</v>
      </c>
      <c r="BJ19" s="106" t="s">
        <v>29</v>
      </c>
      <c r="BK19" s="107">
        <v>0</v>
      </c>
      <c r="BL19" s="106" t="s">
        <v>29</v>
      </c>
      <c r="BM19" s="107">
        <v>2617031.29</v>
      </c>
      <c r="BP19" s="106" t="s">
        <v>29</v>
      </c>
      <c r="BQ19" s="107">
        <v>0</v>
      </c>
      <c r="BR19" s="106" t="s">
        <v>29</v>
      </c>
      <c r="BS19" s="107">
        <v>2921200.3</v>
      </c>
      <c r="BV19" s="100">
        <f t="shared" si="0"/>
        <v>0</v>
      </c>
      <c r="BW19" s="108">
        <f t="shared" si="1"/>
        <v>28010688.849999998</v>
      </c>
      <c r="BY19" s="133"/>
      <c r="BZ19" s="134"/>
    </row>
    <row r="20" spans="2:78" s="5" customFormat="1" ht="15.95" customHeight="1" x14ac:dyDescent="0.25">
      <c r="B20" s="106" t="s">
        <v>30</v>
      </c>
      <c r="C20" s="107">
        <v>0</v>
      </c>
      <c r="D20" s="106" t="s">
        <v>30</v>
      </c>
      <c r="E20" s="107">
        <v>5785959.46</v>
      </c>
      <c r="H20" s="106" t="s">
        <v>30</v>
      </c>
      <c r="I20" s="107">
        <v>0</v>
      </c>
      <c r="J20" s="106" t="s">
        <v>30</v>
      </c>
      <c r="K20" s="107">
        <v>6501589.1500000004</v>
      </c>
      <c r="N20" s="106" t="s">
        <v>30</v>
      </c>
      <c r="O20" s="107">
        <v>0</v>
      </c>
      <c r="P20" s="106" t="s">
        <v>30</v>
      </c>
      <c r="Q20" s="107">
        <v>15131257.800000001</v>
      </c>
      <c r="T20" s="106" t="s">
        <v>30</v>
      </c>
      <c r="U20" s="107">
        <v>0</v>
      </c>
      <c r="V20" s="106" t="s">
        <v>30</v>
      </c>
      <c r="W20" s="107">
        <v>5970412.6200000001</v>
      </c>
      <c r="Z20" s="106" t="s">
        <v>30</v>
      </c>
      <c r="AA20" s="107">
        <v>0</v>
      </c>
      <c r="AB20" s="106" t="s">
        <v>30</v>
      </c>
      <c r="AC20" s="107">
        <v>6499696.9299999997</v>
      </c>
      <c r="AF20" s="106" t="s">
        <v>30</v>
      </c>
      <c r="AG20" s="107">
        <v>0</v>
      </c>
      <c r="AH20" s="106" t="s">
        <v>30</v>
      </c>
      <c r="AI20" s="107">
        <v>7256830.71</v>
      </c>
      <c r="AL20" s="106" t="s">
        <v>30</v>
      </c>
      <c r="AM20" s="107">
        <v>0</v>
      </c>
      <c r="AN20" s="106" t="s">
        <v>30</v>
      </c>
      <c r="AO20" s="107">
        <v>8976535.3100000005</v>
      </c>
      <c r="AR20" s="106" t="s">
        <v>30</v>
      </c>
      <c r="AS20" s="107">
        <v>0</v>
      </c>
      <c r="AT20" s="106" t="s">
        <v>30</v>
      </c>
      <c r="AU20" s="107">
        <v>10282694.609999999</v>
      </c>
      <c r="AX20" s="106" t="s">
        <v>30</v>
      </c>
      <c r="AY20" s="107">
        <v>0</v>
      </c>
      <c r="AZ20" s="106" t="s">
        <v>30</v>
      </c>
      <c r="BA20" s="107">
        <v>13717342.27</v>
      </c>
      <c r="BD20" s="106" t="s">
        <v>30</v>
      </c>
      <c r="BE20" s="107">
        <v>0</v>
      </c>
      <c r="BF20" s="106" t="s">
        <v>30</v>
      </c>
      <c r="BG20" s="107">
        <v>10976252.380000001</v>
      </c>
      <c r="BJ20" s="106" t="s">
        <v>30</v>
      </c>
      <c r="BK20" s="107">
        <v>0</v>
      </c>
      <c r="BL20" s="106" t="s">
        <v>30</v>
      </c>
      <c r="BM20" s="107">
        <v>10872398.369999999</v>
      </c>
      <c r="BP20" s="106" t="s">
        <v>30</v>
      </c>
      <c r="BQ20" s="107">
        <v>0</v>
      </c>
      <c r="BR20" s="106" t="s">
        <v>30</v>
      </c>
      <c r="BS20" s="107">
        <v>12390988.810000001</v>
      </c>
      <c r="BV20" s="100">
        <f t="shared" si="0"/>
        <v>0</v>
      </c>
      <c r="BW20" s="108">
        <f t="shared" si="1"/>
        <v>114361958.42</v>
      </c>
      <c r="BY20" s="133"/>
      <c r="BZ20" s="134"/>
    </row>
    <row r="21" spans="2:78" s="5" customFormat="1" ht="15.95" customHeight="1" x14ac:dyDescent="0.25">
      <c r="B21" s="106" t="s">
        <v>31</v>
      </c>
      <c r="C21" s="107">
        <v>0</v>
      </c>
      <c r="D21" s="106" t="s">
        <v>31</v>
      </c>
      <c r="E21" s="107">
        <v>945843.57</v>
      </c>
      <c r="H21" s="106" t="s">
        <v>31</v>
      </c>
      <c r="I21" s="107">
        <v>0</v>
      </c>
      <c r="J21" s="106" t="s">
        <v>31</v>
      </c>
      <c r="K21" s="107">
        <v>998554.58</v>
      </c>
      <c r="N21" s="106" t="s">
        <v>31</v>
      </c>
      <c r="O21" s="107">
        <v>0</v>
      </c>
      <c r="P21" s="106" t="s">
        <v>31</v>
      </c>
      <c r="Q21" s="107">
        <v>2839687.45</v>
      </c>
      <c r="T21" s="106" t="s">
        <v>31</v>
      </c>
      <c r="U21" s="107">
        <v>0</v>
      </c>
      <c r="V21" s="106" t="s">
        <v>31</v>
      </c>
      <c r="W21" s="107">
        <v>1801719.94</v>
      </c>
      <c r="Z21" s="106" t="s">
        <v>31</v>
      </c>
      <c r="AA21" s="107">
        <v>0</v>
      </c>
      <c r="AB21" s="106" t="s">
        <v>31</v>
      </c>
      <c r="AC21" s="107">
        <v>1209456.68</v>
      </c>
      <c r="AF21" s="106" t="s">
        <v>31</v>
      </c>
      <c r="AG21" s="107">
        <v>0</v>
      </c>
      <c r="AH21" s="106" t="s">
        <v>31</v>
      </c>
      <c r="AI21" s="107">
        <v>1241426.8999999999</v>
      </c>
      <c r="AL21" s="106" t="s">
        <v>31</v>
      </c>
      <c r="AM21" s="107">
        <v>0</v>
      </c>
      <c r="AN21" s="106" t="s">
        <v>31</v>
      </c>
      <c r="AO21" s="107">
        <v>1341516.8799999999</v>
      </c>
      <c r="AR21" s="106" t="s">
        <v>31</v>
      </c>
      <c r="AS21" s="107">
        <v>0</v>
      </c>
      <c r="AT21" s="106" t="s">
        <v>31</v>
      </c>
      <c r="AU21" s="107">
        <v>1421458.17</v>
      </c>
      <c r="AX21" s="106" t="s">
        <v>31</v>
      </c>
      <c r="AY21" s="107">
        <v>0</v>
      </c>
      <c r="AZ21" s="106" t="s">
        <v>31</v>
      </c>
      <c r="BA21" s="107">
        <v>1734837.62</v>
      </c>
      <c r="BD21" s="106" t="s">
        <v>31</v>
      </c>
      <c r="BE21" s="107">
        <v>0</v>
      </c>
      <c r="BF21" s="106" t="s">
        <v>31</v>
      </c>
      <c r="BG21" s="107">
        <v>1515870.63</v>
      </c>
      <c r="BJ21" s="106" t="s">
        <v>31</v>
      </c>
      <c r="BK21" s="107">
        <v>0</v>
      </c>
      <c r="BL21" s="106" t="s">
        <v>31</v>
      </c>
      <c r="BM21" s="107">
        <v>1502040.49</v>
      </c>
      <c r="BP21" s="106" t="s">
        <v>31</v>
      </c>
      <c r="BQ21" s="107">
        <v>0</v>
      </c>
      <c r="BR21" s="106" t="s">
        <v>31</v>
      </c>
      <c r="BS21" s="107">
        <v>1718072.99</v>
      </c>
      <c r="BV21" s="100">
        <f t="shared" si="0"/>
        <v>0</v>
      </c>
      <c r="BW21" s="108">
        <f t="shared" si="1"/>
        <v>18270485.899999999</v>
      </c>
      <c r="BY21" s="133"/>
      <c r="BZ21" s="134"/>
    </row>
    <row r="22" spans="2:78" s="5" customFormat="1" ht="15.95" customHeight="1" x14ac:dyDescent="0.25">
      <c r="B22" s="106" t="s">
        <v>311</v>
      </c>
      <c r="C22" s="107">
        <v>0</v>
      </c>
      <c r="D22" s="106" t="s">
        <v>311</v>
      </c>
      <c r="E22" s="107">
        <v>590951.56000000006</v>
      </c>
      <c r="H22" s="106" t="s">
        <v>311</v>
      </c>
      <c r="I22" s="107">
        <v>0</v>
      </c>
      <c r="J22" s="106" t="s">
        <v>311</v>
      </c>
      <c r="K22" s="107">
        <v>689170.19</v>
      </c>
      <c r="N22" s="106" t="s">
        <v>311</v>
      </c>
      <c r="O22" s="107">
        <v>0</v>
      </c>
      <c r="P22" s="106" t="s">
        <v>311</v>
      </c>
      <c r="Q22" s="107">
        <v>893352.83</v>
      </c>
      <c r="T22" s="106" t="s">
        <v>311</v>
      </c>
      <c r="U22" s="107">
        <v>0</v>
      </c>
      <c r="V22" s="106" t="s">
        <v>311</v>
      </c>
      <c r="W22" s="107">
        <v>789250.8</v>
      </c>
      <c r="Z22" s="106" t="s">
        <v>311</v>
      </c>
      <c r="AA22" s="107">
        <v>0</v>
      </c>
      <c r="AB22" s="106" t="s">
        <v>311</v>
      </c>
      <c r="AC22" s="107">
        <v>740388.88</v>
      </c>
      <c r="AF22" s="106" t="s">
        <v>311</v>
      </c>
      <c r="AG22" s="107">
        <v>0</v>
      </c>
      <c r="AH22" s="106" t="s">
        <v>311</v>
      </c>
      <c r="AI22" s="107">
        <v>839819.6</v>
      </c>
      <c r="AL22" s="106" t="s">
        <v>311</v>
      </c>
      <c r="AM22" s="107">
        <v>0</v>
      </c>
      <c r="AN22" s="106" t="s">
        <v>311</v>
      </c>
      <c r="AO22" s="107">
        <v>862385.03</v>
      </c>
      <c r="AR22" s="106" t="s">
        <v>311</v>
      </c>
      <c r="AS22" s="107">
        <v>0</v>
      </c>
      <c r="AT22" s="106" t="s">
        <v>311</v>
      </c>
      <c r="AU22" s="107">
        <v>1022623.65</v>
      </c>
      <c r="AX22" s="106" t="s">
        <v>311</v>
      </c>
      <c r="AY22" s="107">
        <v>0</v>
      </c>
      <c r="AZ22" s="106" t="s">
        <v>311</v>
      </c>
      <c r="BA22" s="107">
        <v>1115060.2</v>
      </c>
      <c r="BD22" s="106" t="s">
        <v>311</v>
      </c>
      <c r="BE22" s="107">
        <v>0</v>
      </c>
      <c r="BF22" s="106" t="s">
        <v>311</v>
      </c>
      <c r="BG22" s="107">
        <v>1082511.3799999999</v>
      </c>
      <c r="BJ22" s="106" t="s">
        <v>311</v>
      </c>
      <c r="BK22" s="107">
        <v>0</v>
      </c>
      <c r="BL22" s="106" t="s">
        <v>311</v>
      </c>
      <c r="BM22" s="107">
        <v>1024563.36</v>
      </c>
      <c r="BP22" s="106" t="s">
        <v>311</v>
      </c>
      <c r="BQ22" s="107">
        <v>0</v>
      </c>
      <c r="BR22" s="106" t="s">
        <v>311</v>
      </c>
      <c r="BS22" s="107">
        <v>1137572.98</v>
      </c>
      <c r="BV22" s="100">
        <f t="shared" si="0"/>
        <v>0</v>
      </c>
      <c r="BW22" s="108">
        <f t="shared" si="1"/>
        <v>10787650.460000001</v>
      </c>
      <c r="BY22" s="133"/>
      <c r="BZ22" s="134"/>
    </row>
    <row r="23" spans="2:78" s="5" customFormat="1" ht="15.95" customHeight="1" x14ac:dyDescent="0.25">
      <c r="B23" s="106" t="s">
        <v>33</v>
      </c>
      <c r="C23" s="107">
        <v>0</v>
      </c>
      <c r="D23" s="106" t="s">
        <v>33</v>
      </c>
      <c r="E23" s="107">
        <v>0</v>
      </c>
      <c r="H23" s="106" t="s">
        <v>33</v>
      </c>
      <c r="I23" s="107">
        <v>0</v>
      </c>
      <c r="J23" s="106" t="s">
        <v>33</v>
      </c>
      <c r="K23" s="107">
        <v>0</v>
      </c>
      <c r="N23" s="106" t="s">
        <v>33</v>
      </c>
      <c r="O23" s="107">
        <v>0</v>
      </c>
      <c r="P23" s="106" t="s">
        <v>33</v>
      </c>
      <c r="Q23" s="107">
        <v>0</v>
      </c>
      <c r="T23" s="106" t="s">
        <v>33</v>
      </c>
      <c r="U23" s="107">
        <v>0</v>
      </c>
      <c r="V23" s="106" t="s">
        <v>33</v>
      </c>
      <c r="W23" s="107">
        <v>0</v>
      </c>
      <c r="Z23" s="106" t="s">
        <v>33</v>
      </c>
      <c r="AA23" s="107">
        <v>0</v>
      </c>
      <c r="AB23" s="106" t="s">
        <v>33</v>
      </c>
      <c r="AC23" s="107">
        <v>0</v>
      </c>
      <c r="AF23" s="106" t="s">
        <v>33</v>
      </c>
      <c r="AG23" s="107">
        <v>0</v>
      </c>
      <c r="AH23" s="106" t="s">
        <v>33</v>
      </c>
      <c r="AI23" s="107">
        <v>0</v>
      </c>
      <c r="AL23" s="106" t="s">
        <v>33</v>
      </c>
      <c r="AM23" s="107">
        <v>0</v>
      </c>
      <c r="AN23" s="106" t="s">
        <v>33</v>
      </c>
      <c r="AO23" s="107">
        <v>0</v>
      </c>
      <c r="AR23" s="106" t="s">
        <v>33</v>
      </c>
      <c r="AS23" s="107">
        <v>0</v>
      </c>
      <c r="AT23" s="106" t="s">
        <v>33</v>
      </c>
      <c r="AU23" s="107">
        <v>0</v>
      </c>
      <c r="AX23" s="106" t="s">
        <v>33</v>
      </c>
      <c r="AY23" s="107">
        <v>0</v>
      </c>
      <c r="AZ23" s="106" t="s">
        <v>33</v>
      </c>
      <c r="BA23" s="107">
        <v>0</v>
      </c>
      <c r="BD23" s="106" t="s">
        <v>33</v>
      </c>
      <c r="BE23" s="107">
        <v>0</v>
      </c>
      <c r="BF23" s="106" t="s">
        <v>33</v>
      </c>
      <c r="BG23" s="107">
        <v>0</v>
      </c>
      <c r="BJ23" s="106" t="s">
        <v>33</v>
      </c>
      <c r="BK23" s="107">
        <v>0</v>
      </c>
      <c r="BL23" s="106" t="s">
        <v>33</v>
      </c>
      <c r="BM23" s="107">
        <v>0</v>
      </c>
      <c r="BP23" s="106" t="s">
        <v>33</v>
      </c>
      <c r="BQ23" s="107">
        <v>0</v>
      </c>
      <c r="BR23" s="106" t="s">
        <v>33</v>
      </c>
      <c r="BS23" s="107">
        <v>0</v>
      </c>
      <c r="BV23" s="100">
        <f t="shared" si="0"/>
        <v>0</v>
      </c>
      <c r="BW23" s="108">
        <f t="shared" si="1"/>
        <v>0</v>
      </c>
      <c r="BY23" s="133"/>
      <c r="BZ23" s="134"/>
    </row>
    <row r="24" spans="2:78" s="5" customFormat="1" ht="15.95" customHeight="1" x14ac:dyDescent="0.25">
      <c r="B24" s="106" t="s">
        <v>34</v>
      </c>
      <c r="C24" s="107">
        <v>0</v>
      </c>
      <c r="D24" s="106" t="s">
        <v>34</v>
      </c>
      <c r="E24" s="107">
        <v>3995992.28</v>
      </c>
      <c r="H24" s="106" t="s">
        <v>34</v>
      </c>
      <c r="I24" s="107">
        <v>0</v>
      </c>
      <c r="J24" s="106" t="s">
        <v>34</v>
      </c>
      <c r="K24" s="107">
        <v>4290562.13</v>
      </c>
      <c r="N24" s="106" t="s">
        <v>34</v>
      </c>
      <c r="O24" s="107">
        <v>13712191.73</v>
      </c>
      <c r="P24" s="106" t="s">
        <v>34</v>
      </c>
      <c r="Q24" s="107">
        <v>0</v>
      </c>
      <c r="T24" s="106" t="s">
        <v>34</v>
      </c>
      <c r="U24" s="107">
        <v>13966175.710000001</v>
      </c>
      <c r="V24" s="106" t="s">
        <v>34</v>
      </c>
      <c r="W24" s="107">
        <v>0</v>
      </c>
      <c r="Z24" s="106" t="s">
        <v>34</v>
      </c>
      <c r="AA24" s="107">
        <v>0</v>
      </c>
      <c r="AB24" s="106" t="s">
        <v>34</v>
      </c>
      <c r="AC24" s="107">
        <v>3790939.3</v>
      </c>
      <c r="AF24" s="106" t="s">
        <v>34</v>
      </c>
      <c r="AG24" s="107">
        <v>0</v>
      </c>
      <c r="AH24" s="106" t="s">
        <v>34</v>
      </c>
      <c r="AI24" s="107">
        <v>4311317.8600000003</v>
      </c>
      <c r="AL24" s="106" t="s">
        <v>34</v>
      </c>
      <c r="AM24" s="107">
        <v>0</v>
      </c>
      <c r="AN24" s="106" t="s">
        <v>34</v>
      </c>
      <c r="AO24" s="107">
        <v>5058714.9400000004</v>
      </c>
      <c r="AR24" s="106" t="s">
        <v>34</v>
      </c>
      <c r="AS24" s="107">
        <v>0</v>
      </c>
      <c r="AT24" s="106" t="s">
        <v>34</v>
      </c>
      <c r="AU24" s="107">
        <v>5314451.0599999996</v>
      </c>
      <c r="AX24" s="106" t="s">
        <v>34</v>
      </c>
      <c r="AY24" s="107">
        <v>0</v>
      </c>
      <c r="AZ24" s="106" t="s">
        <v>34</v>
      </c>
      <c r="BA24" s="107">
        <v>6623706.6699999999</v>
      </c>
      <c r="BD24" s="106" t="s">
        <v>34</v>
      </c>
      <c r="BE24" s="107">
        <v>0</v>
      </c>
      <c r="BF24" s="106" t="s">
        <v>34</v>
      </c>
      <c r="BG24" s="107">
        <v>6136620.3600000003</v>
      </c>
      <c r="BJ24" s="106" t="s">
        <v>34</v>
      </c>
      <c r="BK24" s="107">
        <v>0</v>
      </c>
      <c r="BL24" s="106" t="s">
        <v>34</v>
      </c>
      <c r="BM24" s="107">
        <v>6056996.0599999996</v>
      </c>
      <c r="BP24" s="106" t="s">
        <v>34</v>
      </c>
      <c r="BQ24" s="107">
        <v>0</v>
      </c>
      <c r="BR24" s="106" t="s">
        <v>34</v>
      </c>
      <c r="BS24" s="107">
        <v>6807056.4199999999</v>
      </c>
      <c r="BV24" s="100">
        <f t="shared" si="0"/>
        <v>27678367.440000001</v>
      </c>
      <c r="BW24" s="108">
        <f t="shared" si="1"/>
        <v>52386357.080000006</v>
      </c>
      <c r="BY24" s="133"/>
      <c r="BZ24" s="134"/>
    </row>
    <row r="25" spans="2:78" s="5" customFormat="1" ht="15.95" customHeight="1" x14ac:dyDescent="0.25">
      <c r="B25" s="106" t="s">
        <v>35</v>
      </c>
      <c r="C25" s="107">
        <v>0</v>
      </c>
      <c r="D25" s="106" t="s">
        <v>35</v>
      </c>
      <c r="E25" s="107">
        <v>2567557.91</v>
      </c>
      <c r="H25" s="106" t="s">
        <v>35</v>
      </c>
      <c r="I25" s="107">
        <v>0</v>
      </c>
      <c r="J25" s="106" t="s">
        <v>35</v>
      </c>
      <c r="K25" s="107">
        <v>2791604.15</v>
      </c>
      <c r="N25" s="106" t="s">
        <v>35</v>
      </c>
      <c r="O25" s="107">
        <v>8035731.3799999999</v>
      </c>
      <c r="P25" s="106" t="s">
        <v>35</v>
      </c>
      <c r="Q25" s="107">
        <v>0</v>
      </c>
      <c r="T25" s="106" t="s">
        <v>35</v>
      </c>
      <c r="U25" s="107">
        <v>3320740.86</v>
      </c>
      <c r="V25" s="106" t="s">
        <v>35</v>
      </c>
      <c r="W25" s="107">
        <v>0</v>
      </c>
      <c r="Z25" s="106" t="s">
        <v>35</v>
      </c>
      <c r="AA25" s="107">
        <v>0</v>
      </c>
      <c r="AB25" s="106" t="s">
        <v>35</v>
      </c>
      <c r="AC25" s="107">
        <v>2287548.54</v>
      </c>
      <c r="AF25" s="106" t="s">
        <v>35</v>
      </c>
      <c r="AG25" s="107">
        <v>0</v>
      </c>
      <c r="AH25" s="106" t="s">
        <v>35</v>
      </c>
      <c r="AI25" s="107">
        <v>2705936.55</v>
      </c>
      <c r="AL25" s="106" t="s">
        <v>35</v>
      </c>
      <c r="AM25" s="107">
        <v>0</v>
      </c>
      <c r="AN25" s="106" t="s">
        <v>35</v>
      </c>
      <c r="AO25" s="107">
        <v>3010768.58</v>
      </c>
      <c r="AR25" s="106" t="s">
        <v>35</v>
      </c>
      <c r="AS25" s="107">
        <v>0</v>
      </c>
      <c r="AT25" s="106" t="s">
        <v>35</v>
      </c>
      <c r="AU25" s="107">
        <v>3157294.98</v>
      </c>
      <c r="AX25" s="106" t="s">
        <v>35</v>
      </c>
      <c r="AY25" s="107">
        <v>0</v>
      </c>
      <c r="AZ25" s="106" t="s">
        <v>35</v>
      </c>
      <c r="BA25" s="107">
        <v>3528910.76</v>
      </c>
      <c r="BD25" s="106" t="s">
        <v>35</v>
      </c>
      <c r="BE25" s="107">
        <v>0</v>
      </c>
      <c r="BF25" s="106" t="s">
        <v>35</v>
      </c>
      <c r="BG25" s="107">
        <v>3456503.44</v>
      </c>
      <c r="BJ25" s="106" t="s">
        <v>35</v>
      </c>
      <c r="BK25" s="107">
        <v>0</v>
      </c>
      <c r="BL25" s="106" t="s">
        <v>35</v>
      </c>
      <c r="BM25" s="107">
        <v>3593183.26</v>
      </c>
      <c r="BP25" s="106" t="s">
        <v>35</v>
      </c>
      <c r="BQ25" s="107">
        <v>0</v>
      </c>
      <c r="BR25" s="106" t="s">
        <v>35</v>
      </c>
      <c r="BS25" s="107">
        <v>3815853.35</v>
      </c>
      <c r="BV25" s="100">
        <f t="shared" si="0"/>
        <v>11356472.24</v>
      </c>
      <c r="BW25" s="108">
        <f t="shared" si="1"/>
        <v>30915161.520000003</v>
      </c>
      <c r="BY25" s="133"/>
      <c r="BZ25" s="134"/>
    </row>
    <row r="26" spans="2:78" s="5" customFormat="1" ht="15.95" customHeight="1" x14ac:dyDescent="0.25">
      <c r="B26" s="106" t="s">
        <v>36</v>
      </c>
      <c r="C26" s="107">
        <v>0</v>
      </c>
      <c r="D26" s="106" t="s">
        <v>36</v>
      </c>
      <c r="E26" s="107">
        <v>4899603.37</v>
      </c>
      <c r="H26" s="106" t="s">
        <v>36</v>
      </c>
      <c r="I26" s="107">
        <v>0</v>
      </c>
      <c r="J26" s="106" t="s">
        <v>36</v>
      </c>
      <c r="K26" s="107">
        <v>5344266.5199999996</v>
      </c>
      <c r="N26" s="106" t="s">
        <v>36</v>
      </c>
      <c r="O26" s="107">
        <v>0</v>
      </c>
      <c r="P26" s="106" t="s">
        <v>36</v>
      </c>
      <c r="Q26" s="107">
        <v>13486330.26</v>
      </c>
      <c r="T26" s="106" t="s">
        <v>36</v>
      </c>
      <c r="U26" s="107">
        <v>0</v>
      </c>
      <c r="V26" s="106" t="s">
        <v>36</v>
      </c>
      <c r="W26" s="107">
        <v>8348983.8099999996</v>
      </c>
      <c r="Z26" s="106" t="s">
        <v>36</v>
      </c>
      <c r="AA26" s="107">
        <v>0</v>
      </c>
      <c r="AB26" s="106" t="s">
        <v>36</v>
      </c>
      <c r="AC26" s="107">
        <v>3932797.1</v>
      </c>
      <c r="AF26" s="106" t="s">
        <v>36</v>
      </c>
      <c r="AG26" s="107">
        <v>0</v>
      </c>
      <c r="AH26" s="106" t="s">
        <v>36</v>
      </c>
      <c r="AI26" s="107">
        <v>4433524.47</v>
      </c>
      <c r="AL26" s="106" t="s">
        <v>36</v>
      </c>
      <c r="AM26" s="107">
        <v>0</v>
      </c>
      <c r="AN26" s="106" t="s">
        <v>36</v>
      </c>
      <c r="AO26" s="107">
        <v>5127437.4000000004</v>
      </c>
      <c r="AR26" s="106" t="s">
        <v>36</v>
      </c>
      <c r="AS26" s="107">
        <v>0</v>
      </c>
      <c r="AT26" s="106" t="s">
        <v>36</v>
      </c>
      <c r="AU26" s="107">
        <v>5547523.1600000001</v>
      </c>
      <c r="AX26" s="106" t="s">
        <v>36</v>
      </c>
      <c r="AY26" s="107">
        <v>0</v>
      </c>
      <c r="AZ26" s="106" t="s">
        <v>36</v>
      </c>
      <c r="BA26" s="107">
        <v>6674024.1399999997</v>
      </c>
      <c r="BD26" s="106" t="s">
        <v>36</v>
      </c>
      <c r="BE26" s="107">
        <v>0</v>
      </c>
      <c r="BF26" s="106" t="s">
        <v>36</v>
      </c>
      <c r="BG26" s="107">
        <v>5591500.96</v>
      </c>
      <c r="BJ26" s="106" t="s">
        <v>36</v>
      </c>
      <c r="BK26" s="107">
        <v>0</v>
      </c>
      <c r="BL26" s="106" t="s">
        <v>36</v>
      </c>
      <c r="BM26" s="107">
        <v>5891629.9000000004</v>
      </c>
      <c r="BP26" s="106" t="s">
        <v>36</v>
      </c>
      <c r="BQ26" s="107">
        <v>0</v>
      </c>
      <c r="BR26" s="106" t="s">
        <v>36</v>
      </c>
      <c r="BS26" s="107">
        <v>6147686.6699999999</v>
      </c>
      <c r="BV26" s="100">
        <f t="shared" si="0"/>
        <v>0</v>
      </c>
      <c r="BW26" s="108">
        <f t="shared" si="1"/>
        <v>75425307.75999999</v>
      </c>
      <c r="BY26" s="133"/>
      <c r="BZ26" s="134"/>
    </row>
    <row r="27" spans="2:78" s="5" customFormat="1" ht="15.95" customHeight="1" x14ac:dyDescent="0.25">
      <c r="B27" s="106" t="s">
        <v>37</v>
      </c>
      <c r="C27" s="107">
        <v>0</v>
      </c>
      <c r="D27" s="106" t="s">
        <v>37</v>
      </c>
      <c r="E27" s="107">
        <v>1151912.22</v>
      </c>
      <c r="H27" s="106" t="s">
        <v>37</v>
      </c>
      <c r="I27" s="107">
        <v>0</v>
      </c>
      <c r="J27" s="106" t="s">
        <v>37</v>
      </c>
      <c r="K27" s="107">
        <v>1272419.23</v>
      </c>
      <c r="N27" s="106" t="s">
        <v>37</v>
      </c>
      <c r="O27" s="107">
        <v>827115.63</v>
      </c>
      <c r="P27" s="106" t="s">
        <v>37</v>
      </c>
      <c r="Q27" s="107">
        <v>0</v>
      </c>
      <c r="T27" s="106" t="s">
        <v>37</v>
      </c>
      <c r="U27" s="107">
        <v>0</v>
      </c>
      <c r="V27" s="106" t="s">
        <v>37</v>
      </c>
      <c r="W27" s="107">
        <v>276529.98</v>
      </c>
      <c r="Z27" s="106" t="s">
        <v>37</v>
      </c>
      <c r="AA27" s="107">
        <v>0</v>
      </c>
      <c r="AB27" s="106" t="s">
        <v>37</v>
      </c>
      <c r="AC27" s="107">
        <v>956623.23</v>
      </c>
      <c r="AF27" s="106" t="s">
        <v>37</v>
      </c>
      <c r="AG27" s="107">
        <v>0</v>
      </c>
      <c r="AH27" s="106" t="s">
        <v>37</v>
      </c>
      <c r="AI27" s="107">
        <v>1131211.1499999999</v>
      </c>
      <c r="AL27" s="106" t="s">
        <v>37</v>
      </c>
      <c r="AM27" s="107">
        <v>0</v>
      </c>
      <c r="AN27" s="106" t="s">
        <v>37</v>
      </c>
      <c r="AO27" s="107">
        <v>1406221.48</v>
      </c>
      <c r="AR27" s="106" t="s">
        <v>37</v>
      </c>
      <c r="AS27" s="107">
        <v>0</v>
      </c>
      <c r="AT27" s="106" t="s">
        <v>37</v>
      </c>
      <c r="AU27" s="107">
        <v>1544759.14</v>
      </c>
      <c r="AX27" s="106" t="s">
        <v>37</v>
      </c>
      <c r="AY27" s="107">
        <v>0</v>
      </c>
      <c r="AZ27" s="106" t="s">
        <v>37</v>
      </c>
      <c r="BA27" s="107">
        <v>1923776.68</v>
      </c>
      <c r="BD27" s="106" t="s">
        <v>37</v>
      </c>
      <c r="BE27" s="107">
        <v>0</v>
      </c>
      <c r="BF27" s="106" t="s">
        <v>37</v>
      </c>
      <c r="BG27" s="107">
        <v>1730050.21</v>
      </c>
      <c r="BJ27" s="106" t="s">
        <v>37</v>
      </c>
      <c r="BK27" s="107">
        <v>0</v>
      </c>
      <c r="BL27" s="106" t="s">
        <v>37</v>
      </c>
      <c r="BM27" s="107">
        <v>1787090.34</v>
      </c>
      <c r="BP27" s="106" t="s">
        <v>37</v>
      </c>
      <c r="BQ27" s="107">
        <v>0</v>
      </c>
      <c r="BR27" s="106" t="s">
        <v>37</v>
      </c>
      <c r="BS27" s="107">
        <v>1959571.45</v>
      </c>
      <c r="BV27" s="100">
        <f t="shared" si="0"/>
        <v>827115.63</v>
      </c>
      <c r="BW27" s="108">
        <f t="shared" si="1"/>
        <v>15140165.109999999</v>
      </c>
      <c r="BY27" s="133"/>
      <c r="BZ27" s="134"/>
    </row>
    <row r="28" spans="2:78" s="5" customFormat="1" ht="15.95" customHeight="1" x14ac:dyDescent="0.25">
      <c r="B28" s="106" t="s">
        <v>38</v>
      </c>
      <c r="C28" s="107">
        <v>0</v>
      </c>
      <c r="D28" s="106" t="s">
        <v>38</v>
      </c>
      <c r="E28" s="107">
        <v>397196.48</v>
      </c>
      <c r="H28" s="106" t="s">
        <v>38</v>
      </c>
      <c r="I28" s="107">
        <v>1779146.55</v>
      </c>
      <c r="J28" s="106" t="s">
        <v>38</v>
      </c>
      <c r="K28" s="107">
        <v>0</v>
      </c>
      <c r="N28" s="106" t="s">
        <v>38</v>
      </c>
      <c r="O28" s="107">
        <v>1018927.5</v>
      </c>
      <c r="P28" s="106" t="s">
        <v>38</v>
      </c>
      <c r="Q28" s="107">
        <v>0</v>
      </c>
      <c r="T28" s="106" t="s">
        <v>38</v>
      </c>
      <c r="U28" s="107">
        <v>0</v>
      </c>
      <c r="V28" s="106" t="s">
        <v>38</v>
      </c>
      <c r="W28" s="107">
        <v>492494.77</v>
      </c>
      <c r="Z28" s="106" t="s">
        <v>38</v>
      </c>
      <c r="AA28" s="107">
        <v>0</v>
      </c>
      <c r="AB28" s="106" t="s">
        <v>38</v>
      </c>
      <c r="AC28" s="107">
        <v>499431.5</v>
      </c>
      <c r="AF28" s="106" t="s">
        <v>38</v>
      </c>
      <c r="AG28" s="107">
        <v>0</v>
      </c>
      <c r="AH28" s="106" t="s">
        <v>38</v>
      </c>
      <c r="AI28" s="107">
        <v>548584.93999999994</v>
      </c>
      <c r="AL28" s="106" t="s">
        <v>38</v>
      </c>
      <c r="AM28" s="107">
        <v>0</v>
      </c>
      <c r="AN28" s="106" t="s">
        <v>38</v>
      </c>
      <c r="AO28" s="107">
        <v>701781.77</v>
      </c>
      <c r="AR28" s="106" t="s">
        <v>38</v>
      </c>
      <c r="AS28" s="107">
        <v>0</v>
      </c>
      <c r="AT28" s="106" t="s">
        <v>38</v>
      </c>
      <c r="AU28" s="107">
        <v>785497.59999999998</v>
      </c>
      <c r="AX28" s="106" t="s">
        <v>38</v>
      </c>
      <c r="AY28" s="107">
        <v>0</v>
      </c>
      <c r="AZ28" s="106" t="s">
        <v>38</v>
      </c>
      <c r="BA28" s="107">
        <v>963893.87</v>
      </c>
      <c r="BD28" s="106" t="s">
        <v>38</v>
      </c>
      <c r="BE28" s="107">
        <v>0</v>
      </c>
      <c r="BF28" s="106" t="s">
        <v>38</v>
      </c>
      <c r="BG28" s="107">
        <v>742112.62</v>
      </c>
      <c r="BJ28" s="106" t="s">
        <v>38</v>
      </c>
      <c r="BK28" s="107">
        <v>0</v>
      </c>
      <c r="BL28" s="106" t="s">
        <v>38</v>
      </c>
      <c r="BM28" s="107">
        <v>807892.94</v>
      </c>
      <c r="BP28" s="106" t="s">
        <v>38</v>
      </c>
      <c r="BQ28" s="107">
        <v>0</v>
      </c>
      <c r="BR28" s="106" t="s">
        <v>38</v>
      </c>
      <c r="BS28" s="107">
        <v>904047.57</v>
      </c>
      <c r="BV28" s="100">
        <f t="shared" si="0"/>
        <v>2798074.05</v>
      </c>
      <c r="BW28" s="108">
        <f t="shared" si="1"/>
        <v>6842934.0600000005</v>
      </c>
      <c r="BY28" s="133"/>
      <c r="BZ28" s="134"/>
    </row>
    <row r="29" spans="2:78" s="5" customFormat="1" ht="15.95" customHeight="1" x14ac:dyDescent="0.25">
      <c r="B29" s="106" t="s">
        <v>39</v>
      </c>
      <c r="C29" s="107">
        <v>0</v>
      </c>
      <c r="D29" s="106" t="s">
        <v>39</v>
      </c>
      <c r="E29" s="107">
        <v>0</v>
      </c>
      <c r="H29" s="106" t="s">
        <v>39</v>
      </c>
      <c r="I29" s="107">
        <v>0</v>
      </c>
      <c r="J29" s="106" t="s">
        <v>39</v>
      </c>
      <c r="K29" s="107">
        <v>0</v>
      </c>
      <c r="N29" s="106" t="s">
        <v>39</v>
      </c>
      <c r="O29" s="107">
        <v>0</v>
      </c>
      <c r="P29" s="106" t="s">
        <v>39</v>
      </c>
      <c r="Q29" s="107">
        <v>0</v>
      </c>
      <c r="T29" s="106" t="s">
        <v>39</v>
      </c>
      <c r="U29" s="107">
        <v>0</v>
      </c>
      <c r="V29" s="106" t="s">
        <v>39</v>
      </c>
      <c r="W29" s="107">
        <v>0</v>
      </c>
      <c r="Z29" s="106" t="s">
        <v>39</v>
      </c>
      <c r="AA29" s="107">
        <v>0</v>
      </c>
      <c r="AB29" s="106" t="s">
        <v>39</v>
      </c>
      <c r="AC29" s="107">
        <v>0</v>
      </c>
      <c r="AF29" s="106" t="s">
        <v>39</v>
      </c>
      <c r="AG29" s="107">
        <v>0</v>
      </c>
      <c r="AH29" s="106" t="s">
        <v>39</v>
      </c>
      <c r="AI29" s="107">
        <v>0</v>
      </c>
      <c r="AL29" s="106" t="s">
        <v>39</v>
      </c>
      <c r="AM29" s="107">
        <v>0</v>
      </c>
      <c r="AN29" s="106" t="s">
        <v>39</v>
      </c>
      <c r="AO29" s="107">
        <v>0</v>
      </c>
      <c r="AR29" s="106" t="s">
        <v>39</v>
      </c>
      <c r="AS29" s="107">
        <v>0</v>
      </c>
      <c r="AT29" s="106" t="s">
        <v>39</v>
      </c>
      <c r="AU29" s="107">
        <v>0</v>
      </c>
      <c r="AX29" s="106" t="s">
        <v>39</v>
      </c>
      <c r="AY29" s="107">
        <v>0</v>
      </c>
      <c r="AZ29" s="106" t="s">
        <v>39</v>
      </c>
      <c r="BA29" s="107">
        <v>0</v>
      </c>
      <c r="BD29" s="106" t="s">
        <v>39</v>
      </c>
      <c r="BE29" s="107">
        <v>0</v>
      </c>
      <c r="BF29" s="106" t="s">
        <v>39</v>
      </c>
      <c r="BG29" s="107">
        <v>0</v>
      </c>
      <c r="BJ29" s="106" t="s">
        <v>39</v>
      </c>
      <c r="BK29" s="107">
        <v>0</v>
      </c>
      <c r="BL29" s="106" t="s">
        <v>39</v>
      </c>
      <c r="BM29" s="107">
        <v>0</v>
      </c>
      <c r="BP29" s="106" t="s">
        <v>39</v>
      </c>
      <c r="BQ29" s="107">
        <v>0</v>
      </c>
      <c r="BR29" s="106" t="s">
        <v>39</v>
      </c>
      <c r="BS29" s="107">
        <v>0</v>
      </c>
      <c r="BV29" s="100">
        <f t="shared" si="0"/>
        <v>0</v>
      </c>
      <c r="BW29" s="108">
        <f t="shared" si="1"/>
        <v>0</v>
      </c>
    </row>
    <row r="30" spans="2:78" s="5" customFormat="1" ht="15.95" customHeight="1" x14ac:dyDescent="0.25">
      <c r="B30" s="106" t="s">
        <v>40</v>
      </c>
      <c r="C30" s="107">
        <v>0</v>
      </c>
      <c r="D30" s="106" t="s">
        <v>40</v>
      </c>
      <c r="E30" s="107">
        <v>0</v>
      </c>
      <c r="H30" s="106" t="s">
        <v>40</v>
      </c>
      <c r="I30" s="107">
        <v>0</v>
      </c>
      <c r="J30" s="106" t="s">
        <v>40</v>
      </c>
      <c r="K30" s="107">
        <v>0</v>
      </c>
      <c r="N30" s="106" t="s">
        <v>40</v>
      </c>
      <c r="O30" s="107">
        <v>0</v>
      </c>
      <c r="P30" s="106" t="s">
        <v>40</v>
      </c>
      <c r="Q30" s="107">
        <v>0</v>
      </c>
      <c r="T30" s="106" t="s">
        <v>40</v>
      </c>
      <c r="U30" s="107">
        <v>0</v>
      </c>
      <c r="V30" s="106" t="s">
        <v>40</v>
      </c>
      <c r="W30" s="107">
        <v>0</v>
      </c>
      <c r="Z30" s="106" t="s">
        <v>40</v>
      </c>
      <c r="AA30" s="107">
        <v>0</v>
      </c>
      <c r="AB30" s="106" t="s">
        <v>40</v>
      </c>
      <c r="AC30" s="107">
        <v>0</v>
      </c>
      <c r="AF30" s="106" t="s">
        <v>40</v>
      </c>
      <c r="AG30" s="107">
        <v>0</v>
      </c>
      <c r="AH30" s="106" t="s">
        <v>40</v>
      </c>
      <c r="AI30" s="107">
        <v>0</v>
      </c>
      <c r="AL30" s="106" t="s">
        <v>40</v>
      </c>
      <c r="AM30" s="107">
        <v>0</v>
      </c>
      <c r="AN30" s="106" t="s">
        <v>40</v>
      </c>
      <c r="AO30" s="107">
        <v>0</v>
      </c>
      <c r="AR30" s="106" t="s">
        <v>40</v>
      </c>
      <c r="AS30" s="107">
        <v>0</v>
      </c>
      <c r="AT30" s="106" t="s">
        <v>40</v>
      </c>
      <c r="AU30" s="107">
        <v>0</v>
      </c>
      <c r="AX30" s="106" t="s">
        <v>40</v>
      </c>
      <c r="AY30" s="107">
        <v>0</v>
      </c>
      <c r="AZ30" s="106" t="s">
        <v>40</v>
      </c>
      <c r="BA30" s="107">
        <v>0</v>
      </c>
      <c r="BD30" s="106" t="s">
        <v>40</v>
      </c>
      <c r="BE30" s="107">
        <v>0</v>
      </c>
      <c r="BF30" s="106" t="s">
        <v>40</v>
      </c>
      <c r="BG30" s="107">
        <v>0</v>
      </c>
      <c r="BJ30" s="106" t="s">
        <v>40</v>
      </c>
      <c r="BK30" s="107">
        <v>0</v>
      </c>
      <c r="BL30" s="106" t="s">
        <v>40</v>
      </c>
      <c r="BM30" s="107">
        <v>0</v>
      </c>
      <c r="BP30" s="106" t="s">
        <v>40</v>
      </c>
      <c r="BQ30" s="107">
        <v>0</v>
      </c>
      <c r="BR30" s="106" t="s">
        <v>40</v>
      </c>
      <c r="BS30" s="107">
        <v>0</v>
      </c>
      <c r="BV30" s="100">
        <f t="shared" si="0"/>
        <v>0</v>
      </c>
      <c r="BW30" s="108">
        <f t="shared" si="1"/>
        <v>0</v>
      </c>
    </row>
    <row r="31" spans="2:78" s="5" customFormat="1" ht="15.95" customHeight="1" x14ac:dyDescent="0.25">
      <c r="B31" s="106" t="s">
        <v>41</v>
      </c>
      <c r="C31" s="107">
        <v>0</v>
      </c>
      <c r="D31" s="106" t="s">
        <v>41</v>
      </c>
      <c r="E31" s="107">
        <v>5148754.13</v>
      </c>
      <c r="H31" s="106" t="s">
        <v>41</v>
      </c>
      <c r="I31" s="107">
        <v>0</v>
      </c>
      <c r="J31" s="106" t="s">
        <v>41</v>
      </c>
      <c r="K31" s="107">
        <v>5723927.7699999996</v>
      </c>
      <c r="N31" s="106" t="s">
        <v>41</v>
      </c>
      <c r="O31" s="107">
        <v>5453581.2400000002</v>
      </c>
      <c r="P31" s="106" t="s">
        <v>41</v>
      </c>
      <c r="Q31" s="107">
        <v>0</v>
      </c>
      <c r="T31" s="106" t="s">
        <v>41</v>
      </c>
      <c r="U31" s="107">
        <v>0</v>
      </c>
      <c r="V31" s="106" t="s">
        <v>41</v>
      </c>
      <c r="W31" s="107">
        <v>4775323.9000000004</v>
      </c>
      <c r="Z31" s="106" t="s">
        <v>41</v>
      </c>
      <c r="AA31" s="107">
        <v>0</v>
      </c>
      <c r="AB31" s="106" t="s">
        <v>41</v>
      </c>
      <c r="AC31" s="107">
        <v>4595674.68</v>
      </c>
      <c r="AF31" s="106" t="s">
        <v>41</v>
      </c>
      <c r="AG31" s="107">
        <v>0</v>
      </c>
      <c r="AH31" s="106" t="s">
        <v>41</v>
      </c>
      <c r="AI31" s="107">
        <v>4993218.95</v>
      </c>
      <c r="AL31" s="106" t="s">
        <v>41</v>
      </c>
      <c r="AM31" s="107">
        <v>0</v>
      </c>
      <c r="AN31" s="106" t="s">
        <v>41</v>
      </c>
      <c r="AO31" s="107">
        <v>5960118.2599999998</v>
      </c>
      <c r="AR31" s="106" t="s">
        <v>41</v>
      </c>
      <c r="AS31" s="107">
        <v>0</v>
      </c>
      <c r="AT31" s="106" t="s">
        <v>41</v>
      </c>
      <c r="AU31" s="107">
        <v>7050014.8300000001</v>
      </c>
      <c r="AX31" s="106" t="s">
        <v>41</v>
      </c>
      <c r="AY31" s="107">
        <v>0</v>
      </c>
      <c r="AZ31" s="106" t="s">
        <v>41</v>
      </c>
      <c r="BA31" s="107">
        <v>9445928.9399999995</v>
      </c>
      <c r="BD31" s="106" t="s">
        <v>41</v>
      </c>
      <c r="BE31" s="107">
        <v>0</v>
      </c>
      <c r="BF31" s="106" t="s">
        <v>41</v>
      </c>
      <c r="BG31" s="107">
        <v>7577350.25</v>
      </c>
      <c r="BJ31" s="106" t="s">
        <v>41</v>
      </c>
      <c r="BK31" s="107">
        <v>0</v>
      </c>
      <c r="BL31" s="106" t="s">
        <v>41</v>
      </c>
      <c r="BM31" s="107">
        <v>7951872.9000000004</v>
      </c>
      <c r="BP31" s="106" t="s">
        <v>41</v>
      </c>
      <c r="BQ31" s="107">
        <v>0</v>
      </c>
      <c r="BR31" s="106" t="s">
        <v>41</v>
      </c>
      <c r="BS31" s="107">
        <v>8678575.5999999996</v>
      </c>
      <c r="BV31" s="100">
        <f t="shared" si="0"/>
        <v>5453581.2400000002</v>
      </c>
      <c r="BW31" s="108">
        <f t="shared" si="1"/>
        <v>71900760.209999993</v>
      </c>
    </row>
    <row r="32" spans="2:78" s="5" customFormat="1" ht="15.95" customHeight="1" x14ac:dyDescent="0.25">
      <c r="B32" s="106" t="s">
        <v>42</v>
      </c>
      <c r="C32" s="107">
        <v>0</v>
      </c>
      <c r="D32" s="106" t="s">
        <v>42</v>
      </c>
      <c r="E32" s="107">
        <v>1811288.73</v>
      </c>
      <c r="H32" s="106" t="s">
        <v>42</v>
      </c>
      <c r="I32" s="107">
        <v>0</v>
      </c>
      <c r="J32" s="106" t="s">
        <v>42</v>
      </c>
      <c r="K32" s="107">
        <v>2131421.41</v>
      </c>
      <c r="N32" s="106" t="s">
        <v>42</v>
      </c>
      <c r="O32" s="107">
        <v>0</v>
      </c>
      <c r="P32" s="106" t="s">
        <v>42</v>
      </c>
      <c r="Q32" s="107">
        <v>5255351.88</v>
      </c>
      <c r="T32" s="106" t="s">
        <v>42</v>
      </c>
      <c r="U32" s="107">
        <v>0</v>
      </c>
      <c r="V32" s="106" t="s">
        <v>42</v>
      </c>
      <c r="W32" s="107">
        <v>3810854.04</v>
      </c>
      <c r="Z32" s="106" t="s">
        <v>42</v>
      </c>
      <c r="AA32" s="107">
        <v>0</v>
      </c>
      <c r="AB32" s="106" t="s">
        <v>42</v>
      </c>
      <c r="AC32" s="107">
        <v>2559941.83</v>
      </c>
      <c r="AF32" s="106" t="s">
        <v>42</v>
      </c>
      <c r="AG32" s="107">
        <v>0</v>
      </c>
      <c r="AH32" s="106" t="s">
        <v>42</v>
      </c>
      <c r="AI32" s="107">
        <v>2424504.34</v>
      </c>
      <c r="AL32" s="106" t="s">
        <v>42</v>
      </c>
      <c r="AM32" s="107">
        <v>0</v>
      </c>
      <c r="AN32" s="106" t="s">
        <v>42</v>
      </c>
      <c r="AO32" s="107">
        <v>2698532.71</v>
      </c>
      <c r="AR32" s="106" t="s">
        <v>42</v>
      </c>
      <c r="AS32" s="107">
        <v>0</v>
      </c>
      <c r="AT32" s="106" t="s">
        <v>42</v>
      </c>
      <c r="AU32" s="107">
        <v>2978830.44</v>
      </c>
      <c r="AX32" s="106" t="s">
        <v>42</v>
      </c>
      <c r="AY32" s="107">
        <v>0</v>
      </c>
      <c r="AZ32" s="106" t="s">
        <v>42</v>
      </c>
      <c r="BA32" s="107">
        <v>3635151.51</v>
      </c>
      <c r="BD32" s="106" t="s">
        <v>42</v>
      </c>
      <c r="BE32" s="107">
        <v>0</v>
      </c>
      <c r="BF32" s="106" t="s">
        <v>42</v>
      </c>
      <c r="BG32" s="107">
        <v>2950888.11</v>
      </c>
      <c r="BJ32" s="106" t="s">
        <v>42</v>
      </c>
      <c r="BK32" s="107">
        <v>0</v>
      </c>
      <c r="BL32" s="106" t="s">
        <v>42</v>
      </c>
      <c r="BM32" s="107">
        <v>3078076.97</v>
      </c>
      <c r="BP32" s="106" t="s">
        <v>42</v>
      </c>
      <c r="BQ32" s="107">
        <v>0</v>
      </c>
      <c r="BR32" s="106" t="s">
        <v>42</v>
      </c>
      <c r="BS32" s="107">
        <v>3513515.28</v>
      </c>
      <c r="BV32" s="100">
        <f t="shared" si="0"/>
        <v>0</v>
      </c>
      <c r="BW32" s="108">
        <f t="shared" si="1"/>
        <v>36848357.25</v>
      </c>
    </row>
    <row r="33" spans="2:75" s="5" customFormat="1" ht="15.95" customHeight="1" x14ac:dyDescent="0.25">
      <c r="B33" s="106" t="s">
        <v>43</v>
      </c>
      <c r="C33" s="107">
        <v>0</v>
      </c>
      <c r="D33" s="106" t="s">
        <v>43</v>
      </c>
      <c r="E33" s="107">
        <v>0</v>
      </c>
      <c r="H33" s="106" t="s">
        <v>43</v>
      </c>
      <c r="I33" s="107">
        <v>0</v>
      </c>
      <c r="J33" s="106" t="s">
        <v>43</v>
      </c>
      <c r="K33" s="107">
        <v>0</v>
      </c>
      <c r="N33" s="106" t="s">
        <v>43</v>
      </c>
      <c r="O33" s="107">
        <v>0</v>
      </c>
      <c r="P33" s="106" t="s">
        <v>43</v>
      </c>
      <c r="Q33" s="107">
        <v>0</v>
      </c>
      <c r="T33" s="106" t="s">
        <v>43</v>
      </c>
      <c r="U33" s="107">
        <v>0</v>
      </c>
      <c r="V33" s="106" t="s">
        <v>43</v>
      </c>
      <c r="W33" s="107">
        <v>0</v>
      </c>
      <c r="Z33" s="106" t="s">
        <v>43</v>
      </c>
      <c r="AA33" s="107">
        <v>0</v>
      </c>
      <c r="AB33" s="106" t="s">
        <v>43</v>
      </c>
      <c r="AC33" s="107">
        <v>0</v>
      </c>
      <c r="AF33" s="106" t="s">
        <v>43</v>
      </c>
      <c r="AG33" s="107">
        <v>0</v>
      </c>
      <c r="AH33" s="106" t="s">
        <v>43</v>
      </c>
      <c r="AI33" s="107">
        <v>0</v>
      </c>
      <c r="AL33" s="106" t="s">
        <v>43</v>
      </c>
      <c r="AM33" s="107">
        <v>0</v>
      </c>
      <c r="AN33" s="106" t="s">
        <v>43</v>
      </c>
      <c r="AO33" s="107">
        <v>0</v>
      </c>
      <c r="AR33" s="106" t="s">
        <v>43</v>
      </c>
      <c r="AS33" s="107">
        <v>0</v>
      </c>
      <c r="AT33" s="106" t="s">
        <v>43</v>
      </c>
      <c r="AU33" s="107">
        <v>0</v>
      </c>
      <c r="AX33" s="106" t="s">
        <v>43</v>
      </c>
      <c r="AY33" s="107">
        <v>0</v>
      </c>
      <c r="AZ33" s="106" t="s">
        <v>43</v>
      </c>
      <c r="BA33" s="107">
        <v>0</v>
      </c>
      <c r="BD33" s="106" t="s">
        <v>43</v>
      </c>
      <c r="BE33" s="107">
        <v>0</v>
      </c>
      <c r="BF33" s="106" t="s">
        <v>43</v>
      </c>
      <c r="BG33" s="107">
        <v>0</v>
      </c>
      <c r="BJ33" s="106" t="s">
        <v>43</v>
      </c>
      <c r="BK33" s="107">
        <v>0</v>
      </c>
      <c r="BL33" s="106" t="s">
        <v>43</v>
      </c>
      <c r="BM33" s="107">
        <v>0</v>
      </c>
      <c r="BP33" s="106" t="s">
        <v>43</v>
      </c>
      <c r="BQ33" s="107">
        <v>0</v>
      </c>
      <c r="BR33" s="106" t="s">
        <v>43</v>
      </c>
      <c r="BS33" s="107">
        <v>0</v>
      </c>
      <c r="BV33" s="100">
        <f t="shared" si="0"/>
        <v>0</v>
      </c>
      <c r="BW33" s="108">
        <f t="shared" si="1"/>
        <v>0</v>
      </c>
    </row>
    <row r="34" spans="2:75" s="5" customFormat="1" ht="15.95" customHeight="1" x14ac:dyDescent="0.25">
      <c r="B34" s="106" t="s">
        <v>44</v>
      </c>
      <c r="C34" s="107">
        <v>0</v>
      </c>
      <c r="D34" s="106" t="s">
        <v>44</v>
      </c>
      <c r="E34" s="107">
        <v>0</v>
      </c>
      <c r="H34" s="106" t="s">
        <v>44</v>
      </c>
      <c r="I34" s="107">
        <v>0</v>
      </c>
      <c r="J34" s="106" t="s">
        <v>44</v>
      </c>
      <c r="K34" s="107">
        <v>0</v>
      </c>
      <c r="N34" s="106" t="s">
        <v>44</v>
      </c>
      <c r="O34" s="107">
        <v>0</v>
      </c>
      <c r="P34" s="106" t="s">
        <v>44</v>
      </c>
      <c r="Q34" s="107">
        <v>0</v>
      </c>
      <c r="T34" s="106" t="s">
        <v>44</v>
      </c>
      <c r="U34" s="107">
        <v>0</v>
      </c>
      <c r="V34" s="106" t="s">
        <v>44</v>
      </c>
      <c r="W34" s="107">
        <v>0</v>
      </c>
      <c r="Z34" s="106" t="s">
        <v>44</v>
      </c>
      <c r="AA34" s="107">
        <v>0</v>
      </c>
      <c r="AB34" s="106" t="s">
        <v>44</v>
      </c>
      <c r="AC34" s="107">
        <v>0</v>
      </c>
      <c r="AF34" s="106" t="s">
        <v>44</v>
      </c>
      <c r="AG34" s="107">
        <v>0</v>
      </c>
      <c r="AH34" s="106" t="s">
        <v>44</v>
      </c>
      <c r="AI34" s="107">
        <v>0</v>
      </c>
      <c r="AL34" s="106" t="s">
        <v>44</v>
      </c>
      <c r="AM34" s="107">
        <v>0</v>
      </c>
      <c r="AN34" s="106" t="s">
        <v>44</v>
      </c>
      <c r="AO34" s="107">
        <v>0</v>
      </c>
      <c r="AR34" s="106" t="s">
        <v>44</v>
      </c>
      <c r="AS34" s="107">
        <v>0</v>
      </c>
      <c r="AT34" s="106" t="s">
        <v>44</v>
      </c>
      <c r="AU34" s="107">
        <v>0</v>
      </c>
      <c r="AX34" s="106" t="s">
        <v>44</v>
      </c>
      <c r="AY34" s="107">
        <v>0</v>
      </c>
      <c r="AZ34" s="106" t="s">
        <v>44</v>
      </c>
      <c r="BA34" s="107">
        <v>0</v>
      </c>
      <c r="BD34" s="106" t="s">
        <v>44</v>
      </c>
      <c r="BE34" s="107">
        <v>0</v>
      </c>
      <c r="BF34" s="106" t="s">
        <v>44</v>
      </c>
      <c r="BG34" s="107">
        <v>0</v>
      </c>
      <c r="BJ34" s="106" t="s">
        <v>44</v>
      </c>
      <c r="BK34" s="107">
        <v>0</v>
      </c>
      <c r="BL34" s="106" t="s">
        <v>44</v>
      </c>
      <c r="BM34" s="107">
        <v>0</v>
      </c>
      <c r="BP34" s="106" t="s">
        <v>44</v>
      </c>
      <c r="BQ34" s="107">
        <v>0</v>
      </c>
      <c r="BR34" s="106" t="s">
        <v>44</v>
      </c>
      <c r="BS34" s="107">
        <v>0</v>
      </c>
      <c r="BV34" s="100">
        <f t="shared" si="0"/>
        <v>0</v>
      </c>
      <c r="BW34" s="108">
        <f t="shared" si="1"/>
        <v>0</v>
      </c>
    </row>
    <row r="35" spans="2:75" s="5" customFormat="1" ht="15.95" customHeight="1" x14ac:dyDescent="0.25">
      <c r="B35" s="106" t="s">
        <v>45</v>
      </c>
      <c r="C35" s="107">
        <v>0</v>
      </c>
      <c r="D35" s="106" t="s">
        <v>45</v>
      </c>
      <c r="E35" s="107">
        <v>67508.460000000006</v>
      </c>
      <c r="H35" s="106" t="s">
        <v>45</v>
      </c>
      <c r="I35" s="107">
        <v>0</v>
      </c>
      <c r="J35" s="106" t="s">
        <v>45</v>
      </c>
      <c r="K35" s="107">
        <v>73085.03</v>
      </c>
      <c r="N35" s="106" t="s">
        <v>45</v>
      </c>
      <c r="O35" s="107">
        <v>0</v>
      </c>
      <c r="P35" s="106" t="s">
        <v>45</v>
      </c>
      <c r="Q35" s="107">
        <v>257277.22</v>
      </c>
      <c r="T35" s="106" t="s">
        <v>45</v>
      </c>
      <c r="U35" s="107">
        <v>0</v>
      </c>
      <c r="V35" s="106" t="s">
        <v>45</v>
      </c>
      <c r="W35" s="107">
        <v>161679.21</v>
      </c>
      <c r="Z35" s="106" t="s">
        <v>45</v>
      </c>
      <c r="AA35" s="107">
        <v>0</v>
      </c>
      <c r="AB35" s="106" t="s">
        <v>45</v>
      </c>
      <c r="AC35" s="107">
        <v>94682.87</v>
      </c>
      <c r="AF35" s="106" t="s">
        <v>45</v>
      </c>
      <c r="AG35" s="107">
        <v>0</v>
      </c>
      <c r="AH35" s="106" t="s">
        <v>45</v>
      </c>
      <c r="AI35" s="107">
        <v>86156.46</v>
      </c>
      <c r="AL35" s="106" t="s">
        <v>45</v>
      </c>
      <c r="AM35" s="107">
        <v>0</v>
      </c>
      <c r="AN35" s="106" t="s">
        <v>45</v>
      </c>
      <c r="AO35" s="107">
        <v>102897.28</v>
      </c>
      <c r="AR35" s="106" t="s">
        <v>45</v>
      </c>
      <c r="AS35" s="107">
        <v>0</v>
      </c>
      <c r="AT35" s="106" t="s">
        <v>45</v>
      </c>
      <c r="AU35" s="107">
        <v>111198.42</v>
      </c>
      <c r="AX35" s="106" t="s">
        <v>45</v>
      </c>
      <c r="AY35" s="107">
        <v>0</v>
      </c>
      <c r="AZ35" s="106" t="s">
        <v>45</v>
      </c>
      <c r="BA35" s="107">
        <v>139835.78</v>
      </c>
      <c r="BD35" s="106" t="s">
        <v>45</v>
      </c>
      <c r="BE35" s="107">
        <v>0</v>
      </c>
      <c r="BF35" s="106" t="s">
        <v>45</v>
      </c>
      <c r="BG35" s="107">
        <v>109609.71</v>
      </c>
      <c r="BJ35" s="106" t="s">
        <v>45</v>
      </c>
      <c r="BK35" s="107">
        <v>0</v>
      </c>
      <c r="BL35" s="106" t="s">
        <v>45</v>
      </c>
      <c r="BM35" s="107">
        <v>107734.58</v>
      </c>
      <c r="BP35" s="106" t="s">
        <v>45</v>
      </c>
      <c r="BQ35" s="107">
        <v>0</v>
      </c>
      <c r="BR35" s="106" t="s">
        <v>45</v>
      </c>
      <c r="BS35" s="107">
        <v>122036.31</v>
      </c>
      <c r="BV35" s="100">
        <f t="shared" si="0"/>
        <v>0</v>
      </c>
      <c r="BW35" s="108">
        <f t="shared" si="1"/>
        <v>1433701.33</v>
      </c>
    </row>
    <row r="36" spans="2:75" s="5" customFormat="1" ht="15.95" customHeight="1" x14ac:dyDescent="0.25">
      <c r="B36" s="106" t="s">
        <v>46</v>
      </c>
      <c r="C36" s="107">
        <v>0</v>
      </c>
      <c r="D36" s="106" t="s">
        <v>46</v>
      </c>
      <c r="E36" s="107">
        <v>0</v>
      </c>
      <c r="H36" s="106" t="s">
        <v>46</v>
      </c>
      <c r="I36" s="107">
        <v>0</v>
      </c>
      <c r="J36" s="106" t="s">
        <v>46</v>
      </c>
      <c r="K36" s="107">
        <v>0</v>
      </c>
      <c r="N36" s="106" t="s">
        <v>46</v>
      </c>
      <c r="O36" s="107">
        <v>0</v>
      </c>
      <c r="P36" s="106" t="s">
        <v>46</v>
      </c>
      <c r="Q36" s="107">
        <v>0</v>
      </c>
      <c r="T36" s="106" t="s">
        <v>46</v>
      </c>
      <c r="U36" s="107">
        <v>0</v>
      </c>
      <c r="V36" s="106" t="s">
        <v>46</v>
      </c>
      <c r="W36" s="107">
        <v>0</v>
      </c>
      <c r="Z36" s="106" t="s">
        <v>46</v>
      </c>
      <c r="AA36" s="107">
        <v>0</v>
      </c>
      <c r="AB36" s="106" t="s">
        <v>46</v>
      </c>
      <c r="AC36" s="107">
        <v>0</v>
      </c>
      <c r="AF36" s="106" t="s">
        <v>46</v>
      </c>
      <c r="AG36" s="107">
        <v>0</v>
      </c>
      <c r="AH36" s="106" t="s">
        <v>46</v>
      </c>
      <c r="AI36" s="107">
        <v>0</v>
      </c>
      <c r="AL36" s="106" t="s">
        <v>46</v>
      </c>
      <c r="AM36" s="107">
        <v>0</v>
      </c>
      <c r="AN36" s="106" t="s">
        <v>46</v>
      </c>
      <c r="AO36" s="107">
        <v>0</v>
      </c>
      <c r="AR36" s="106" t="s">
        <v>46</v>
      </c>
      <c r="AS36" s="107">
        <v>0</v>
      </c>
      <c r="AT36" s="106" t="s">
        <v>46</v>
      </c>
      <c r="AU36" s="107">
        <v>0</v>
      </c>
      <c r="AX36" s="106" t="s">
        <v>46</v>
      </c>
      <c r="AY36" s="107">
        <v>0</v>
      </c>
      <c r="AZ36" s="106" t="s">
        <v>46</v>
      </c>
      <c r="BA36" s="107">
        <v>0</v>
      </c>
      <c r="BD36" s="106" t="s">
        <v>46</v>
      </c>
      <c r="BE36" s="107">
        <v>0</v>
      </c>
      <c r="BF36" s="106" t="s">
        <v>46</v>
      </c>
      <c r="BG36" s="107">
        <v>0</v>
      </c>
      <c r="BJ36" s="106" t="s">
        <v>46</v>
      </c>
      <c r="BK36" s="107">
        <v>0</v>
      </c>
      <c r="BL36" s="106" t="s">
        <v>46</v>
      </c>
      <c r="BM36" s="107">
        <v>0</v>
      </c>
      <c r="BP36" s="106" t="s">
        <v>46</v>
      </c>
      <c r="BQ36" s="107">
        <v>0</v>
      </c>
      <c r="BR36" s="106" t="s">
        <v>46</v>
      </c>
      <c r="BS36" s="107">
        <v>0</v>
      </c>
      <c r="BV36" s="100">
        <f t="shared" si="0"/>
        <v>0</v>
      </c>
      <c r="BW36" s="108">
        <f t="shared" si="1"/>
        <v>0</v>
      </c>
    </row>
    <row r="37" spans="2:75" s="5" customFormat="1" ht="15.95" customHeight="1" x14ac:dyDescent="0.25">
      <c r="B37" s="106" t="s">
        <v>47</v>
      </c>
      <c r="C37" s="107">
        <v>0</v>
      </c>
      <c r="D37" s="106" t="s">
        <v>47</v>
      </c>
      <c r="E37" s="107">
        <v>2856160.13</v>
      </c>
      <c r="H37" s="106" t="s">
        <v>47</v>
      </c>
      <c r="I37" s="107">
        <v>0</v>
      </c>
      <c r="J37" s="106" t="s">
        <v>47</v>
      </c>
      <c r="K37" s="107">
        <v>3102277.77</v>
      </c>
      <c r="N37" s="106" t="s">
        <v>47</v>
      </c>
      <c r="O37" s="107">
        <v>0</v>
      </c>
      <c r="P37" s="106" t="s">
        <v>47</v>
      </c>
      <c r="Q37" s="107">
        <v>6419213.04</v>
      </c>
      <c r="T37" s="106" t="s">
        <v>47</v>
      </c>
      <c r="U37" s="107">
        <v>0</v>
      </c>
      <c r="V37" s="106" t="s">
        <v>47</v>
      </c>
      <c r="W37" s="107">
        <v>4091647.61</v>
      </c>
      <c r="Z37" s="106" t="s">
        <v>47</v>
      </c>
      <c r="AA37" s="107">
        <v>0</v>
      </c>
      <c r="AB37" s="106" t="s">
        <v>47</v>
      </c>
      <c r="AC37" s="107">
        <v>3034231.43</v>
      </c>
      <c r="AF37" s="106" t="s">
        <v>47</v>
      </c>
      <c r="AG37" s="107">
        <v>0</v>
      </c>
      <c r="AH37" s="106" t="s">
        <v>47</v>
      </c>
      <c r="AI37" s="107">
        <v>3207744.56</v>
      </c>
      <c r="AL37" s="106" t="s">
        <v>47</v>
      </c>
      <c r="AM37" s="107">
        <v>0</v>
      </c>
      <c r="AN37" s="106" t="s">
        <v>47</v>
      </c>
      <c r="AO37" s="107">
        <v>3366158.5</v>
      </c>
      <c r="AR37" s="106" t="s">
        <v>47</v>
      </c>
      <c r="AS37" s="107">
        <v>0</v>
      </c>
      <c r="AT37" s="106" t="s">
        <v>47</v>
      </c>
      <c r="AU37" s="107">
        <v>3912381.69</v>
      </c>
      <c r="AX37" s="106" t="s">
        <v>47</v>
      </c>
      <c r="AY37" s="107">
        <v>0</v>
      </c>
      <c r="AZ37" s="106" t="s">
        <v>47</v>
      </c>
      <c r="BA37" s="107">
        <v>5138579.84</v>
      </c>
      <c r="BD37" s="106" t="s">
        <v>47</v>
      </c>
      <c r="BE37" s="107">
        <v>0</v>
      </c>
      <c r="BF37" s="106" t="s">
        <v>47</v>
      </c>
      <c r="BG37" s="107">
        <v>3985166.46</v>
      </c>
      <c r="BJ37" s="106" t="s">
        <v>47</v>
      </c>
      <c r="BK37" s="107">
        <v>0</v>
      </c>
      <c r="BL37" s="106" t="s">
        <v>47</v>
      </c>
      <c r="BM37" s="107">
        <v>4120923.51</v>
      </c>
      <c r="BP37" s="106" t="s">
        <v>47</v>
      </c>
      <c r="BQ37" s="107">
        <v>0</v>
      </c>
      <c r="BR37" s="106" t="s">
        <v>47</v>
      </c>
      <c r="BS37" s="107">
        <v>4572370.83</v>
      </c>
      <c r="BV37" s="100">
        <f t="shared" si="0"/>
        <v>0</v>
      </c>
      <c r="BW37" s="108">
        <f t="shared" si="1"/>
        <v>47806855.369999997</v>
      </c>
    </row>
    <row r="38" spans="2:75" s="5" customFormat="1" ht="15.95" customHeight="1" x14ac:dyDescent="0.25">
      <c r="B38" s="106" t="s">
        <v>312</v>
      </c>
      <c r="C38" s="107">
        <v>1977469.68</v>
      </c>
      <c r="D38" s="106" t="s">
        <v>312</v>
      </c>
      <c r="E38" s="107">
        <v>0</v>
      </c>
      <c r="H38" s="106" t="s">
        <v>312</v>
      </c>
      <c r="I38" s="107">
        <v>669966.82999999996</v>
      </c>
      <c r="J38" s="106" t="s">
        <v>312</v>
      </c>
      <c r="K38" s="107">
        <v>0</v>
      </c>
      <c r="N38" s="106" t="s">
        <v>312</v>
      </c>
      <c r="O38" s="107">
        <v>0</v>
      </c>
      <c r="P38" s="106" t="s">
        <v>312</v>
      </c>
      <c r="Q38" s="107">
        <v>170096.17</v>
      </c>
      <c r="T38" s="106" t="s">
        <v>312</v>
      </c>
      <c r="U38" s="107">
        <v>0</v>
      </c>
      <c r="V38" s="106" t="s">
        <v>312</v>
      </c>
      <c r="W38" s="107">
        <v>205527.79</v>
      </c>
      <c r="Z38" s="106" t="s">
        <v>312</v>
      </c>
      <c r="AA38" s="107">
        <v>0</v>
      </c>
      <c r="AB38" s="106" t="s">
        <v>312</v>
      </c>
      <c r="AC38" s="107">
        <v>60373.49</v>
      </c>
      <c r="AF38" s="106" t="s">
        <v>312</v>
      </c>
      <c r="AG38" s="107">
        <v>0</v>
      </c>
      <c r="AH38" s="106" t="s">
        <v>312</v>
      </c>
      <c r="AI38" s="107">
        <v>180145.76</v>
      </c>
      <c r="AL38" s="106" t="s">
        <v>312</v>
      </c>
      <c r="AM38" s="107">
        <v>1281821.17</v>
      </c>
      <c r="AN38" s="106" t="s">
        <v>312</v>
      </c>
      <c r="AO38" s="107">
        <v>0</v>
      </c>
      <c r="AR38" s="106" t="s">
        <v>312</v>
      </c>
      <c r="AS38" s="107">
        <v>0</v>
      </c>
      <c r="AT38" s="106" t="s">
        <v>312</v>
      </c>
      <c r="AU38" s="107">
        <v>209928.51</v>
      </c>
      <c r="AX38" s="106" t="s">
        <v>312</v>
      </c>
      <c r="AY38" s="107">
        <v>0</v>
      </c>
      <c r="AZ38" s="106" t="s">
        <v>312</v>
      </c>
      <c r="BA38" s="107">
        <v>231135.6</v>
      </c>
      <c r="BD38" s="106" t="s">
        <v>312</v>
      </c>
      <c r="BE38" s="107">
        <v>0</v>
      </c>
      <c r="BF38" s="106" t="s">
        <v>312</v>
      </c>
      <c r="BG38" s="107">
        <v>237249.8</v>
      </c>
      <c r="BJ38" s="106" t="s">
        <v>312</v>
      </c>
      <c r="BK38" s="107">
        <v>0</v>
      </c>
      <c r="BL38" s="106" t="s">
        <v>312</v>
      </c>
      <c r="BM38" s="107">
        <v>228467.91</v>
      </c>
      <c r="BP38" s="106" t="s">
        <v>312</v>
      </c>
      <c r="BQ38" s="107">
        <v>0</v>
      </c>
      <c r="BR38" s="106" t="s">
        <v>312</v>
      </c>
      <c r="BS38" s="107">
        <v>235722.62</v>
      </c>
      <c r="BV38" s="100">
        <f t="shared" si="0"/>
        <v>3929257.6799999997</v>
      </c>
      <c r="BW38" s="108">
        <f t="shared" si="1"/>
        <v>1758647.65</v>
      </c>
    </row>
    <row r="39" spans="2:75" s="5" customFormat="1" ht="15.95" customHeight="1" x14ac:dyDescent="0.25">
      <c r="B39" s="106" t="s">
        <v>49</v>
      </c>
      <c r="C39" s="107">
        <v>0</v>
      </c>
      <c r="D39" s="106" t="s">
        <v>49</v>
      </c>
      <c r="E39" s="107">
        <v>7188860.2300000004</v>
      </c>
      <c r="H39" s="106" t="s">
        <v>49</v>
      </c>
      <c r="I39" s="107">
        <v>0</v>
      </c>
      <c r="J39" s="106" t="s">
        <v>49</v>
      </c>
      <c r="K39" s="107">
        <v>7940194.9500000002</v>
      </c>
      <c r="N39" s="106" t="s">
        <v>49</v>
      </c>
      <c r="O39" s="107">
        <v>0</v>
      </c>
      <c r="P39" s="106" t="s">
        <v>49</v>
      </c>
      <c r="Q39" s="107">
        <v>18144647.079999998</v>
      </c>
      <c r="T39" s="106" t="s">
        <v>49</v>
      </c>
      <c r="U39" s="107">
        <v>0</v>
      </c>
      <c r="V39" s="106" t="s">
        <v>49</v>
      </c>
      <c r="W39" s="107">
        <v>11939200.560000001</v>
      </c>
      <c r="Z39" s="106" t="s">
        <v>49</v>
      </c>
      <c r="AA39" s="107">
        <v>0</v>
      </c>
      <c r="AB39" s="106" t="s">
        <v>49</v>
      </c>
      <c r="AC39" s="107">
        <v>8744659.8300000001</v>
      </c>
      <c r="AF39" s="106" t="s">
        <v>49</v>
      </c>
      <c r="AG39" s="107">
        <v>0</v>
      </c>
      <c r="AH39" s="106" t="s">
        <v>49</v>
      </c>
      <c r="AI39" s="107">
        <v>7524019.04</v>
      </c>
      <c r="AL39" s="106" t="s">
        <v>49</v>
      </c>
      <c r="AM39" s="107">
        <v>0</v>
      </c>
      <c r="AN39" s="106" t="s">
        <v>49</v>
      </c>
      <c r="AO39" s="107">
        <v>9117710.6899999995</v>
      </c>
      <c r="AR39" s="106" t="s">
        <v>49</v>
      </c>
      <c r="AS39" s="107">
        <v>0</v>
      </c>
      <c r="AT39" s="106" t="s">
        <v>49</v>
      </c>
      <c r="AU39" s="107">
        <v>10300835.199999999</v>
      </c>
      <c r="AX39" s="106" t="s">
        <v>49</v>
      </c>
      <c r="AY39" s="107">
        <v>0</v>
      </c>
      <c r="AZ39" s="106" t="s">
        <v>49</v>
      </c>
      <c r="BA39" s="107">
        <v>12283708.43</v>
      </c>
      <c r="BD39" s="106" t="s">
        <v>49</v>
      </c>
      <c r="BE39" s="107">
        <v>0</v>
      </c>
      <c r="BF39" s="106" t="s">
        <v>49</v>
      </c>
      <c r="BG39" s="107">
        <v>10339619.48</v>
      </c>
      <c r="BJ39" s="106" t="s">
        <v>49</v>
      </c>
      <c r="BK39" s="107">
        <v>0</v>
      </c>
      <c r="BL39" s="106" t="s">
        <v>49</v>
      </c>
      <c r="BM39" s="107">
        <v>10582457.4</v>
      </c>
      <c r="BP39" s="106" t="s">
        <v>49</v>
      </c>
      <c r="BQ39" s="107">
        <v>0</v>
      </c>
      <c r="BR39" s="106" t="s">
        <v>49</v>
      </c>
      <c r="BS39" s="107">
        <v>11448979.42</v>
      </c>
      <c r="BV39" s="100">
        <f t="shared" si="0"/>
        <v>0</v>
      </c>
      <c r="BW39" s="108">
        <f t="shared" si="1"/>
        <v>125554892.31</v>
      </c>
    </row>
    <row r="40" spans="2:75" s="5" customFormat="1" ht="15.95" customHeight="1" x14ac:dyDescent="0.25">
      <c r="B40" s="106" t="s">
        <v>50</v>
      </c>
      <c r="C40" s="107">
        <v>0</v>
      </c>
      <c r="D40" s="106" t="s">
        <v>50</v>
      </c>
      <c r="E40" s="107">
        <v>122596.32</v>
      </c>
      <c r="H40" s="106" t="s">
        <v>50</v>
      </c>
      <c r="I40" s="107">
        <v>0</v>
      </c>
      <c r="J40" s="106" t="s">
        <v>50</v>
      </c>
      <c r="K40" s="107">
        <v>138643.34</v>
      </c>
      <c r="N40" s="106" t="s">
        <v>50</v>
      </c>
      <c r="O40" s="107">
        <v>0</v>
      </c>
      <c r="P40" s="106" t="s">
        <v>50</v>
      </c>
      <c r="Q40" s="107">
        <v>295732.78000000003</v>
      </c>
      <c r="T40" s="106" t="s">
        <v>50</v>
      </c>
      <c r="U40" s="107">
        <v>0</v>
      </c>
      <c r="V40" s="106" t="s">
        <v>50</v>
      </c>
      <c r="W40" s="107">
        <v>191631.91</v>
      </c>
      <c r="Z40" s="106" t="s">
        <v>50</v>
      </c>
      <c r="AA40" s="107">
        <v>0</v>
      </c>
      <c r="AB40" s="106" t="s">
        <v>50</v>
      </c>
      <c r="AC40" s="107">
        <v>137730.21</v>
      </c>
      <c r="AF40" s="106" t="s">
        <v>50</v>
      </c>
      <c r="AG40" s="107">
        <v>0</v>
      </c>
      <c r="AH40" s="106" t="s">
        <v>50</v>
      </c>
      <c r="AI40" s="107">
        <v>142121.51</v>
      </c>
      <c r="AL40" s="106" t="s">
        <v>50</v>
      </c>
      <c r="AM40" s="107">
        <v>0</v>
      </c>
      <c r="AN40" s="106" t="s">
        <v>50</v>
      </c>
      <c r="AO40" s="107">
        <v>149052.54</v>
      </c>
      <c r="AR40" s="106" t="s">
        <v>50</v>
      </c>
      <c r="AS40" s="107">
        <v>0</v>
      </c>
      <c r="AT40" s="106" t="s">
        <v>50</v>
      </c>
      <c r="AU40" s="107">
        <v>139580.63</v>
      </c>
      <c r="AX40" s="106" t="s">
        <v>50</v>
      </c>
      <c r="AY40" s="107">
        <v>0</v>
      </c>
      <c r="AZ40" s="106" t="s">
        <v>50</v>
      </c>
      <c r="BA40" s="107">
        <v>153237.51</v>
      </c>
      <c r="BD40" s="106" t="s">
        <v>50</v>
      </c>
      <c r="BE40" s="107">
        <v>0</v>
      </c>
      <c r="BF40" s="106" t="s">
        <v>50</v>
      </c>
      <c r="BG40" s="107">
        <v>149519.56</v>
      </c>
      <c r="BJ40" s="106" t="s">
        <v>50</v>
      </c>
      <c r="BK40" s="107">
        <v>0</v>
      </c>
      <c r="BL40" s="106" t="s">
        <v>50</v>
      </c>
      <c r="BM40" s="107">
        <v>159800.95000000001</v>
      </c>
      <c r="BP40" s="106" t="s">
        <v>50</v>
      </c>
      <c r="BQ40" s="107">
        <v>0</v>
      </c>
      <c r="BR40" s="106" t="s">
        <v>50</v>
      </c>
      <c r="BS40" s="107">
        <v>167148.95000000001</v>
      </c>
      <c r="BV40" s="100">
        <f t="shared" si="0"/>
        <v>0</v>
      </c>
      <c r="BW40" s="108">
        <f t="shared" si="1"/>
        <v>1946796.2100000002</v>
      </c>
    </row>
    <row r="41" spans="2:75" s="5" customFormat="1" ht="15.95" customHeight="1" x14ac:dyDescent="0.25">
      <c r="B41" s="106" t="s">
        <v>51</v>
      </c>
      <c r="C41" s="107">
        <v>0</v>
      </c>
      <c r="D41" s="106" t="s">
        <v>51</v>
      </c>
      <c r="E41" s="107">
        <v>263529.11</v>
      </c>
      <c r="H41" s="106" t="s">
        <v>51</v>
      </c>
      <c r="I41" s="107">
        <v>0</v>
      </c>
      <c r="J41" s="106" t="s">
        <v>51</v>
      </c>
      <c r="K41" s="107">
        <v>285811.11</v>
      </c>
      <c r="N41" s="106" t="s">
        <v>51</v>
      </c>
      <c r="O41" s="107">
        <v>0</v>
      </c>
      <c r="P41" s="106" t="s">
        <v>51</v>
      </c>
      <c r="Q41" s="107">
        <v>529616.65</v>
      </c>
      <c r="T41" s="106" t="s">
        <v>51</v>
      </c>
      <c r="U41" s="107">
        <v>0</v>
      </c>
      <c r="V41" s="106" t="s">
        <v>51</v>
      </c>
      <c r="W41" s="107">
        <v>406976.25</v>
      </c>
      <c r="Z41" s="106" t="s">
        <v>51</v>
      </c>
      <c r="AA41" s="107">
        <v>0</v>
      </c>
      <c r="AB41" s="106" t="s">
        <v>51</v>
      </c>
      <c r="AC41" s="107">
        <v>261272.97</v>
      </c>
      <c r="AF41" s="106" t="s">
        <v>51</v>
      </c>
      <c r="AG41" s="107">
        <v>0</v>
      </c>
      <c r="AH41" s="106" t="s">
        <v>51</v>
      </c>
      <c r="AI41" s="107">
        <v>278430.09000000003</v>
      </c>
      <c r="AL41" s="106" t="s">
        <v>51</v>
      </c>
      <c r="AM41" s="107">
        <v>0</v>
      </c>
      <c r="AN41" s="106" t="s">
        <v>51</v>
      </c>
      <c r="AO41" s="107">
        <v>287023.21000000002</v>
      </c>
      <c r="AR41" s="106" t="s">
        <v>51</v>
      </c>
      <c r="AS41" s="107">
        <v>0</v>
      </c>
      <c r="AT41" s="106" t="s">
        <v>51</v>
      </c>
      <c r="AU41" s="107">
        <v>278392.36</v>
      </c>
      <c r="AX41" s="106" t="s">
        <v>51</v>
      </c>
      <c r="AY41" s="107">
        <v>0</v>
      </c>
      <c r="AZ41" s="106" t="s">
        <v>51</v>
      </c>
      <c r="BA41" s="107">
        <v>306572.90999999997</v>
      </c>
      <c r="BD41" s="106" t="s">
        <v>51</v>
      </c>
      <c r="BE41" s="107">
        <v>0</v>
      </c>
      <c r="BF41" s="106" t="s">
        <v>51</v>
      </c>
      <c r="BG41" s="107">
        <v>295357.31</v>
      </c>
      <c r="BJ41" s="106" t="s">
        <v>51</v>
      </c>
      <c r="BK41" s="107">
        <v>0</v>
      </c>
      <c r="BL41" s="106" t="s">
        <v>51</v>
      </c>
      <c r="BM41" s="107">
        <v>306424.96999999997</v>
      </c>
      <c r="BP41" s="106" t="s">
        <v>51</v>
      </c>
      <c r="BQ41" s="107">
        <v>0</v>
      </c>
      <c r="BR41" s="106" t="s">
        <v>51</v>
      </c>
      <c r="BS41" s="107">
        <v>337805.12</v>
      </c>
      <c r="BV41" s="100">
        <f t="shared" si="0"/>
        <v>0</v>
      </c>
      <c r="BW41" s="108">
        <f t="shared" si="1"/>
        <v>3837212.0600000005</v>
      </c>
    </row>
    <row r="42" spans="2:75" s="5" customFormat="1" ht="15.95" customHeight="1" x14ac:dyDescent="0.25">
      <c r="B42" s="106" t="s">
        <v>52</v>
      </c>
      <c r="C42" s="107">
        <v>0</v>
      </c>
      <c r="D42" s="106" t="s">
        <v>52</v>
      </c>
      <c r="E42" s="107">
        <v>952931.73</v>
      </c>
      <c r="H42" s="106" t="s">
        <v>52</v>
      </c>
      <c r="I42" s="107">
        <v>0</v>
      </c>
      <c r="J42" s="106" t="s">
        <v>52</v>
      </c>
      <c r="K42" s="107">
        <v>1034172.4</v>
      </c>
      <c r="N42" s="106" t="s">
        <v>52</v>
      </c>
      <c r="O42" s="107">
        <v>0</v>
      </c>
      <c r="P42" s="106" t="s">
        <v>52</v>
      </c>
      <c r="Q42" s="107">
        <v>2013059</v>
      </c>
      <c r="T42" s="106" t="s">
        <v>52</v>
      </c>
      <c r="U42" s="107">
        <v>0</v>
      </c>
      <c r="V42" s="106" t="s">
        <v>52</v>
      </c>
      <c r="W42" s="107">
        <v>1318060.05</v>
      </c>
      <c r="Z42" s="106" t="s">
        <v>52</v>
      </c>
      <c r="AA42" s="107">
        <v>0</v>
      </c>
      <c r="AB42" s="106" t="s">
        <v>52</v>
      </c>
      <c r="AC42" s="107">
        <v>987921.16</v>
      </c>
      <c r="AF42" s="106" t="s">
        <v>52</v>
      </c>
      <c r="AG42" s="107">
        <v>0</v>
      </c>
      <c r="AH42" s="106" t="s">
        <v>52</v>
      </c>
      <c r="AI42" s="107">
        <v>1047978.35</v>
      </c>
      <c r="AL42" s="106" t="s">
        <v>52</v>
      </c>
      <c r="AM42" s="107">
        <v>0</v>
      </c>
      <c r="AN42" s="106" t="s">
        <v>52</v>
      </c>
      <c r="AO42" s="107">
        <v>874610.94</v>
      </c>
      <c r="AR42" s="106" t="s">
        <v>52</v>
      </c>
      <c r="AS42" s="107">
        <v>9561857.0999999996</v>
      </c>
      <c r="AT42" s="106" t="s">
        <v>52</v>
      </c>
      <c r="AU42" s="107">
        <v>0</v>
      </c>
      <c r="AX42" s="106" t="s">
        <v>52</v>
      </c>
      <c r="AY42" s="107">
        <v>18947202.59</v>
      </c>
      <c r="AZ42" s="106" t="s">
        <v>52</v>
      </c>
      <c r="BA42" s="107">
        <v>0</v>
      </c>
      <c r="BD42" s="106" t="s">
        <v>52</v>
      </c>
      <c r="BE42" s="107">
        <v>0</v>
      </c>
      <c r="BF42" s="106" t="s">
        <v>52</v>
      </c>
      <c r="BG42" s="107">
        <v>974498.96</v>
      </c>
      <c r="BJ42" s="106" t="s">
        <v>52</v>
      </c>
      <c r="BK42" s="107">
        <v>0</v>
      </c>
      <c r="BL42" s="106" t="s">
        <v>52</v>
      </c>
      <c r="BM42" s="107">
        <v>1071333.3400000001</v>
      </c>
      <c r="BP42" s="106" t="s">
        <v>52</v>
      </c>
      <c r="BQ42" s="107">
        <v>0</v>
      </c>
      <c r="BR42" s="106" t="s">
        <v>52</v>
      </c>
      <c r="BS42" s="107">
        <v>1100189.3700000001</v>
      </c>
      <c r="BV42" s="100">
        <f t="shared" si="0"/>
        <v>28509059.689999998</v>
      </c>
      <c r="BW42" s="108">
        <f t="shared" si="1"/>
        <v>11374755.300000001</v>
      </c>
    </row>
    <row r="43" spans="2:75" s="5" customFormat="1" ht="15.95" customHeight="1" x14ac:dyDescent="0.25">
      <c r="B43" s="106" t="s">
        <v>53</v>
      </c>
      <c r="C43" s="107">
        <v>0</v>
      </c>
      <c r="D43" s="106" t="s">
        <v>53</v>
      </c>
      <c r="E43" s="107">
        <v>634653.01</v>
      </c>
      <c r="H43" s="106" t="s">
        <v>53</v>
      </c>
      <c r="I43" s="107">
        <v>0</v>
      </c>
      <c r="J43" s="106" t="s">
        <v>53</v>
      </c>
      <c r="K43" s="107">
        <v>730602.71</v>
      </c>
      <c r="N43" s="106" t="s">
        <v>53</v>
      </c>
      <c r="O43" s="107">
        <v>2209310.2200000002</v>
      </c>
      <c r="P43" s="106" t="s">
        <v>53</v>
      </c>
      <c r="Q43" s="107">
        <v>0</v>
      </c>
      <c r="T43" s="106" t="s">
        <v>53</v>
      </c>
      <c r="U43" s="107">
        <v>2128404.09</v>
      </c>
      <c r="V43" s="106" t="s">
        <v>53</v>
      </c>
      <c r="W43" s="107">
        <v>0</v>
      </c>
      <c r="Z43" s="106" t="s">
        <v>53</v>
      </c>
      <c r="AA43" s="107">
        <v>2400804.98</v>
      </c>
      <c r="AB43" s="106" t="s">
        <v>53</v>
      </c>
      <c r="AC43" s="107">
        <v>0</v>
      </c>
      <c r="AF43" s="106" t="s">
        <v>53</v>
      </c>
      <c r="AG43" s="107">
        <v>0</v>
      </c>
      <c r="AH43" s="106" t="s">
        <v>53</v>
      </c>
      <c r="AI43" s="107">
        <v>640656.81000000006</v>
      </c>
      <c r="AL43" s="106" t="s">
        <v>53</v>
      </c>
      <c r="AM43" s="107">
        <v>0</v>
      </c>
      <c r="AN43" s="106" t="s">
        <v>53</v>
      </c>
      <c r="AO43" s="107">
        <v>745192.47</v>
      </c>
      <c r="AR43" s="106" t="s">
        <v>53</v>
      </c>
      <c r="AS43" s="107">
        <v>0</v>
      </c>
      <c r="AT43" s="106" t="s">
        <v>53</v>
      </c>
      <c r="AU43" s="107">
        <v>760294.55</v>
      </c>
      <c r="AX43" s="106" t="s">
        <v>53</v>
      </c>
      <c r="AY43" s="107">
        <v>0</v>
      </c>
      <c r="AZ43" s="106" t="s">
        <v>53</v>
      </c>
      <c r="BA43" s="107">
        <v>935308.84</v>
      </c>
      <c r="BD43" s="106" t="s">
        <v>53</v>
      </c>
      <c r="BE43" s="107">
        <v>0</v>
      </c>
      <c r="BF43" s="106" t="s">
        <v>53</v>
      </c>
      <c r="BG43" s="107">
        <v>885208.13</v>
      </c>
      <c r="BJ43" s="106" t="s">
        <v>53</v>
      </c>
      <c r="BK43" s="107">
        <v>0</v>
      </c>
      <c r="BL43" s="106" t="s">
        <v>53</v>
      </c>
      <c r="BM43" s="107">
        <v>930224.81</v>
      </c>
      <c r="BP43" s="106" t="s">
        <v>53</v>
      </c>
      <c r="BQ43" s="107">
        <v>0</v>
      </c>
      <c r="BR43" s="106" t="s">
        <v>53</v>
      </c>
      <c r="BS43" s="107">
        <v>1071971.96</v>
      </c>
      <c r="BV43" s="100">
        <f t="shared" si="0"/>
        <v>6738519.290000001</v>
      </c>
      <c r="BW43" s="108">
        <f t="shared" si="1"/>
        <v>7334113.29</v>
      </c>
    </row>
    <row r="44" spans="2:75" s="5" customFormat="1" ht="15.95" customHeight="1" x14ac:dyDescent="0.25">
      <c r="B44" s="106" t="s">
        <v>54</v>
      </c>
      <c r="C44" s="107">
        <v>0</v>
      </c>
      <c r="D44" s="106" t="s">
        <v>54</v>
      </c>
      <c r="E44" s="107">
        <v>1080468.83</v>
      </c>
      <c r="H44" s="106" t="s">
        <v>54</v>
      </c>
      <c r="I44" s="107">
        <v>0</v>
      </c>
      <c r="J44" s="106" t="s">
        <v>54</v>
      </c>
      <c r="K44" s="107">
        <v>1244648.6100000001</v>
      </c>
      <c r="N44" s="106" t="s">
        <v>54</v>
      </c>
      <c r="O44" s="107">
        <v>4048648.93</v>
      </c>
      <c r="P44" s="106" t="s">
        <v>54</v>
      </c>
      <c r="Q44" s="107">
        <v>0</v>
      </c>
      <c r="T44" s="106" t="s">
        <v>54</v>
      </c>
      <c r="U44" s="107">
        <v>4374800.17</v>
      </c>
      <c r="V44" s="106" t="s">
        <v>54</v>
      </c>
      <c r="W44" s="107">
        <v>0</v>
      </c>
      <c r="Z44" s="106" t="s">
        <v>54</v>
      </c>
      <c r="AA44" s="107">
        <v>0</v>
      </c>
      <c r="AB44" s="106" t="s">
        <v>54</v>
      </c>
      <c r="AC44" s="107">
        <v>954414.23</v>
      </c>
      <c r="AF44" s="106" t="s">
        <v>54</v>
      </c>
      <c r="AG44" s="107">
        <v>0</v>
      </c>
      <c r="AH44" s="106" t="s">
        <v>54</v>
      </c>
      <c r="AI44" s="107">
        <v>982687.1</v>
      </c>
      <c r="AL44" s="106" t="s">
        <v>54</v>
      </c>
      <c r="AM44" s="107">
        <v>0</v>
      </c>
      <c r="AN44" s="106" t="s">
        <v>54</v>
      </c>
      <c r="AO44" s="107">
        <v>966348.4</v>
      </c>
      <c r="AR44" s="106" t="s">
        <v>54</v>
      </c>
      <c r="AS44" s="107">
        <v>0</v>
      </c>
      <c r="AT44" s="106" t="s">
        <v>54</v>
      </c>
      <c r="AU44" s="107">
        <v>1111610.54</v>
      </c>
      <c r="AX44" s="106" t="s">
        <v>54</v>
      </c>
      <c r="AY44" s="107">
        <v>0</v>
      </c>
      <c r="AZ44" s="106" t="s">
        <v>54</v>
      </c>
      <c r="BA44" s="107">
        <v>1411109.69</v>
      </c>
      <c r="BD44" s="106" t="s">
        <v>54</v>
      </c>
      <c r="BE44" s="107">
        <v>0</v>
      </c>
      <c r="BF44" s="106" t="s">
        <v>54</v>
      </c>
      <c r="BG44" s="107">
        <v>1257335.82</v>
      </c>
      <c r="BJ44" s="106" t="s">
        <v>54</v>
      </c>
      <c r="BK44" s="107">
        <v>0</v>
      </c>
      <c r="BL44" s="106" t="s">
        <v>54</v>
      </c>
      <c r="BM44" s="107">
        <v>1457697.52</v>
      </c>
      <c r="BP44" s="106" t="s">
        <v>54</v>
      </c>
      <c r="BQ44" s="107">
        <v>0</v>
      </c>
      <c r="BR44" s="106" t="s">
        <v>54</v>
      </c>
      <c r="BS44" s="107">
        <v>1664872.29</v>
      </c>
      <c r="BV44" s="100">
        <f t="shared" si="0"/>
        <v>8423449.0999999996</v>
      </c>
      <c r="BW44" s="108">
        <f t="shared" si="1"/>
        <v>12131193.030000001</v>
      </c>
    </row>
    <row r="45" spans="2:75" s="5" customFormat="1" ht="15.95" customHeight="1" x14ac:dyDescent="0.25">
      <c r="B45" s="106" t="s">
        <v>55</v>
      </c>
      <c r="C45" s="107">
        <v>0</v>
      </c>
      <c r="D45" s="106" t="s">
        <v>55</v>
      </c>
      <c r="E45" s="107">
        <v>1730227.31</v>
      </c>
      <c r="H45" s="106" t="s">
        <v>55</v>
      </c>
      <c r="I45" s="107">
        <v>0</v>
      </c>
      <c r="J45" s="106" t="s">
        <v>55</v>
      </c>
      <c r="K45" s="107">
        <v>1754350.13</v>
      </c>
      <c r="N45" s="106" t="s">
        <v>55</v>
      </c>
      <c r="O45" s="107">
        <v>0</v>
      </c>
      <c r="P45" s="106" t="s">
        <v>55</v>
      </c>
      <c r="Q45" s="107">
        <v>4099000.3199999998</v>
      </c>
      <c r="T45" s="106" t="s">
        <v>55</v>
      </c>
      <c r="U45" s="107">
        <v>0</v>
      </c>
      <c r="V45" s="106" t="s">
        <v>55</v>
      </c>
      <c r="W45" s="107">
        <v>2658910.98</v>
      </c>
      <c r="Z45" s="106" t="s">
        <v>55</v>
      </c>
      <c r="AA45" s="107">
        <v>0</v>
      </c>
      <c r="AB45" s="106" t="s">
        <v>55</v>
      </c>
      <c r="AC45" s="107">
        <v>1946882.41</v>
      </c>
      <c r="AF45" s="106" t="s">
        <v>55</v>
      </c>
      <c r="AG45" s="107">
        <v>0</v>
      </c>
      <c r="AH45" s="106" t="s">
        <v>55</v>
      </c>
      <c r="AI45" s="107">
        <v>1962205.02</v>
      </c>
      <c r="AL45" s="106" t="s">
        <v>55</v>
      </c>
      <c r="AM45" s="107">
        <v>0</v>
      </c>
      <c r="AN45" s="106" t="s">
        <v>55</v>
      </c>
      <c r="AO45" s="107">
        <v>1850336.51</v>
      </c>
      <c r="AR45" s="106" t="s">
        <v>55</v>
      </c>
      <c r="AS45" s="107">
        <v>0</v>
      </c>
      <c r="AT45" s="106" t="s">
        <v>55</v>
      </c>
      <c r="AU45" s="107">
        <v>1904458.51</v>
      </c>
      <c r="AX45" s="106" t="s">
        <v>55</v>
      </c>
      <c r="AY45" s="107">
        <v>0</v>
      </c>
      <c r="AZ45" s="106" t="s">
        <v>55</v>
      </c>
      <c r="BA45" s="107">
        <v>2279938.31</v>
      </c>
      <c r="BD45" s="106" t="s">
        <v>55</v>
      </c>
      <c r="BE45" s="107">
        <v>0</v>
      </c>
      <c r="BF45" s="106" t="s">
        <v>55</v>
      </c>
      <c r="BG45" s="107">
        <v>1998156.61</v>
      </c>
      <c r="BJ45" s="106" t="s">
        <v>55</v>
      </c>
      <c r="BK45" s="107">
        <v>0</v>
      </c>
      <c r="BL45" s="106" t="s">
        <v>55</v>
      </c>
      <c r="BM45" s="107">
        <v>2027709.73</v>
      </c>
      <c r="BP45" s="106" t="s">
        <v>55</v>
      </c>
      <c r="BQ45" s="107">
        <v>0</v>
      </c>
      <c r="BR45" s="106" t="s">
        <v>55</v>
      </c>
      <c r="BS45" s="107">
        <v>2407878.4900000002</v>
      </c>
      <c r="BV45" s="100">
        <f t="shared" si="0"/>
        <v>0</v>
      </c>
      <c r="BW45" s="108">
        <f t="shared" si="1"/>
        <v>26620054.329999998</v>
      </c>
    </row>
    <row r="46" spans="2:75" s="5" customFormat="1" ht="15.95" customHeight="1" x14ac:dyDescent="0.25">
      <c r="B46" s="106" t="s">
        <v>359</v>
      </c>
      <c r="C46" s="107">
        <v>0</v>
      </c>
      <c r="D46" s="106" t="s">
        <v>359</v>
      </c>
      <c r="E46" s="107">
        <v>33413.17</v>
      </c>
      <c r="H46" s="106" t="s">
        <v>56</v>
      </c>
      <c r="I46" s="107">
        <v>0</v>
      </c>
      <c r="J46" s="106" t="s">
        <v>359</v>
      </c>
      <c r="K46" s="107">
        <v>38946.53</v>
      </c>
      <c r="N46" s="106" t="s">
        <v>359</v>
      </c>
      <c r="O46" s="107">
        <v>0</v>
      </c>
      <c r="P46" s="106" t="s">
        <v>359</v>
      </c>
      <c r="Q46" s="107">
        <v>41155.43</v>
      </c>
      <c r="T46" s="106" t="s">
        <v>56</v>
      </c>
      <c r="U46" s="107">
        <v>0</v>
      </c>
      <c r="V46" s="106" t="s">
        <v>359</v>
      </c>
      <c r="W46" s="107">
        <v>43038.14</v>
      </c>
      <c r="Z46" s="106" t="s">
        <v>359</v>
      </c>
      <c r="AA46" s="107">
        <v>0</v>
      </c>
      <c r="AB46" s="106" t="s">
        <v>359</v>
      </c>
      <c r="AC46" s="107">
        <v>24828.19</v>
      </c>
      <c r="AF46" s="106" t="s">
        <v>359</v>
      </c>
      <c r="AG46" s="107">
        <v>0</v>
      </c>
      <c r="AH46" s="106" t="s">
        <v>359</v>
      </c>
      <c r="AI46" s="107">
        <v>43786.239999999998</v>
      </c>
      <c r="AL46" s="106" t="s">
        <v>359</v>
      </c>
      <c r="AM46" s="107">
        <v>0</v>
      </c>
      <c r="AN46" s="106" t="s">
        <v>359</v>
      </c>
      <c r="AO46" s="107">
        <v>49236.61</v>
      </c>
      <c r="AR46" s="106" t="s">
        <v>359</v>
      </c>
      <c r="AS46" s="107">
        <v>0</v>
      </c>
      <c r="AT46" s="106" t="s">
        <v>359</v>
      </c>
      <c r="AU46" s="107">
        <v>46259.58</v>
      </c>
      <c r="AX46" s="106" t="s">
        <v>359</v>
      </c>
      <c r="AY46" s="107">
        <v>0</v>
      </c>
      <c r="AZ46" s="106" t="s">
        <v>359</v>
      </c>
      <c r="BA46" s="107">
        <v>45256.06</v>
      </c>
      <c r="BD46" s="106" t="s">
        <v>359</v>
      </c>
      <c r="BE46" s="107">
        <v>0</v>
      </c>
      <c r="BF46" s="106" t="s">
        <v>359</v>
      </c>
      <c r="BG46" s="107">
        <v>42480.38</v>
      </c>
      <c r="BJ46" s="106" t="s">
        <v>359</v>
      </c>
      <c r="BK46" s="107">
        <v>0</v>
      </c>
      <c r="BL46" s="106" t="s">
        <v>359</v>
      </c>
      <c r="BM46" s="107">
        <v>44016.33</v>
      </c>
      <c r="BP46" s="106" t="s">
        <v>359</v>
      </c>
      <c r="BQ46" s="107">
        <v>604905.97</v>
      </c>
      <c r="BR46" s="106" t="s">
        <v>359</v>
      </c>
      <c r="BS46" s="107">
        <v>0</v>
      </c>
      <c r="BV46" s="100">
        <f t="shared" si="0"/>
        <v>604905.97</v>
      </c>
      <c r="BW46" s="108">
        <f t="shared" si="1"/>
        <v>452416.66000000003</v>
      </c>
    </row>
    <row r="47" spans="2:75" s="5" customFormat="1" ht="15.95" customHeight="1" x14ac:dyDescent="0.25">
      <c r="B47" s="106" t="s">
        <v>57</v>
      </c>
      <c r="C47" s="107">
        <v>0</v>
      </c>
      <c r="D47" s="106" t="s">
        <v>57</v>
      </c>
      <c r="E47" s="107">
        <v>6279007.4100000001</v>
      </c>
      <c r="H47" s="106" t="s">
        <v>57</v>
      </c>
      <c r="I47" s="107">
        <v>0</v>
      </c>
      <c r="J47" s="106" t="s">
        <v>57</v>
      </c>
      <c r="K47" s="107">
        <v>5474572.9199999999</v>
      </c>
      <c r="N47" s="106" t="s">
        <v>57</v>
      </c>
      <c r="O47" s="107">
        <v>15387367.09</v>
      </c>
      <c r="P47" s="106" t="s">
        <v>57</v>
      </c>
      <c r="Q47" s="107">
        <v>0</v>
      </c>
      <c r="T47" s="106" t="s">
        <v>57</v>
      </c>
      <c r="U47" s="107">
        <v>0</v>
      </c>
      <c r="V47" s="106" t="s">
        <v>57</v>
      </c>
      <c r="W47" s="107">
        <v>5191098.32</v>
      </c>
      <c r="Z47" s="106" t="s">
        <v>57</v>
      </c>
      <c r="AA47" s="107">
        <v>0</v>
      </c>
      <c r="AB47" s="106" t="s">
        <v>57</v>
      </c>
      <c r="AC47" s="107">
        <v>4892544.53</v>
      </c>
      <c r="AF47" s="106" t="s">
        <v>57</v>
      </c>
      <c r="AG47" s="107">
        <v>0</v>
      </c>
      <c r="AH47" s="106" t="s">
        <v>57</v>
      </c>
      <c r="AI47" s="107">
        <v>5154527.6900000004</v>
      </c>
      <c r="AL47" s="106" t="s">
        <v>57</v>
      </c>
      <c r="AM47" s="107">
        <v>0</v>
      </c>
      <c r="AN47" s="106" t="s">
        <v>57</v>
      </c>
      <c r="AO47" s="107">
        <v>5324769.33</v>
      </c>
      <c r="AR47" s="106" t="s">
        <v>57</v>
      </c>
      <c r="AS47" s="107">
        <v>0</v>
      </c>
      <c r="AT47" s="106" t="s">
        <v>57</v>
      </c>
      <c r="AU47" s="107">
        <v>6073862.6200000001</v>
      </c>
      <c r="AX47" s="106" t="s">
        <v>57</v>
      </c>
      <c r="AY47" s="107">
        <v>0</v>
      </c>
      <c r="AZ47" s="106" t="s">
        <v>57</v>
      </c>
      <c r="BA47" s="107">
        <v>7588318.7000000002</v>
      </c>
      <c r="BD47" s="106" t="s">
        <v>57</v>
      </c>
      <c r="BE47" s="107">
        <v>0</v>
      </c>
      <c r="BF47" s="106" t="s">
        <v>57</v>
      </c>
      <c r="BG47" s="107">
        <v>6697204.0899999999</v>
      </c>
      <c r="BJ47" s="106" t="s">
        <v>57</v>
      </c>
      <c r="BK47" s="107">
        <v>0</v>
      </c>
      <c r="BL47" s="106" t="s">
        <v>57</v>
      </c>
      <c r="BM47" s="107">
        <v>7436156.7800000003</v>
      </c>
      <c r="BP47" s="106" t="s">
        <v>57</v>
      </c>
      <c r="BQ47" s="107">
        <v>0</v>
      </c>
      <c r="BR47" s="106" t="s">
        <v>57</v>
      </c>
      <c r="BS47" s="107">
        <v>9316942.3900000006</v>
      </c>
      <c r="BV47" s="100">
        <f t="shared" si="0"/>
        <v>15387367.09</v>
      </c>
      <c r="BW47" s="108">
        <f t="shared" si="1"/>
        <v>69429004.780000001</v>
      </c>
    </row>
    <row r="48" spans="2:75" s="5" customFormat="1" ht="15.95" customHeight="1" x14ac:dyDescent="0.25">
      <c r="B48" s="106" t="s">
        <v>58</v>
      </c>
      <c r="C48" s="107">
        <v>0</v>
      </c>
      <c r="D48" s="106" t="s">
        <v>58</v>
      </c>
      <c r="E48" s="107">
        <v>0</v>
      </c>
      <c r="H48" s="106" t="s">
        <v>58</v>
      </c>
      <c r="I48" s="107">
        <v>0</v>
      </c>
      <c r="J48" s="106" t="s">
        <v>58</v>
      </c>
      <c r="K48" s="107">
        <v>0</v>
      </c>
      <c r="N48" s="106" t="s">
        <v>58</v>
      </c>
      <c r="O48" s="107">
        <v>0</v>
      </c>
      <c r="P48" s="106" t="s">
        <v>58</v>
      </c>
      <c r="Q48" s="107">
        <v>0</v>
      </c>
      <c r="T48" s="106" t="s">
        <v>58</v>
      </c>
      <c r="U48" s="107">
        <v>0</v>
      </c>
      <c r="V48" s="106" t="s">
        <v>58</v>
      </c>
      <c r="W48" s="107">
        <v>0</v>
      </c>
      <c r="Z48" s="106" t="s">
        <v>58</v>
      </c>
      <c r="AA48" s="107">
        <v>0</v>
      </c>
      <c r="AB48" s="106" t="s">
        <v>58</v>
      </c>
      <c r="AC48" s="107">
        <v>0</v>
      </c>
      <c r="AF48" s="106" t="s">
        <v>58</v>
      </c>
      <c r="AG48" s="107">
        <v>0</v>
      </c>
      <c r="AH48" s="106" t="s">
        <v>58</v>
      </c>
      <c r="AI48" s="107">
        <v>0</v>
      </c>
      <c r="AL48" s="106" t="s">
        <v>58</v>
      </c>
      <c r="AM48" s="107">
        <v>0</v>
      </c>
      <c r="AN48" s="106" t="s">
        <v>58</v>
      </c>
      <c r="AO48" s="107">
        <v>0</v>
      </c>
      <c r="AR48" s="106" t="s">
        <v>58</v>
      </c>
      <c r="AS48" s="107">
        <v>0</v>
      </c>
      <c r="AT48" s="106" t="s">
        <v>58</v>
      </c>
      <c r="AU48" s="107">
        <v>0</v>
      </c>
      <c r="AX48" s="106" t="s">
        <v>58</v>
      </c>
      <c r="AY48" s="107">
        <v>0</v>
      </c>
      <c r="AZ48" s="106" t="s">
        <v>58</v>
      </c>
      <c r="BA48" s="107">
        <v>0</v>
      </c>
      <c r="BD48" s="106" t="s">
        <v>58</v>
      </c>
      <c r="BE48" s="107">
        <v>0</v>
      </c>
      <c r="BF48" s="106" t="s">
        <v>58</v>
      </c>
      <c r="BG48" s="107">
        <v>0</v>
      </c>
      <c r="BJ48" s="106" t="s">
        <v>58</v>
      </c>
      <c r="BK48" s="107">
        <v>0</v>
      </c>
      <c r="BL48" s="106" t="s">
        <v>58</v>
      </c>
      <c r="BM48" s="107">
        <v>0</v>
      </c>
      <c r="BP48" s="106" t="s">
        <v>58</v>
      </c>
      <c r="BQ48" s="107">
        <v>0</v>
      </c>
      <c r="BR48" s="106" t="s">
        <v>58</v>
      </c>
      <c r="BS48" s="107">
        <v>0</v>
      </c>
      <c r="BV48" s="100">
        <f t="shared" si="0"/>
        <v>0</v>
      </c>
      <c r="BW48" s="108">
        <f t="shared" si="1"/>
        <v>0</v>
      </c>
    </row>
    <row r="49" spans="2:75" s="5" customFormat="1" ht="15.95" customHeight="1" x14ac:dyDescent="0.25">
      <c r="B49" s="106" t="s">
        <v>59</v>
      </c>
      <c r="C49" s="107">
        <v>0</v>
      </c>
      <c r="D49" s="106" t="s">
        <v>59</v>
      </c>
      <c r="E49" s="107">
        <v>0</v>
      </c>
      <c r="H49" s="106" t="s">
        <v>59</v>
      </c>
      <c r="I49" s="107">
        <v>0</v>
      </c>
      <c r="J49" s="106" t="s">
        <v>59</v>
      </c>
      <c r="K49" s="107">
        <v>0</v>
      </c>
      <c r="N49" s="106" t="s">
        <v>59</v>
      </c>
      <c r="O49" s="107">
        <v>0</v>
      </c>
      <c r="P49" s="106" t="s">
        <v>59</v>
      </c>
      <c r="Q49" s="107">
        <v>0</v>
      </c>
      <c r="T49" s="106" t="s">
        <v>59</v>
      </c>
      <c r="U49" s="107">
        <v>0</v>
      </c>
      <c r="V49" s="106" t="s">
        <v>59</v>
      </c>
      <c r="W49" s="107">
        <v>0</v>
      </c>
      <c r="Z49" s="106" t="s">
        <v>59</v>
      </c>
      <c r="AA49" s="107">
        <v>0</v>
      </c>
      <c r="AB49" s="106" t="s">
        <v>59</v>
      </c>
      <c r="AC49" s="107">
        <v>0</v>
      </c>
      <c r="AF49" s="106" t="s">
        <v>59</v>
      </c>
      <c r="AG49" s="107">
        <v>0</v>
      </c>
      <c r="AH49" s="106" t="s">
        <v>59</v>
      </c>
      <c r="AI49" s="107">
        <v>0</v>
      </c>
      <c r="AL49" s="106" t="s">
        <v>59</v>
      </c>
      <c r="AM49" s="107">
        <v>0</v>
      </c>
      <c r="AN49" s="106" t="s">
        <v>59</v>
      </c>
      <c r="AO49" s="107">
        <v>0</v>
      </c>
      <c r="AR49" s="106" t="s">
        <v>59</v>
      </c>
      <c r="AS49" s="107">
        <v>0</v>
      </c>
      <c r="AT49" s="106" t="s">
        <v>59</v>
      </c>
      <c r="AU49" s="107">
        <v>0</v>
      </c>
      <c r="AX49" s="106" t="s">
        <v>59</v>
      </c>
      <c r="AY49" s="107">
        <v>0</v>
      </c>
      <c r="AZ49" s="106" t="s">
        <v>59</v>
      </c>
      <c r="BA49" s="107">
        <v>0</v>
      </c>
      <c r="BD49" s="106" t="s">
        <v>59</v>
      </c>
      <c r="BE49" s="107">
        <v>0</v>
      </c>
      <c r="BF49" s="106" t="s">
        <v>59</v>
      </c>
      <c r="BG49" s="107">
        <v>0</v>
      </c>
      <c r="BJ49" s="106" t="s">
        <v>59</v>
      </c>
      <c r="BK49" s="107">
        <v>0</v>
      </c>
      <c r="BL49" s="106" t="s">
        <v>59</v>
      </c>
      <c r="BM49" s="107">
        <v>0</v>
      </c>
      <c r="BP49" s="106" t="s">
        <v>59</v>
      </c>
      <c r="BQ49" s="107">
        <v>0</v>
      </c>
      <c r="BR49" s="106" t="s">
        <v>59</v>
      </c>
      <c r="BS49" s="107">
        <v>0</v>
      </c>
      <c r="BV49" s="100">
        <f t="shared" si="0"/>
        <v>0</v>
      </c>
      <c r="BW49" s="108">
        <f t="shared" si="1"/>
        <v>0</v>
      </c>
    </row>
    <row r="50" spans="2:75" s="5" customFormat="1" ht="15.95" customHeight="1" x14ac:dyDescent="0.25">
      <c r="B50" s="106" t="s">
        <v>60</v>
      </c>
      <c r="C50" s="107">
        <v>0</v>
      </c>
      <c r="D50" s="106" t="s">
        <v>60</v>
      </c>
      <c r="E50" s="107">
        <v>39215.06</v>
      </c>
      <c r="H50" s="106" t="s">
        <v>60</v>
      </c>
      <c r="I50" s="107">
        <v>0</v>
      </c>
      <c r="J50" s="106" t="s">
        <v>60</v>
      </c>
      <c r="K50" s="107">
        <v>43505.39</v>
      </c>
      <c r="N50" s="106" t="s">
        <v>60</v>
      </c>
      <c r="O50" s="107">
        <v>0</v>
      </c>
      <c r="P50" s="106" t="s">
        <v>60</v>
      </c>
      <c r="Q50" s="107">
        <v>57389.22</v>
      </c>
      <c r="T50" s="106" t="s">
        <v>60</v>
      </c>
      <c r="U50" s="107">
        <v>0</v>
      </c>
      <c r="V50" s="106" t="s">
        <v>60</v>
      </c>
      <c r="W50" s="107">
        <v>47614.79</v>
      </c>
      <c r="Z50" s="106" t="s">
        <v>60</v>
      </c>
      <c r="AA50" s="107">
        <v>140526.91</v>
      </c>
      <c r="AB50" s="106" t="s">
        <v>60</v>
      </c>
      <c r="AC50" s="107">
        <v>0</v>
      </c>
      <c r="AF50" s="106" t="s">
        <v>60</v>
      </c>
      <c r="AG50" s="107">
        <v>0</v>
      </c>
      <c r="AH50" s="106" t="s">
        <v>60</v>
      </c>
      <c r="AI50" s="107">
        <v>49482.080000000002</v>
      </c>
      <c r="AL50" s="106" t="s">
        <v>60</v>
      </c>
      <c r="AM50" s="107">
        <v>0</v>
      </c>
      <c r="AN50" s="106" t="s">
        <v>60</v>
      </c>
      <c r="AO50" s="107">
        <v>58662.62</v>
      </c>
      <c r="AR50" s="106" t="s">
        <v>60</v>
      </c>
      <c r="AS50" s="107">
        <v>0</v>
      </c>
      <c r="AT50" s="106" t="s">
        <v>60</v>
      </c>
      <c r="AU50" s="107">
        <v>62022.67</v>
      </c>
      <c r="AX50" s="106" t="s">
        <v>60</v>
      </c>
      <c r="AY50" s="107">
        <v>0</v>
      </c>
      <c r="AZ50" s="106" t="s">
        <v>60</v>
      </c>
      <c r="BA50" s="107">
        <v>67800.08</v>
      </c>
      <c r="BD50" s="106" t="s">
        <v>60</v>
      </c>
      <c r="BE50" s="107">
        <v>0</v>
      </c>
      <c r="BF50" s="106" t="s">
        <v>60</v>
      </c>
      <c r="BG50" s="107">
        <v>59544.51</v>
      </c>
      <c r="BJ50" s="106" t="s">
        <v>60</v>
      </c>
      <c r="BK50" s="107">
        <v>0</v>
      </c>
      <c r="BL50" s="106" t="s">
        <v>60</v>
      </c>
      <c r="BM50" s="107">
        <v>58884.69</v>
      </c>
      <c r="BP50" s="106" t="s">
        <v>60</v>
      </c>
      <c r="BQ50" s="107">
        <v>0</v>
      </c>
      <c r="BR50" s="106" t="s">
        <v>60</v>
      </c>
      <c r="BS50" s="107">
        <v>61338.91</v>
      </c>
      <c r="BV50" s="100">
        <f t="shared" si="0"/>
        <v>140526.91</v>
      </c>
      <c r="BW50" s="108">
        <f t="shared" si="1"/>
        <v>605460.02</v>
      </c>
    </row>
    <row r="51" spans="2:75" s="5" customFormat="1" ht="15.95" customHeight="1" x14ac:dyDescent="0.25">
      <c r="B51" s="106" t="s">
        <v>61</v>
      </c>
      <c r="C51" s="107">
        <v>0</v>
      </c>
      <c r="D51" s="106" t="s">
        <v>61</v>
      </c>
      <c r="E51" s="107">
        <v>25733.89</v>
      </c>
      <c r="H51" s="106" t="s">
        <v>61</v>
      </c>
      <c r="I51" s="107">
        <v>0</v>
      </c>
      <c r="J51" s="106" t="s">
        <v>61</v>
      </c>
      <c r="K51" s="107">
        <v>26517.77</v>
      </c>
      <c r="N51" s="106" t="s">
        <v>61</v>
      </c>
      <c r="O51" s="107">
        <v>0</v>
      </c>
      <c r="P51" s="106" t="s">
        <v>61</v>
      </c>
      <c r="Q51" s="107">
        <v>51045.91</v>
      </c>
      <c r="T51" s="106" t="s">
        <v>61</v>
      </c>
      <c r="U51" s="107">
        <v>0</v>
      </c>
      <c r="V51" s="106" t="s">
        <v>61</v>
      </c>
      <c r="W51" s="107">
        <v>37216.300000000003</v>
      </c>
      <c r="Z51" s="106" t="s">
        <v>61</v>
      </c>
      <c r="AA51" s="107">
        <v>0</v>
      </c>
      <c r="AB51" s="106" t="s">
        <v>61</v>
      </c>
      <c r="AC51" s="107">
        <v>30008.86</v>
      </c>
      <c r="AF51" s="106" t="s">
        <v>61</v>
      </c>
      <c r="AG51" s="107">
        <v>0</v>
      </c>
      <c r="AH51" s="106" t="s">
        <v>61</v>
      </c>
      <c r="AI51" s="107">
        <v>32101.49</v>
      </c>
      <c r="AL51" s="106" t="s">
        <v>61</v>
      </c>
      <c r="AM51" s="107">
        <v>0</v>
      </c>
      <c r="AN51" s="106" t="s">
        <v>61</v>
      </c>
      <c r="AO51" s="107">
        <v>36031.660000000003</v>
      </c>
      <c r="AR51" s="106" t="s">
        <v>61</v>
      </c>
      <c r="AS51" s="107">
        <v>0</v>
      </c>
      <c r="AT51" s="106" t="s">
        <v>61</v>
      </c>
      <c r="AU51" s="107">
        <v>40625.47</v>
      </c>
      <c r="AX51" s="106" t="s">
        <v>61</v>
      </c>
      <c r="AY51" s="107">
        <v>0</v>
      </c>
      <c r="AZ51" s="106" t="s">
        <v>61</v>
      </c>
      <c r="BA51" s="107">
        <v>48046.23</v>
      </c>
      <c r="BD51" s="106" t="s">
        <v>61</v>
      </c>
      <c r="BE51" s="107">
        <v>0</v>
      </c>
      <c r="BF51" s="106" t="s">
        <v>61</v>
      </c>
      <c r="BG51" s="107">
        <v>39812.910000000003</v>
      </c>
      <c r="BJ51" s="106" t="s">
        <v>61</v>
      </c>
      <c r="BK51" s="107">
        <v>0</v>
      </c>
      <c r="BL51" s="106" t="s">
        <v>61</v>
      </c>
      <c r="BM51" s="107">
        <v>36984.39</v>
      </c>
      <c r="BP51" s="106" t="s">
        <v>61</v>
      </c>
      <c r="BQ51" s="107">
        <v>0</v>
      </c>
      <c r="BR51" s="106" t="s">
        <v>61</v>
      </c>
      <c r="BS51" s="107">
        <v>39581.599999999999</v>
      </c>
      <c r="BV51" s="100">
        <f t="shared" si="0"/>
        <v>0</v>
      </c>
      <c r="BW51" s="108">
        <f t="shared" si="1"/>
        <v>443706.48</v>
      </c>
    </row>
    <row r="52" spans="2:75" s="5" customFormat="1" ht="15.95" customHeight="1" x14ac:dyDescent="0.25">
      <c r="B52" s="106" t="s">
        <v>63</v>
      </c>
      <c r="C52" s="107">
        <v>609905.71</v>
      </c>
      <c r="D52" s="106" t="s">
        <v>63</v>
      </c>
      <c r="E52" s="107">
        <v>0</v>
      </c>
      <c r="H52" s="106" t="s">
        <v>63</v>
      </c>
      <c r="I52" s="107">
        <v>235912.26</v>
      </c>
      <c r="J52" s="106" t="s">
        <v>63</v>
      </c>
      <c r="K52" s="107">
        <v>0</v>
      </c>
      <c r="N52" s="106" t="s">
        <v>63</v>
      </c>
      <c r="O52" s="107">
        <v>247463.13</v>
      </c>
      <c r="P52" s="106" t="s">
        <v>63</v>
      </c>
      <c r="Q52" s="107">
        <v>0</v>
      </c>
      <c r="T52" s="106" t="s">
        <v>63</v>
      </c>
      <c r="U52" s="107">
        <v>222054.7</v>
      </c>
      <c r="V52" s="106" t="s">
        <v>63</v>
      </c>
      <c r="W52" s="107">
        <v>0</v>
      </c>
      <c r="Z52" s="106" t="s">
        <v>63</v>
      </c>
      <c r="AA52" s="107">
        <v>488715.64</v>
      </c>
      <c r="AB52" s="106" t="s">
        <v>63</v>
      </c>
      <c r="AC52" s="107">
        <v>0</v>
      </c>
      <c r="AF52" s="106" t="s">
        <v>63</v>
      </c>
      <c r="AG52" s="107">
        <v>837818.61</v>
      </c>
      <c r="AH52" s="106" t="s">
        <v>63</v>
      </c>
      <c r="AI52" s="107">
        <v>0</v>
      </c>
      <c r="AL52" s="106" t="s">
        <v>63</v>
      </c>
      <c r="AM52" s="107">
        <v>1275129.6200000001</v>
      </c>
      <c r="AN52" s="106" t="s">
        <v>63</v>
      </c>
      <c r="AO52" s="107">
        <v>0</v>
      </c>
      <c r="AR52" s="106" t="s">
        <v>63</v>
      </c>
      <c r="AS52" s="107">
        <v>1454740.62</v>
      </c>
      <c r="AT52" s="106" t="s">
        <v>63</v>
      </c>
      <c r="AU52" s="107">
        <v>0</v>
      </c>
      <c r="AX52" s="106" t="s">
        <v>63</v>
      </c>
      <c r="AY52" s="107">
        <v>2000039.91</v>
      </c>
      <c r="AZ52" s="106" t="s">
        <v>63</v>
      </c>
      <c r="BA52" s="107">
        <v>0</v>
      </c>
      <c r="BD52" s="106" t="s">
        <v>63</v>
      </c>
      <c r="BE52" s="107">
        <v>2222772.08</v>
      </c>
      <c r="BF52" s="106" t="s">
        <v>63</v>
      </c>
      <c r="BG52" s="107">
        <v>0</v>
      </c>
      <c r="BJ52" s="106" t="s">
        <v>63</v>
      </c>
      <c r="BK52" s="107">
        <v>2397726.23</v>
      </c>
      <c r="BL52" s="106" t="s">
        <v>63</v>
      </c>
      <c r="BM52" s="107">
        <v>0</v>
      </c>
      <c r="BP52" s="106" t="s">
        <v>63</v>
      </c>
      <c r="BQ52" s="107">
        <v>2426489.2599999998</v>
      </c>
      <c r="BR52" s="106" t="s">
        <v>63</v>
      </c>
      <c r="BS52" s="107">
        <v>0</v>
      </c>
      <c r="BV52" s="100">
        <f t="shared" si="0"/>
        <v>14418767.770000001</v>
      </c>
      <c r="BW52" s="108">
        <f t="shared" si="1"/>
        <v>0</v>
      </c>
    </row>
    <row r="53" spans="2:75" s="5" customFormat="1" ht="15.95" customHeight="1" x14ac:dyDescent="0.25">
      <c r="B53" s="106" t="s">
        <v>64</v>
      </c>
      <c r="C53" s="107">
        <v>0</v>
      </c>
      <c r="D53" s="106" t="s">
        <v>64</v>
      </c>
      <c r="E53" s="107">
        <v>27169.62</v>
      </c>
      <c r="H53" s="106" t="s">
        <v>64</v>
      </c>
      <c r="I53" s="107">
        <v>0</v>
      </c>
      <c r="J53" s="106" t="s">
        <v>64</v>
      </c>
      <c r="K53" s="107">
        <v>29461.42</v>
      </c>
      <c r="N53" s="106" t="s">
        <v>64</v>
      </c>
      <c r="O53" s="107">
        <v>0</v>
      </c>
      <c r="P53" s="106" t="s">
        <v>64</v>
      </c>
      <c r="Q53" s="107">
        <v>32219.58</v>
      </c>
      <c r="T53" s="106" t="s">
        <v>64</v>
      </c>
      <c r="U53" s="107">
        <v>0</v>
      </c>
      <c r="V53" s="106" t="s">
        <v>64</v>
      </c>
      <c r="W53" s="107">
        <v>26243.53</v>
      </c>
      <c r="Z53" s="106" t="s">
        <v>64</v>
      </c>
      <c r="AA53" s="107">
        <v>88892.24</v>
      </c>
      <c r="AB53" s="106" t="s">
        <v>64</v>
      </c>
      <c r="AC53" s="107">
        <v>0</v>
      </c>
      <c r="AF53" s="106" t="s">
        <v>64</v>
      </c>
      <c r="AG53" s="107">
        <v>0</v>
      </c>
      <c r="AH53" s="106" t="s">
        <v>64</v>
      </c>
      <c r="AI53" s="107">
        <v>29867.7</v>
      </c>
      <c r="AL53" s="106" t="s">
        <v>64</v>
      </c>
      <c r="AM53" s="107">
        <v>0</v>
      </c>
      <c r="AN53" s="106" t="s">
        <v>64</v>
      </c>
      <c r="AO53" s="107">
        <v>33668.39</v>
      </c>
      <c r="AR53" s="106" t="s">
        <v>64</v>
      </c>
      <c r="AS53" s="107">
        <v>0</v>
      </c>
      <c r="AT53" s="106" t="s">
        <v>64</v>
      </c>
      <c r="AU53" s="107">
        <v>33450.51</v>
      </c>
      <c r="AX53" s="106" t="s">
        <v>64</v>
      </c>
      <c r="AY53" s="107">
        <v>0</v>
      </c>
      <c r="AZ53" s="106" t="s">
        <v>64</v>
      </c>
      <c r="BA53" s="107">
        <v>35276.86</v>
      </c>
      <c r="BD53" s="106" t="s">
        <v>64</v>
      </c>
      <c r="BE53" s="107">
        <v>0</v>
      </c>
      <c r="BF53" s="106" t="s">
        <v>64</v>
      </c>
      <c r="BG53" s="107">
        <v>32178.14</v>
      </c>
      <c r="BJ53" s="106" t="s">
        <v>64</v>
      </c>
      <c r="BK53" s="107">
        <v>0</v>
      </c>
      <c r="BL53" s="106" t="s">
        <v>64</v>
      </c>
      <c r="BM53" s="107">
        <v>36517.97</v>
      </c>
      <c r="BP53" s="106" t="s">
        <v>64</v>
      </c>
      <c r="BQ53" s="107">
        <v>0</v>
      </c>
      <c r="BR53" s="106" t="s">
        <v>64</v>
      </c>
      <c r="BS53" s="107">
        <v>40569.53</v>
      </c>
      <c r="BV53" s="100">
        <f t="shared" si="0"/>
        <v>88892.24</v>
      </c>
      <c r="BW53" s="108">
        <f t="shared" si="1"/>
        <v>356623.25</v>
      </c>
    </row>
    <row r="54" spans="2:75" s="5" customFormat="1" ht="15.95" customHeight="1" x14ac:dyDescent="0.25">
      <c r="B54" s="106" t="s">
        <v>65</v>
      </c>
      <c r="C54" s="107">
        <v>61846.02</v>
      </c>
      <c r="D54" s="106" t="s">
        <v>65</v>
      </c>
      <c r="E54" s="107">
        <v>0</v>
      </c>
      <c r="H54" s="106" t="s">
        <v>65</v>
      </c>
      <c r="I54" s="107">
        <v>17322.11</v>
      </c>
      <c r="J54" s="106" t="s">
        <v>65</v>
      </c>
      <c r="K54" s="107">
        <v>0</v>
      </c>
      <c r="N54" s="106" t="s">
        <v>65</v>
      </c>
      <c r="O54" s="107">
        <v>17842.96</v>
      </c>
      <c r="P54" s="106" t="s">
        <v>65</v>
      </c>
      <c r="Q54" s="107">
        <v>0</v>
      </c>
      <c r="T54" s="106" t="s">
        <v>65</v>
      </c>
      <c r="U54" s="107">
        <v>17413.59</v>
      </c>
      <c r="V54" s="106" t="s">
        <v>65</v>
      </c>
      <c r="W54" s="107">
        <v>0</v>
      </c>
      <c r="Z54" s="106" t="s">
        <v>65</v>
      </c>
      <c r="AA54" s="107">
        <v>23639</v>
      </c>
      <c r="AB54" s="106" t="s">
        <v>65</v>
      </c>
      <c r="AC54" s="107">
        <v>0</v>
      </c>
      <c r="AF54" s="106" t="s">
        <v>65</v>
      </c>
      <c r="AG54" s="107">
        <v>50964.73</v>
      </c>
      <c r="AH54" s="106" t="s">
        <v>65</v>
      </c>
      <c r="AI54" s="107">
        <v>0</v>
      </c>
      <c r="AL54" s="106" t="s">
        <v>65</v>
      </c>
      <c r="AM54" s="107">
        <v>83135.69</v>
      </c>
      <c r="AN54" s="106" t="s">
        <v>65</v>
      </c>
      <c r="AO54" s="107">
        <v>0</v>
      </c>
      <c r="AR54" s="106" t="s">
        <v>65</v>
      </c>
      <c r="AS54" s="107">
        <v>116369.60000000001</v>
      </c>
      <c r="AT54" s="106" t="s">
        <v>65</v>
      </c>
      <c r="AU54" s="107">
        <v>0</v>
      </c>
      <c r="AX54" s="106" t="s">
        <v>65</v>
      </c>
      <c r="AY54" s="107">
        <v>121035.73</v>
      </c>
      <c r="AZ54" s="106" t="s">
        <v>65</v>
      </c>
      <c r="BA54" s="107">
        <v>0</v>
      </c>
      <c r="BD54" s="106" t="s">
        <v>65</v>
      </c>
      <c r="BE54" s="107">
        <v>181454.6</v>
      </c>
      <c r="BF54" s="106" t="s">
        <v>65</v>
      </c>
      <c r="BG54" s="107">
        <v>0</v>
      </c>
      <c r="BJ54" s="106" t="s">
        <v>65</v>
      </c>
      <c r="BK54" s="107">
        <v>175174.53</v>
      </c>
      <c r="BL54" s="106" t="s">
        <v>65</v>
      </c>
      <c r="BM54" s="107">
        <v>0</v>
      </c>
      <c r="BP54" s="106" t="s">
        <v>65</v>
      </c>
      <c r="BQ54" s="107">
        <v>153481.79</v>
      </c>
      <c r="BR54" s="106" t="s">
        <v>65</v>
      </c>
      <c r="BS54" s="107">
        <v>0</v>
      </c>
      <c r="BV54" s="100">
        <f t="shared" si="0"/>
        <v>1019680.35</v>
      </c>
      <c r="BW54" s="108">
        <f t="shared" si="1"/>
        <v>0</v>
      </c>
    </row>
    <row r="55" spans="2:75" s="5" customFormat="1" ht="15.95" customHeight="1" x14ac:dyDescent="0.25">
      <c r="B55" s="106" t="s">
        <v>66</v>
      </c>
      <c r="C55" s="107">
        <v>130333.57</v>
      </c>
      <c r="D55" s="106" t="s">
        <v>66</v>
      </c>
      <c r="E55" s="107">
        <v>0</v>
      </c>
      <c r="H55" s="106" t="s">
        <v>66</v>
      </c>
      <c r="I55" s="107">
        <v>30839.08</v>
      </c>
      <c r="J55" s="106" t="s">
        <v>66</v>
      </c>
      <c r="K55" s="107">
        <v>0</v>
      </c>
      <c r="N55" s="106" t="s">
        <v>66</v>
      </c>
      <c r="O55" s="107">
        <v>31513.13</v>
      </c>
      <c r="P55" s="106" t="s">
        <v>66</v>
      </c>
      <c r="Q55" s="107">
        <v>0</v>
      </c>
      <c r="T55" s="106" t="s">
        <v>66</v>
      </c>
      <c r="U55" s="107">
        <v>31500.240000000002</v>
      </c>
      <c r="V55" s="106" t="s">
        <v>66</v>
      </c>
      <c r="W55" s="107">
        <v>0</v>
      </c>
      <c r="Z55" s="106" t="s">
        <v>66</v>
      </c>
      <c r="AA55" s="107">
        <v>47893.22</v>
      </c>
      <c r="AB55" s="106" t="s">
        <v>66</v>
      </c>
      <c r="AC55" s="107">
        <v>0</v>
      </c>
      <c r="AF55" s="106" t="s">
        <v>66</v>
      </c>
      <c r="AG55" s="107">
        <v>97519.47</v>
      </c>
      <c r="AH55" s="106" t="s">
        <v>66</v>
      </c>
      <c r="AI55" s="107">
        <v>0</v>
      </c>
      <c r="AL55" s="106" t="s">
        <v>66</v>
      </c>
      <c r="AM55" s="107">
        <v>149475.87</v>
      </c>
      <c r="AN55" s="106" t="s">
        <v>66</v>
      </c>
      <c r="AO55" s="107">
        <v>0</v>
      </c>
      <c r="AR55" s="106" t="s">
        <v>66</v>
      </c>
      <c r="AS55" s="107">
        <v>204467.71</v>
      </c>
      <c r="AT55" s="106" t="s">
        <v>66</v>
      </c>
      <c r="AU55" s="107">
        <v>0</v>
      </c>
      <c r="AX55" s="106" t="s">
        <v>66</v>
      </c>
      <c r="AY55" s="107">
        <v>237275.59</v>
      </c>
      <c r="AZ55" s="106" t="s">
        <v>66</v>
      </c>
      <c r="BA55" s="107">
        <v>0</v>
      </c>
      <c r="BD55" s="106" t="s">
        <v>66</v>
      </c>
      <c r="BE55" s="107">
        <v>296582.73</v>
      </c>
      <c r="BF55" s="106" t="s">
        <v>66</v>
      </c>
      <c r="BG55" s="107">
        <v>0</v>
      </c>
      <c r="BJ55" s="106" t="s">
        <v>66</v>
      </c>
      <c r="BK55" s="107">
        <v>301217.15999999997</v>
      </c>
      <c r="BL55" s="106" t="s">
        <v>66</v>
      </c>
      <c r="BM55" s="107">
        <v>0</v>
      </c>
      <c r="BP55" s="106" t="s">
        <v>66</v>
      </c>
      <c r="BQ55" s="107">
        <v>338012.94</v>
      </c>
      <c r="BR55" s="106" t="s">
        <v>66</v>
      </c>
      <c r="BS55" s="107">
        <v>0</v>
      </c>
      <c r="BV55" s="100">
        <f t="shared" si="0"/>
        <v>1896630.7099999997</v>
      </c>
      <c r="BW55" s="108">
        <f t="shared" si="1"/>
        <v>0</v>
      </c>
    </row>
    <row r="56" spans="2:75" s="5" customFormat="1" ht="15.95" customHeight="1" x14ac:dyDescent="0.25">
      <c r="B56" s="106" t="s">
        <v>67</v>
      </c>
      <c r="C56" s="107">
        <v>415452.06</v>
      </c>
      <c r="D56" s="106" t="s">
        <v>67</v>
      </c>
      <c r="E56" s="107">
        <v>0</v>
      </c>
      <c r="H56" s="106" t="s">
        <v>67</v>
      </c>
      <c r="I56" s="107">
        <v>139245.56</v>
      </c>
      <c r="J56" s="106" t="s">
        <v>67</v>
      </c>
      <c r="K56" s="107">
        <v>0</v>
      </c>
      <c r="N56" s="106" t="s">
        <v>67</v>
      </c>
      <c r="O56" s="107">
        <v>140890.03</v>
      </c>
      <c r="P56" s="106" t="s">
        <v>67</v>
      </c>
      <c r="Q56" s="107">
        <v>0</v>
      </c>
      <c r="T56" s="106" t="s">
        <v>67</v>
      </c>
      <c r="U56" s="107">
        <v>134077.29999999999</v>
      </c>
      <c r="V56" s="106" t="s">
        <v>67</v>
      </c>
      <c r="W56" s="107">
        <v>0</v>
      </c>
      <c r="Z56" s="106" t="s">
        <v>67</v>
      </c>
      <c r="AA56" s="107">
        <v>233840.69</v>
      </c>
      <c r="AB56" s="106" t="s">
        <v>67</v>
      </c>
      <c r="AC56" s="107">
        <v>0</v>
      </c>
      <c r="AF56" s="106" t="s">
        <v>67</v>
      </c>
      <c r="AG56" s="107">
        <v>0</v>
      </c>
      <c r="AH56" s="106" t="s">
        <v>67</v>
      </c>
      <c r="AI56" s="107">
        <v>36904.69</v>
      </c>
      <c r="AL56" s="106" t="s">
        <v>67</v>
      </c>
      <c r="AM56" s="107">
        <v>0</v>
      </c>
      <c r="AN56" s="106" t="s">
        <v>67</v>
      </c>
      <c r="AO56" s="107">
        <v>41514.559999999998</v>
      </c>
      <c r="AR56" s="106" t="s">
        <v>67</v>
      </c>
      <c r="AS56" s="107">
        <v>0</v>
      </c>
      <c r="AT56" s="106" t="s">
        <v>67</v>
      </c>
      <c r="AU56" s="107">
        <v>41764.370000000003</v>
      </c>
      <c r="AX56" s="106" t="s">
        <v>67</v>
      </c>
      <c r="AY56" s="107">
        <v>0</v>
      </c>
      <c r="AZ56" s="106" t="s">
        <v>67</v>
      </c>
      <c r="BA56" s="107">
        <v>46066.73</v>
      </c>
      <c r="BD56" s="106" t="s">
        <v>67</v>
      </c>
      <c r="BE56" s="107">
        <v>0</v>
      </c>
      <c r="BF56" s="106" t="s">
        <v>67</v>
      </c>
      <c r="BG56" s="107">
        <v>40329.53</v>
      </c>
      <c r="BJ56" s="106" t="s">
        <v>67</v>
      </c>
      <c r="BK56" s="107">
        <v>0</v>
      </c>
      <c r="BL56" s="106" t="s">
        <v>67</v>
      </c>
      <c r="BM56" s="107">
        <v>44184.07</v>
      </c>
      <c r="BP56" s="106" t="s">
        <v>67</v>
      </c>
      <c r="BQ56" s="107">
        <v>0</v>
      </c>
      <c r="BR56" s="106" t="s">
        <v>67</v>
      </c>
      <c r="BS56" s="107">
        <v>48451.519999999997</v>
      </c>
      <c r="BV56" s="100">
        <f t="shared" si="0"/>
        <v>1063505.6399999999</v>
      </c>
      <c r="BW56" s="108">
        <f t="shared" si="1"/>
        <v>299215.47000000003</v>
      </c>
    </row>
    <row r="57" spans="2:75" s="5" customFormat="1" ht="15.95" customHeight="1" x14ac:dyDescent="0.25">
      <c r="B57" s="106" t="s">
        <v>68</v>
      </c>
      <c r="C57" s="107">
        <v>0</v>
      </c>
      <c r="D57" s="106" t="s">
        <v>68</v>
      </c>
      <c r="E57" s="107">
        <v>123388.13</v>
      </c>
      <c r="H57" s="106" t="s">
        <v>68</v>
      </c>
      <c r="I57" s="107">
        <v>0</v>
      </c>
      <c r="J57" s="106" t="s">
        <v>68</v>
      </c>
      <c r="K57" s="107">
        <v>119113.42</v>
      </c>
      <c r="N57" s="106" t="s">
        <v>68</v>
      </c>
      <c r="O57" s="107">
        <v>0</v>
      </c>
      <c r="P57" s="106" t="s">
        <v>68</v>
      </c>
      <c r="Q57" s="107">
        <v>278956.43</v>
      </c>
      <c r="T57" s="106" t="s">
        <v>68</v>
      </c>
      <c r="U57" s="107">
        <v>0</v>
      </c>
      <c r="V57" s="106" t="s">
        <v>68</v>
      </c>
      <c r="W57" s="107">
        <v>185552.72</v>
      </c>
      <c r="Z57" s="106" t="s">
        <v>68</v>
      </c>
      <c r="AA57" s="107">
        <v>0</v>
      </c>
      <c r="AB57" s="106" t="s">
        <v>68</v>
      </c>
      <c r="AC57" s="107">
        <v>153912.89000000001</v>
      </c>
      <c r="AF57" s="106" t="s">
        <v>68</v>
      </c>
      <c r="AG57" s="107">
        <v>0</v>
      </c>
      <c r="AH57" s="106" t="s">
        <v>68</v>
      </c>
      <c r="AI57" s="107">
        <v>153031.39000000001</v>
      </c>
      <c r="AL57" s="106" t="s">
        <v>68</v>
      </c>
      <c r="AM57" s="107">
        <v>0</v>
      </c>
      <c r="AN57" s="106" t="s">
        <v>68</v>
      </c>
      <c r="AO57" s="107">
        <v>195020.51</v>
      </c>
      <c r="AR57" s="106" t="s">
        <v>68</v>
      </c>
      <c r="AS57" s="107">
        <v>0</v>
      </c>
      <c r="AT57" s="106" t="s">
        <v>68</v>
      </c>
      <c r="AU57" s="107">
        <v>181916.58</v>
      </c>
      <c r="AX57" s="106" t="s">
        <v>68</v>
      </c>
      <c r="AY57" s="107">
        <v>0</v>
      </c>
      <c r="AZ57" s="106" t="s">
        <v>68</v>
      </c>
      <c r="BA57" s="107">
        <v>209466.7</v>
      </c>
      <c r="BD57" s="106" t="s">
        <v>68</v>
      </c>
      <c r="BE57" s="107">
        <v>0</v>
      </c>
      <c r="BF57" s="106" t="s">
        <v>68</v>
      </c>
      <c r="BG57" s="107">
        <v>168833.97</v>
      </c>
      <c r="BJ57" s="106" t="s">
        <v>68</v>
      </c>
      <c r="BK57" s="107">
        <v>0</v>
      </c>
      <c r="BL57" s="106" t="s">
        <v>68</v>
      </c>
      <c r="BM57" s="107">
        <v>166136.54999999999</v>
      </c>
      <c r="BP57" s="106" t="s">
        <v>68</v>
      </c>
      <c r="BQ57" s="107">
        <v>0</v>
      </c>
      <c r="BR57" s="106" t="s">
        <v>68</v>
      </c>
      <c r="BS57" s="107">
        <v>206575.65</v>
      </c>
      <c r="BV57" s="100">
        <f t="shared" si="0"/>
        <v>0</v>
      </c>
      <c r="BW57" s="108">
        <f t="shared" si="1"/>
        <v>2141904.94</v>
      </c>
    </row>
    <row r="58" spans="2:75" s="5" customFormat="1" ht="15.95" customHeight="1" x14ac:dyDescent="0.25">
      <c r="B58" s="106" t="s">
        <v>69</v>
      </c>
      <c r="C58" s="107">
        <v>806875.5</v>
      </c>
      <c r="D58" s="106" t="s">
        <v>69</v>
      </c>
      <c r="E58" s="107">
        <v>0</v>
      </c>
      <c r="H58" s="106" t="s">
        <v>69</v>
      </c>
      <c r="I58" s="107">
        <v>331579.74</v>
      </c>
      <c r="J58" s="106" t="s">
        <v>69</v>
      </c>
      <c r="K58" s="107">
        <v>0</v>
      </c>
      <c r="N58" s="106" t="s">
        <v>69</v>
      </c>
      <c r="O58" s="107">
        <v>342270.09</v>
      </c>
      <c r="P58" s="106" t="s">
        <v>69</v>
      </c>
      <c r="Q58" s="107">
        <v>0</v>
      </c>
      <c r="T58" s="106" t="s">
        <v>69</v>
      </c>
      <c r="U58" s="107">
        <v>328776.71999999997</v>
      </c>
      <c r="V58" s="106" t="s">
        <v>69</v>
      </c>
      <c r="W58" s="107">
        <v>0</v>
      </c>
      <c r="Z58" s="106" t="s">
        <v>69</v>
      </c>
      <c r="AA58" s="107">
        <v>711386.87</v>
      </c>
      <c r="AB58" s="106" t="s">
        <v>69</v>
      </c>
      <c r="AC58" s="107">
        <v>0</v>
      </c>
      <c r="AF58" s="106" t="s">
        <v>69</v>
      </c>
      <c r="AG58" s="107">
        <v>1275554.67</v>
      </c>
      <c r="AH58" s="106" t="s">
        <v>69</v>
      </c>
      <c r="AI58" s="107">
        <v>0</v>
      </c>
      <c r="AL58" s="106" t="s">
        <v>69</v>
      </c>
      <c r="AM58" s="107">
        <v>1957163.5</v>
      </c>
      <c r="AN58" s="106" t="s">
        <v>69</v>
      </c>
      <c r="AO58" s="107">
        <v>0</v>
      </c>
      <c r="AR58" s="106" t="s">
        <v>69</v>
      </c>
      <c r="AS58" s="107">
        <v>2274519.46</v>
      </c>
      <c r="AT58" s="106" t="s">
        <v>69</v>
      </c>
      <c r="AU58" s="107">
        <v>0</v>
      </c>
      <c r="AX58" s="106" t="s">
        <v>69</v>
      </c>
      <c r="AY58" s="107">
        <v>2965537.36</v>
      </c>
      <c r="AZ58" s="106" t="s">
        <v>69</v>
      </c>
      <c r="BA58" s="107">
        <v>0</v>
      </c>
      <c r="BD58" s="106" t="s">
        <v>69</v>
      </c>
      <c r="BE58" s="107">
        <v>3239885.64</v>
      </c>
      <c r="BF58" s="106" t="s">
        <v>69</v>
      </c>
      <c r="BG58" s="107">
        <v>0</v>
      </c>
      <c r="BJ58" s="106" t="s">
        <v>69</v>
      </c>
      <c r="BK58" s="107">
        <v>3271293.95</v>
      </c>
      <c r="BL58" s="106" t="s">
        <v>69</v>
      </c>
      <c r="BM58" s="107">
        <v>0</v>
      </c>
      <c r="BP58" s="106" t="s">
        <v>69</v>
      </c>
      <c r="BQ58" s="107">
        <v>3328793.68</v>
      </c>
      <c r="BR58" s="106" t="s">
        <v>69</v>
      </c>
      <c r="BS58" s="107">
        <v>0</v>
      </c>
      <c r="BV58" s="100">
        <f t="shared" si="0"/>
        <v>20833637.18</v>
      </c>
      <c r="BW58" s="108">
        <f t="shared" si="1"/>
        <v>0</v>
      </c>
    </row>
    <row r="59" spans="2:75" s="5" customFormat="1" ht="15.95" customHeight="1" x14ac:dyDescent="0.25">
      <c r="B59" s="106" t="s">
        <v>70</v>
      </c>
      <c r="C59" s="107">
        <v>0</v>
      </c>
      <c r="D59" s="106" t="s">
        <v>70</v>
      </c>
      <c r="E59" s="107">
        <v>6342.14</v>
      </c>
      <c r="H59" s="106" t="s">
        <v>70</v>
      </c>
      <c r="I59" s="107">
        <v>0</v>
      </c>
      <c r="J59" s="106" t="s">
        <v>70</v>
      </c>
      <c r="K59" s="107">
        <v>6536.14</v>
      </c>
      <c r="N59" s="106" t="s">
        <v>70</v>
      </c>
      <c r="O59" s="107">
        <v>0</v>
      </c>
      <c r="P59" s="106" t="s">
        <v>70</v>
      </c>
      <c r="Q59" s="107">
        <v>7983.91</v>
      </c>
      <c r="T59" s="106" t="s">
        <v>70</v>
      </c>
      <c r="U59" s="107">
        <v>0</v>
      </c>
      <c r="V59" s="106" t="s">
        <v>70</v>
      </c>
      <c r="W59" s="107">
        <v>6132.4</v>
      </c>
      <c r="Z59" s="106" t="s">
        <v>70</v>
      </c>
      <c r="AA59" s="107">
        <v>4616.41</v>
      </c>
      <c r="AB59" s="106" t="s">
        <v>70</v>
      </c>
      <c r="AC59" s="107">
        <v>0</v>
      </c>
      <c r="AF59" s="106" t="s">
        <v>70</v>
      </c>
      <c r="AG59" s="107">
        <v>0</v>
      </c>
      <c r="AH59" s="106" t="s">
        <v>70</v>
      </c>
      <c r="AI59" s="107">
        <v>6276.27</v>
      </c>
      <c r="AL59" s="106" t="s">
        <v>70</v>
      </c>
      <c r="AM59" s="107">
        <v>0</v>
      </c>
      <c r="AN59" s="106" t="s">
        <v>70</v>
      </c>
      <c r="AO59" s="107">
        <v>7108.25</v>
      </c>
      <c r="AR59" s="106" t="s">
        <v>70</v>
      </c>
      <c r="AS59" s="107">
        <v>0</v>
      </c>
      <c r="AT59" s="106" t="s">
        <v>70</v>
      </c>
      <c r="AU59" s="107">
        <v>8429.82</v>
      </c>
      <c r="AX59" s="106" t="s">
        <v>70</v>
      </c>
      <c r="AY59" s="107">
        <v>0</v>
      </c>
      <c r="AZ59" s="106" t="s">
        <v>70</v>
      </c>
      <c r="BA59" s="107">
        <v>9487.58</v>
      </c>
      <c r="BD59" s="106" t="s">
        <v>70</v>
      </c>
      <c r="BE59" s="107">
        <v>0</v>
      </c>
      <c r="BF59" s="106" t="s">
        <v>70</v>
      </c>
      <c r="BG59" s="107">
        <v>8075.09</v>
      </c>
      <c r="BJ59" s="106" t="s">
        <v>70</v>
      </c>
      <c r="BK59" s="107">
        <v>0</v>
      </c>
      <c r="BL59" s="106" t="s">
        <v>70</v>
      </c>
      <c r="BM59" s="107">
        <v>2203.5</v>
      </c>
      <c r="BP59" s="106" t="s">
        <v>70</v>
      </c>
      <c r="BQ59" s="107">
        <v>0</v>
      </c>
      <c r="BR59" s="106" t="s">
        <v>70</v>
      </c>
      <c r="BS59" s="107">
        <v>8203.7000000000007</v>
      </c>
      <c r="BV59" s="100">
        <f t="shared" si="0"/>
        <v>4616.41</v>
      </c>
      <c r="BW59" s="108">
        <f t="shared" si="1"/>
        <v>76778.8</v>
      </c>
    </row>
    <row r="60" spans="2:75" s="5" customFormat="1" ht="15.95" customHeight="1" x14ac:dyDescent="0.25">
      <c r="B60" s="106" t="s">
        <v>71</v>
      </c>
      <c r="C60" s="107">
        <v>169253.36</v>
      </c>
      <c r="D60" s="106" t="s">
        <v>71</v>
      </c>
      <c r="E60" s="107">
        <v>0</v>
      </c>
      <c r="H60" s="106" t="s">
        <v>71</v>
      </c>
      <c r="I60" s="107">
        <v>88829.62</v>
      </c>
      <c r="J60" s="106" t="s">
        <v>71</v>
      </c>
      <c r="K60" s="107">
        <v>0</v>
      </c>
      <c r="N60" s="106" t="s">
        <v>71</v>
      </c>
      <c r="O60" s="107">
        <v>93178.37</v>
      </c>
      <c r="P60" s="106" t="s">
        <v>71</v>
      </c>
      <c r="Q60" s="107">
        <v>0</v>
      </c>
      <c r="T60" s="106" t="s">
        <v>71</v>
      </c>
      <c r="U60" s="107">
        <v>87407.01</v>
      </c>
      <c r="V60" s="106" t="s">
        <v>71</v>
      </c>
      <c r="W60" s="107">
        <v>0</v>
      </c>
      <c r="Z60" s="106" t="s">
        <v>71</v>
      </c>
      <c r="AA60" s="107">
        <v>235540.23</v>
      </c>
      <c r="AB60" s="106" t="s">
        <v>71</v>
      </c>
      <c r="AC60" s="107">
        <v>0</v>
      </c>
      <c r="AF60" s="106" t="s">
        <v>71</v>
      </c>
      <c r="AG60" s="107">
        <v>368776.84</v>
      </c>
      <c r="AH60" s="106" t="s">
        <v>71</v>
      </c>
      <c r="AI60" s="107">
        <v>0</v>
      </c>
      <c r="AL60" s="106" t="s">
        <v>71</v>
      </c>
      <c r="AM60" s="107">
        <v>579117.4</v>
      </c>
      <c r="AN60" s="106" t="s">
        <v>71</v>
      </c>
      <c r="AO60" s="107">
        <v>0</v>
      </c>
      <c r="AR60" s="106" t="s">
        <v>71</v>
      </c>
      <c r="AS60" s="107">
        <v>594667.02</v>
      </c>
      <c r="AT60" s="106" t="s">
        <v>71</v>
      </c>
      <c r="AU60" s="107">
        <v>0</v>
      </c>
      <c r="AX60" s="106" t="s">
        <v>71</v>
      </c>
      <c r="AY60" s="107">
        <v>766149.37</v>
      </c>
      <c r="AZ60" s="106" t="s">
        <v>71</v>
      </c>
      <c r="BA60" s="107">
        <v>0</v>
      </c>
      <c r="BD60" s="106" t="s">
        <v>71</v>
      </c>
      <c r="BE60" s="107">
        <v>802590.71999999997</v>
      </c>
      <c r="BF60" s="106" t="s">
        <v>71</v>
      </c>
      <c r="BG60" s="107">
        <v>0</v>
      </c>
      <c r="BJ60" s="106" t="s">
        <v>71</v>
      </c>
      <c r="BK60" s="107">
        <v>918590.96</v>
      </c>
      <c r="BL60" s="106" t="s">
        <v>71</v>
      </c>
      <c r="BM60" s="107">
        <v>0</v>
      </c>
      <c r="BP60" s="106" t="s">
        <v>71</v>
      </c>
      <c r="BQ60" s="107">
        <v>973697.84</v>
      </c>
      <c r="BR60" s="106" t="s">
        <v>71</v>
      </c>
      <c r="BS60" s="107">
        <v>0</v>
      </c>
      <c r="BV60" s="100">
        <f t="shared" si="0"/>
        <v>5677798.7400000002</v>
      </c>
      <c r="BW60" s="108">
        <f t="shared" si="1"/>
        <v>0</v>
      </c>
    </row>
    <row r="61" spans="2:75" s="5" customFormat="1" ht="15.95" customHeight="1" x14ac:dyDescent="0.25">
      <c r="B61" s="106" t="s">
        <v>246</v>
      </c>
      <c r="C61" s="107">
        <v>0</v>
      </c>
      <c r="D61" s="106" t="s">
        <v>246</v>
      </c>
      <c r="E61" s="107">
        <v>11738.59</v>
      </c>
      <c r="H61" s="106" t="s">
        <v>246</v>
      </c>
      <c r="I61" s="107">
        <v>0</v>
      </c>
      <c r="J61" s="106" t="s">
        <v>246</v>
      </c>
      <c r="K61" s="107">
        <v>11758.98</v>
      </c>
      <c r="N61" s="106" t="s">
        <v>246</v>
      </c>
      <c r="O61" s="107">
        <v>0</v>
      </c>
      <c r="P61" s="106" t="s">
        <v>246</v>
      </c>
      <c r="Q61" s="107">
        <v>13466.29</v>
      </c>
      <c r="T61" s="106" t="s">
        <v>246</v>
      </c>
      <c r="U61" s="107">
        <v>0</v>
      </c>
      <c r="V61" s="106" t="s">
        <v>246</v>
      </c>
      <c r="W61" s="107">
        <v>9225.57</v>
      </c>
      <c r="Z61" s="106" t="s">
        <v>246</v>
      </c>
      <c r="AA61" s="107">
        <v>69889.740000000005</v>
      </c>
      <c r="AB61" s="106" t="s">
        <v>246</v>
      </c>
      <c r="AC61" s="107">
        <v>0</v>
      </c>
      <c r="AF61" s="106" t="s">
        <v>246</v>
      </c>
      <c r="AG61" s="107">
        <v>0</v>
      </c>
      <c r="AH61" s="106" t="s">
        <v>246</v>
      </c>
      <c r="AI61" s="107">
        <v>13461.96</v>
      </c>
      <c r="AL61" s="106" t="s">
        <v>246</v>
      </c>
      <c r="AM61" s="107">
        <v>0</v>
      </c>
      <c r="AN61" s="106" t="s">
        <v>246</v>
      </c>
      <c r="AO61" s="107">
        <v>14435.27</v>
      </c>
      <c r="AR61" s="106" t="s">
        <v>246</v>
      </c>
      <c r="AS61" s="107">
        <v>0</v>
      </c>
      <c r="AT61" s="106" t="s">
        <v>246</v>
      </c>
      <c r="AU61" s="107">
        <v>14218.21</v>
      </c>
      <c r="AX61" s="106" t="s">
        <v>246</v>
      </c>
      <c r="AY61" s="107">
        <v>0</v>
      </c>
      <c r="AZ61" s="106" t="s">
        <v>246</v>
      </c>
      <c r="BA61" s="107">
        <v>13735.95</v>
      </c>
      <c r="BD61" s="106" t="s">
        <v>246</v>
      </c>
      <c r="BE61" s="107">
        <v>0</v>
      </c>
      <c r="BF61" s="106" t="s">
        <v>246</v>
      </c>
      <c r="BG61" s="107">
        <v>12589.76</v>
      </c>
      <c r="BJ61" s="106" t="s">
        <v>246</v>
      </c>
      <c r="BK61" s="107">
        <v>0</v>
      </c>
      <c r="BL61" s="106" t="s">
        <v>246</v>
      </c>
      <c r="BM61" s="107">
        <v>1096.26</v>
      </c>
      <c r="BP61" s="106" t="s">
        <v>246</v>
      </c>
      <c r="BQ61" s="107">
        <v>138325.34</v>
      </c>
      <c r="BR61" s="106" t="s">
        <v>246</v>
      </c>
      <c r="BS61" s="107">
        <v>0</v>
      </c>
      <c r="BV61" s="100">
        <f t="shared" si="0"/>
        <v>208215.08000000002</v>
      </c>
      <c r="BW61" s="108">
        <f t="shared" si="1"/>
        <v>115726.83999999998</v>
      </c>
    </row>
    <row r="62" spans="2:75" s="5" customFormat="1" ht="15.95" customHeight="1" x14ac:dyDescent="0.25">
      <c r="B62" s="106" t="s">
        <v>73</v>
      </c>
      <c r="C62" s="107">
        <v>1062435.6599999999</v>
      </c>
      <c r="D62" s="106" t="s">
        <v>73</v>
      </c>
      <c r="E62" s="107">
        <v>0</v>
      </c>
      <c r="H62" s="106" t="s">
        <v>73</v>
      </c>
      <c r="I62" s="107">
        <v>302861.89</v>
      </c>
      <c r="J62" s="106" t="s">
        <v>73</v>
      </c>
      <c r="K62" s="107">
        <v>0</v>
      </c>
      <c r="N62" s="106" t="s">
        <v>73</v>
      </c>
      <c r="O62" s="107">
        <v>304913.65999999997</v>
      </c>
      <c r="P62" s="106" t="s">
        <v>73</v>
      </c>
      <c r="Q62" s="107">
        <v>0</v>
      </c>
      <c r="T62" s="106" t="s">
        <v>73</v>
      </c>
      <c r="U62" s="107">
        <v>324393.25</v>
      </c>
      <c r="V62" s="106" t="s">
        <v>73</v>
      </c>
      <c r="W62" s="107">
        <v>0</v>
      </c>
      <c r="Z62" s="106" t="s">
        <v>73</v>
      </c>
      <c r="AA62" s="107">
        <v>556763.28</v>
      </c>
      <c r="AB62" s="106" t="s">
        <v>73</v>
      </c>
      <c r="AC62" s="107">
        <v>0</v>
      </c>
      <c r="AF62" s="106" t="s">
        <v>73</v>
      </c>
      <c r="AG62" s="107">
        <v>1021848.59</v>
      </c>
      <c r="AH62" s="106" t="s">
        <v>73</v>
      </c>
      <c r="AI62" s="107">
        <v>0</v>
      </c>
      <c r="AL62" s="106" t="s">
        <v>73</v>
      </c>
      <c r="AM62" s="107">
        <v>1564429.63</v>
      </c>
      <c r="AN62" s="106" t="s">
        <v>73</v>
      </c>
      <c r="AO62" s="107">
        <v>0</v>
      </c>
      <c r="AR62" s="106" t="s">
        <v>73</v>
      </c>
      <c r="AS62" s="107">
        <v>1908027.05</v>
      </c>
      <c r="AT62" s="106" t="s">
        <v>73</v>
      </c>
      <c r="AU62" s="107">
        <v>0</v>
      </c>
      <c r="AX62" s="106" t="s">
        <v>73</v>
      </c>
      <c r="AY62" s="107">
        <v>2371533.58</v>
      </c>
      <c r="AZ62" s="106" t="s">
        <v>73</v>
      </c>
      <c r="BA62" s="107">
        <v>0</v>
      </c>
      <c r="BD62" s="106" t="s">
        <v>73</v>
      </c>
      <c r="BE62" s="107">
        <v>3058589.26</v>
      </c>
      <c r="BF62" s="106" t="s">
        <v>73</v>
      </c>
      <c r="BG62" s="107">
        <v>0</v>
      </c>
      <c r="BJ62" s="106" t="s">
        <v>73</v>
      </c>
      <c r="BK62" s="107">
        <v>2981051.98</v>
      </c>
      <c r="BL62" s="106" t="s">
        <v>73</v>
      </c>
      <c r="BM62" s="107">
        <v>0</v>
      </c>
      <c r="BP62" s="106" t="s">
        <v>73</v>
      </c>
      <c r="BQ62" s="107">
        <v>2804840.78</v>
      </c>
      <c r="BR62" s="106" t="s">
        <v>73</v>
      </c>
      <c r="BS62" s="107">
        <v>0</v>
      </c>
      <c r="BV62" s="100">
        <f t="shared" si="0"/>
        <v>18261688.609999999</v>
      </c>
      <c r="BW62" s="108">
        <f t="shared" si="1"/>
        <v>0</v>
      </c>
    </row>
    <row r="63" spans="2:75" s="5" customFormat="1" ht="15.95" customHeight="1" x14ac:dyDescent="0.25">
      <c r="B63" s="106" t="s">
        <v>74</v>
      </c>
      <c r="C63" s="107">
        <v>0</v>
      </c>
      <c r="D63" s="106" t="s">
        <v>74</v>
      </c>
      <c r="E63" s="107">
        <v>0</v>
      </c>
      <c r="H63" s="106" t="s">
        <v>74</v>
      </c>
      <c r="I63" s="107">
        <v>0</v>
      </c>
      <c r="J63" s="106" t="s">
        <v>74</v>
      </c>
      <c r="K63" s="107">
        <v>0</v>
      </c>
      <c r="N63" s="106" t="s">
        <v>74</v>
      </c>
      <c r="O63" s="107">
        <v>0</v>
      </c>
      <c r="P63" s="106" t="s">
        <v>74</v>
      </c>
      <c r="Q63" s="107">
        <v>0</v>
      </c>
      <c r="T63" s="106" t="s">
        <v>74</v>
      </c>
      <c r="U63" s="107">
        <v>0</v>
      </c>
      <c r="V63" s="106" t="s">
        <v>74</v>
      </c>
      <c r="W63" s="107">
        <v>0</v>
      </c>
      <c r="Z63" s="106" t="s">
        <v>74</v>
      </c>
      <c r="AA63" s="107">
        <v>0</v>
      </c>
      <c r="AB63" s="106" t="s">
        <v>74</v>
      </c>
      <c r="AC63" s="107">
        <v>0</v>
      </c>
      <c r="AF63" s="106" t="s">
        <v>74</v>
      </c>
      <c r="AG63" s="107">
        <v>0</v>
      </c>
      <c r="AH63" s="106" t="s">
        <v>74</v>
      </c>
      <c r="AI63" s="107">
        <v>0</v>
      </c>
      <c r="AL63" s="106" t="s">
        <v>74</v>
      </c>
      <c r="AM63" s="107">
        <v>0</v>
      </c>
      <c r="AN63" s="106" t="s">
        <v>74</v>
      </c>
      <c r="AO63" s="107">
        <v>0</v>
      </c>
      <c r="AR63" s="106" t="s">
        <v>74</v>
      </c>
      <c r="AS63" s="107">
        <v>0</v>
      </c>
      <c r="AT63" s="106" t="s">
        <v>74</v>
      </c>
      <c r="AU63" s="107">
        <v>0</v>
      </c>
      <c r="AX63" s="106" t="s">
        <v>74</v>
      </c>
      <c r="AY63" s="107">
        <v>0</v>
      </c>
      <c r="AZ63" s="106" t="s">
        <v>74</v>
      </c>
      <c r="BA63" s="107">
        <v>0</v>
      </c>
      <c r="BD63" s="106" t="s">
        <v>74</v>
      </c>
      <c r="BE63" s="107">
        <v>0</v>
      </c>
      <c r="BF63" s="106" t="s">
        <v>74</v>
      </c>
      <c r="BG63" s="107">
        <v>0</v>
      </c>
      <c r="BJ63" s="106" t="s">
        <v>74</v>
      </c>
      <c r="BK63" s="107">
        <v>0</v>
      </c>
      <c r="BL63" s="106" t="s">
        <v>74</v>
      </c>
      <c r="BM63" s="107">
        <v>0</v>
      </c>
      <c r="BP63" s="106" t="s">
        <v>74</v>
      </c>
      <c r="BQ63" s="107">
        <v>0</v>
      </c>
      <c r="BR63" s="106" t="s">
        <v>74</v>
      </c>
      <c r="BS63" s="107">
        <v>0</v>
      </c>
      <c r="BV63" s="100">
        <f t="shared" si="0"/>
        <v>0</v>
      </c>
      <c r="BW63" s="108">
        <f t="shared" si="1"/>
        <v>0</v>
      </c>
    </row>
    <row r="64" spans="2:75" s="5" customFormat="1" ht="15.95" customHeight="1" x14ac:dyDescent="0.25">
      <c r="B64" s="106" t="s">
        <v>75</v>
      </c>
      <c r="C64" s="107">
        <v>0</v>
      </c>
      <c r="D64" s="106" t="s">
        <v>75</v>
      </c>
      <c r="E64" s="107">
        <v>0</v>
      </c>
      <c r="H64" s="106" t="s">
        <v>75</v>
      </c>
      <c r="I64" s="107">
        <v>0</v>
      </c>
      <c r="J64" s="106" t="s">
        <v>75</v>
      </c>
      <c r="K64" s="107">
        <v>0</v>
      </c>
      <c r="N64" s="106" t="s">
        <v>75</v>
      </c>
      <c r="O64" s="107">
        <v>0</v>
      </c>
      <c r="P64" s="106" t="s">
        <v>75</v>
      </c>
      <c r="Q64" s="107">
        <v>0</v>
      </c>
      <c r="T64" s="106" t="s">
        <v>75</v>
      </c>
      <c r="U64" s="107">
        <v>0</v>
      </c>
      <c r="V64" s="106" t="s">
        <v>75</v>
      </c>
      <c r="W64" s="107">
        <v>0</v>
      </c>
      <c r="Z64" s="106" t="s">
        <v>75</v>
      </c>
      <c r="AA64" s="107">
        <v>0</v>
      </c>
      <c r="AB64" s="106" t="s">
        <v>75</v>
      </c>
      <c r="AC64" s="107">
        <v>0</v>
      </c>
      <c r="AF64" s="106" t="s">
        <v>75</v>
      </c>
      <c r="AG64" s="107">
        <v>0</v>
      </c>
      <c r="AH64" s="106" t="s">
        <v>75</v>
      </c>
      <c r="AI64" s="107">
        <v>0</v>
      </c>
      <c r="AL64" s="106" t="s">
        <v>75</v>
      </c>
      <c r="AM64" s="107">
        <v>0</v>
      </c>
      <c r="AN64" s="106" t="s">
        <v>75</v>
      </c>
      <c r="AO64" s="107">
        <v>0</v>
      </c>
      <c r="AR64" s="106" t="s">
        <v>75</v>
      </c>
      <c r="AS64" s="107">
        <v>0</v>
      </c>
      <c r="AT64" s="106" t="s">
        <v>75</v>
      </c>
      <c r="AU64" s="107">
        <v>0</v>
      </c>
      <c r="AX64" s="106" t="s">
        <v>75</v>
      </c>
      <c r="AY64" s="107">
        <v>0</v>
      </c>
      <c r="AZ64" s="106" t="s">
        <v>75</v>
      </c>
      <c r="BA64" s="107">
        <v>0</v>
      </c>
      <c r="BD64" s="106" t="s">
        <v>75</v>
      </c>
      <c r="BE64" s="107">
        <v>0</v>
      </c>
      <c r="BF64" s="106" t="s">
        <v>75</v>
      </c>
      <c r="BG64" s="107">
        <v>0</v>
      </c>
      <c r="BJ64" s="106" t="s">
        <v>75</v>
      </c>
      <c r="BK64" s="107">
        <v>0</v>
      </c>
      <c r="BL64" s="106" t="s">
        <v>75</v>
      </c>
      <c r="BM64" s="107">
        <v>0</v>
      </c>
      <c r="BP64" s="106" t="s">
        <v>75</v>
      </c>
      <c r="BQ64" s="107">
        <v>0</v>
      </c>
      <c r="BR64" s="106" t="s">
        <v>75</v>
      </c>
      <c r="BS64" s="107">
        <v>0</v>
      </c>
      <c r="BV64" s="100">
        <f t="shared" si="0"/>
        <v>0</v>
      </c>
      <c r="BW64" s="108">
        <f t="shared" si="1"/>
        <v>0</v>
      </c>
    </row>
    <row r="65" spans="2:75" s="5" customFormat="1" ht="15.95" customHeight="1" x14ac:dyDescent="0.25">
      <c r="B65" s="106" t="s">
        <v>147</v>
      </c>
      <c r="C65" s="107">
        <v>0</v>
      </c>
      <c r="D65" s="106" t="s">
        <v>147</v>
      </c>
      <c r="E65" s="107">
        <v>17346.72</v>
      </c>
      <c r="H65" s="106" t="s">
        <v>147</v>
      </c>
      <c r="I65" s="107">
        <v>0</v>
      </c>
      <c r="J65" s="106" t="s">
        <v>147</v>
      </c>
      <c r="K65" s="107">
        <v>17017.849999999999</v>
      </c>
      <c r="N65" s="106" t="s">
        <v>147</v>
      </c>
      <c r="O65" s="107">
        <v>0</v>
      </c>
      <c r="P65" s="106" t="s">
        <v>147</v>
      </c>
      <c r="Q65" s="107">
        <v>28973.98</v>
      </c>
      <c r="T65" s="106" t="s">
        <v>147</v>
      </c>
      <c r="U65" s="107">
        <v>0</v>
      </c>
      <c r="V65" s="106" t="s">
        <v>147</v>
      </c>
      <c r="W65" s="107">
        <v>22463.21</v>
      </c>
      <c r="Z65" s="106" t="s">
        <v>147</v>
      </c>
      <c r="AA65" s="107">
        <v>0</v>
      </c>
      <c r="AB65" s="106" t="s">
        <v>147</v>
      </c>
      <c r="AC65" s="107">
        <v>15845.86</v>
      </c>
      <c r="AF65" s="106" t="s">
        <v>147</v>
      </c>
      <c r="AG65" s="107">
        <v>0</v>
      </c>
      <c r="AH65" s="106" t="s">
        <v>147</v>
      </c>
      <c r="AI65" s="107">
        <v>15620.56</v>
      </c>
      <c r="AL65" s="106" t="s">
        <v>147</v>
      </c>
      <c r="AM65" s="107">
        <v>0</v>
      </c>
      <c r="AN65" s="106" t="s">
        <v>147</v>
      </c>
      <c r="AO65" s="107">
        <v>17203.650000000001</v>
      </c>
      <c r="AR65" s="106" t="s">
        <v>147</v>
      </c>
      <c r="AS65" s="107">
        <v>0</v>
      </c>
      <c r="AT65" s="106" t="s">
        <v>147</v>
      </c>
      <c r="AU65" s="107">
        <v>16783.8</v>
      </c>
      <c r="AX65" s="106" t="s">
        <v>147</v>
      </c>
      <c r="AY65" s="107">
        <v>0</v>
      </c>
      <c r="AZ65" s="106" t="s">
        <v>147</v>
      </c>
      <c r="BA65" s="107">
        <v>18202.22</v>
      </c>
      <c r="BD65" s="106" t="s">
        <v>147</v>
      </c>
      <c r="BE65" s="107">
        <v>0</v>
      </c>
      <c r="BF65" s="106" t="s">
        <v>147</v>
      </c>
      <c r="BG65" s="107">
        <v>16958.8</v>
      </c>
      <c r="BJ65" s="106" t="s">
        <v>147</v>
      </c>
      <c r="BK65" s="107">
        <v>0</v>
      </c>
      <c r="BL65" s="106" t="s">
        <v>147</v>
      </c>
      <c r="BM65" s="107">
        <v>4071.95</v>
      </c>
      <c r="BP65" s="106" t="s">
        <v>147</v>
      </c>
      <c r="BQ65" s="107">
        <v>0</v>
      </c>
      <c r="BR65" s="106" t="s">
        <v>147</v>
      </c>
      <c r="BS65" s="107">
        <v>21781.279999999999</v>
      </c>
      <c r="BV65" s="100">
        <f t="shared" si="0"/>
        <v>0</v>
      </c>
      <c r="BW65" s="108">
        <f t="shared" si="1"/>
        <v>212269.88</v>
      </c>
    </row>
    <row r="66" spans="2:75" s="5" customFormat="1" ht="15.95" customHeight="1" x14ac:dyDescent="0.25">
      <c r="B66" s="106" t="s">
        <v>76</v>
      </c>
      <c r="C66" s="107">
        <v>105774.66</v>
      </c>
      <c r="D66" s="106" t="s">
        <v>76</v>
      </c>
      <c r="E66" s="107">
        <v>0</v>
      </c>
      <c r="H66" s="106" t="s">
        <v>76</v>
      </c>
      <c r="I66" s="107">
        <v>41241.43</v>
      </c>
      <c r="J66" s="106" t="s">
        <v>76</v>
      </c>
      <c r="K66" s="107">
        <v>0</v>
      </c>
      <c r="N66" s="106" t="s">
        <v>76</v>
      </c>
      <c r="O66" s="107">
        <v>42330.32</v>
      </c>
      <c r="P66" s="106" t="s">
        <v>76</v>
      </c>
      <c r="Q66" s="107">
        <v>0</v>
      </c>
      <c r="T66" s="106" t="s">
        <v>76</v>
      </c>
      <c r="U66" s="107">
        <v>43006.51</v>
      </c>
      <c r="V66" s="106" t="s">
        <v>76</v>
      </c>
      <c r="W66" s="107">
        <v>0</v>
      </c>
      <c r="Z66" s="106" t="s">
        <v>76</v>
      </c>
      <c r="AA66" s="107">
        <v>101154.78</v>
      </c>
      <c r="AB66" s="106" t="s">
        <v>76</v>
      </c>
      <c r="AC66" s="107">
        <v>0</v>
      </c>
      <c r="AF66" s="106" t="s">
        <v>76</v>
      </c>
      <c r="AG66" s="107">
        <v>164510.22</v>
      </c>
      <c r="AH66" s="106" t="s">
        <v>76</v>
      </c>
      <c r="AI66" s="107">
        <v>0</v>
      </c>
      <c r="AL66" s="106" t="s">
        <v>76</v>
      </c>
      <c r="AM66" s="107">
        <v>238182.23</v>
      </c>
      <c r="AN66" s="106" t="s">
        <v>76</v>
      </c>
      <c r="AO66" s="107">
        <v>0</v>
      </c>
      <c r="AR66" s="106" t="s">
        <v>76</v>
      </c>
      <c r="AS66" s="107">
        <v>276541.7</v>
      </c>
      <c r="AT66" s="106" t="s">
        <v>76</v>
      </c>
      <c r="AU66" s="107">
        <v>0</v>
      </c>
      <c r="AX66" s="106" t="s">
        <v>76</v>
      </c>
      <c r="AY66" s="107">
        <v>357153.14</v>
      </c>
      <c r="AZ66" s="106" t="s">
        <v>76</v>
      </c>
      <c r="BA66" s="107">
        <v>0</v>
      </c>
      <c r="BD66" s="106" t="s">
        <v>76</v>
      </c>
      <c r="BE66" s="107">
        <v>417036.49</v>
      </c>
      <c r="BF66" s="106" t="s">
        <v>76</v>
      </c>
      <c r="BG66" s="107">
        <v>0</v>
      </c>
      <c r="BJ66" s="106" t="s">
        <v>76</v>
      </c>
      <c r="BK66" s="107">
        <v>396868.36</v>
      </c>
      <c r="BL66" s="106" t="s">
        <v>76</v>
      </c>
      <c r="BM66" s="107">
        <v>0</v>
      </c>
      <c r="BP66" s="106" t="s">
        <v>76</v>
      </c>
      <c r="BQ66" s="107">
        <v>384623.45</v>
      </c>
      <c r="BR66" s="106" t="s">
        <v>76</v>
      </c>
      <c r="BS66" s="107">
        <v>0</v>
      </c>
      <c r="BV66" s="100">
        <f t="shared" si="0"/>
        <v>2568423.2900000005</v>
      </c>
      <c r="BW66" s="108">
        <f t="shared" si="1"/>
        <v>0</v>
      </c>
    </row>
    <row r="67" spans="2:75" s="5" customFormat="1" ht="15" x14ac:dyDescent="0.25">
      <c r="B67" s="106" t="s">
        <v>77</v>
      </c>
      <c r="C67" s="107">
        <v>29607.48</v>
      </c>
      <c r="D67" s="106" t="s">
        <v>77</v>
      </c>
      <c r="E67" s="107">
        <v>0</v>
      </c>
      <c r="H67" s="106" t="s">
        <v>77</v>
      </c>
      <c r="I67" s="107">
        <v>13818.87</v>
      </c>
      <c r="J67" s="106" t="s">
        <v>77</v>
      </c>
      <c r="K67" s="107">
        <v>0</v>
      </c>
      <c r="N67" s="106" t="s">
        <v>77</v>
      </c>
      <c r="O67" s="107">
        <v>13131.85</v>
      </c>
      <c r="P67" s="106" t="s">
        <v>77</v>
      </c>
      <c r="Q67" s="107">
        <v>0</v>
      </c>
      <c r="T67" s="106" t="s">
        <v>77</v>
      </c>
      <c r="U67" s="107">
        <v>13135.06</v>
      </c>
      <c r="V67" s="106" t="s">
        <v>77</v>
      </c>
      <c r="W67" s="107">
        <v>0</v>
      </c>
      <c r="Z67" s="106" t="s">
        <v>77</v>
      </c>
      <c r="AA67" s="107">
        <v>33253.15</v>
      </c>
      <c r="AB67" s="106" t="s">
        <v>77</v>
      </c>
      <c r="AC67" s="107">
        <v>0</v>
      </c>
      <c r="AF67" s="106" t="s">
        <v>77</v>
      </c>
      <c r="AG67" s="107">
        <v>49766.26</v>
      </c>
      <c r="AH67" s="106" t="s">
        <v>77</v>
      </c>
      <c r="AI67" s="107">
        <v>0</v>
      </c>
      <c r="AL67" s="106" t="s">
        <v>77</v>
      </c>
      <c r="AM67" s="107">
        <v>76127.37</v>
      </c>
      <c r="AN67" s="106" t="s">
        <v>77</v>
      </c>
      <c r="AO67" s="107">
        <v>0</v>
      </c>
      <c r="AR67" s="106" t="s">
        <v>77</v>
      </c>
      <c r="AS67" s="107">
        <v>84739.76</v>
      </c>
      <c r="AT67" s="106" t="s">
        <v>77</v>
      </c>
      <c r="AU67" s="107">
        <v>0</v>
      </c>
      <c r="AX67" s="106" t="s">
        <v>77</v>
      </c>
      <c r="AY67" s="107">
        <v>116123.77</v>
      </c>
      <c r="AZ67" s="106" t="s">
        <v>77</v>
      </c>
      <c r="BA67" s="107">
        <v>0</v>
      </c>
      <c r="BD67" s="106" t="s">
        <v>77</v>
      </c>
      <c r="BE67" s="107">
        <v>125551.72</v>
      </c>
      <c r="BF67" s="106" t="s">
        <v>77</v>
      </c>
      <c r="BG67" s="107">
        <v>0</v>
      </c>
      <c r="BJ67" s="106" t="s">
        <v>77</v>
      </c>
      <c r="BK67" s="107">
        <v>127465.71</v>
      </c>
      <c r="BL67" s="106" t="s">
        <v>77</v>
      </c>
      <c r="BM67" s="107">
        <v>0</v>
      </c>
      <c r="BP67" s="106" t="s">
        <v>77</v>
      </c>
      <c r="BQ67" s="107">
        <v>131128.18</v>
      </c>
      <c r="BR67" s="106" t="s">
        <v>77</v>
      </c>
      <c r="BS67" s="107">
        <v>0</v>
      </c>
      <c r="BV67" s="100">
        <f t="shared" si="0"/>
        <v>813849.17999999993</v>
      </c>
      <c r="BW67" s="108">
        <f t="shared" si="1"/>
        <v>0</v>
      </c>
    </row>
    <row r="68" spans="2:75" s="5" customFormat="1" ht="15" x14ac:dyDescent="0.25">
      <c r="B68" s="106" t="s">
        <v>78</v>
      </c>
      <c r="C68" s="107">
        <v>192035.85</v>
      </c>
      <c r="D68" s="106" t="s">
        <v>78</v>
      </c>
      <c r="E68" s="107">
        <v>0</v>
      </c>
      <c r="H68" s="106" t="s">
        <v>78</v>
      </c>
      <c r="I68" s="107">
        <v>50842.3</v>
      </c>
      <c r="J68" s="106" t="s">
        <v>78</v>
      </c>
      <c r="K68" s="107">
        <v>0</v>
      </c>
      <c r="N68" s="106" t="s">
        <v>78</v>
      </c>
      <c r="O68" s="107">
        <v>50084.77</v>
      </c>
      <c r="P68" s="106" t="s">
        <v>78</v>
      </c>
      <c r="Q68" s="107">
        <v>0</v>
      </c>
      <c r="T68" s="106" t="s">
        <v>78</v>
      </c>
      <c r="U68" s="107">
        <v>56580.39</v>
      </c>
      <c r="V68" s="106" t="s">
        <v>78</v>
      </c>
      <c r="W68" s="107">
        <v>0</v>
      </c>
      <c r="Z68" s="106" t="s">
        <v>78</v>
      </c>
      <c r="AA68" s="107">
        <v>116351.07</v>
      </c>
      <c r="AB68" s="106" t="s">
        <v>78</v>
      </c>
      <c r="AC68" s="107">
        <v>0</v>
      </c>
      <c r="AF68" s="106" t="s">
        <v>78</v>
      </c>
      <c r="AG68" s="107">
        <v>203967.47</v>
      </c>
      <c r="AH68" s="106" t="s">
        <v>78</v>
      </c>
      <c r="AI68" s="107">
        <v>0</v>
      </c>
      <c r="AL68" s="106" t="s">
        <v>78</v>
      </c>
      <c r="AM68" s="107">
        <v>291394.55</v>
      </c>
      <c r="AN68" s="106" t="s">
        <v>78</v>
      </c>
      <c r="AO68" s="107">
        <v>0</v>
      </c>
      <c r="AR68" s="106" t="s">
        <v>78</v>
      </c>
      <c r="AS68" s="107">
        <v>387429.53</v>
      </c>
      <c r="AT68" s="106" t="s">
        <v>78</v>
      </c>
      <c r="AU68" s="107">
        <v>0</v>
      </c>
      <c r="AX68" s="106" t="s">
        <v>78</v>
      </c>
      <c r="AY68" s="107">
        <v>466432.58</v>
      </c>
      <c r="AZ68" s="106" t="s">
        <v>78</v>
      </c>
      <c r="BA68" s="107">
        <v>0</v>
      </c>
      <c r="BD68" s="106" t="s">
        <v>78</v>
      </c>
      <c r="BE68" s="107">
        <v>582104.67000000004</v>
      </c>
      <c r="BF68" s="106" t="s">
        <v>78</v>
      </c>
      <c r="BG68" s="107">
        <v>0</v>
      </c>
      <c r="BJ68" s="106" t="s">
        <v>78</v>
      </c>
      <c r="BK68" s="107">
        <v>586556.39</v>
      </c>
      <c r="BL68" s="106" t="s">
        <v>78</v>
      </c>
      <c r="BM68" s="107">
        <v>0</v>
      </c>
      <c r="BP68" s="106" t="s">
        <v>78</v>
      </c>
      <c r="BQ68" s="107">
        <v>569021.49</v>
      </c>
      <c r="BR68" s="106" t="s">
        <v>78</v>
      </c>
      <c r="BS68" s="107">
        <v>0</v>
      </c>
      <c r="BV68" s="100">
        <f t="shared" si="0"/>
        <v>3552801.0600000005</v>
      </c>
      <c r="BW68" s="108">
        <f t="shared" si="1"/>
        <v>0</v>
      </c>
    </row>
    <row r="69" spans="2:75" s="5" customFormat="1" ht="15" x14ac:dyDescent="0.25">
      <c r="B69" s="106" t="s">
        <v>80</v>
      </c>
      <c r="C69" s="107">
        <v>329665.28999999998</v>
      </c>
      <c r="D69" s="106" t="s">
        <v>80</v>
      </c>
      <c r="E69" s="107">
        <v>0</v>
      </c>
      <c r="H69" s="106" t="s">
        <v>80</v>
      </c>
      <c r="I69" s="107">
        <v>178753.6</v>
      </c>
      <c r="J69" s="106" t="s">
        <v>80</v>
      </c>
      <c r="K69" s="107">
        <v>0</v>
      </c>
      <c r="N69" s="106" t="s">
        <v>80</v>
      </c>
      <c r="O69" s="107">
        <v>146144.43</v>
      </c>
      <c r="P69" s="106" t="s">
        <v>80</v>
      </c>
      <c r="Q69" s="107">
        <v>0</v>
      </c>
      <c r="T69" s="106" t="s">
        <v>80</v>
      </c>
      <c r="U69" s="107">
        <v>200611.20000000001</v>
      </c>
      <c r="V69" s="106" t="s">
        <v>80</v>
      </c>
      <c r="W69" s="107">
        <v>0</v>
      </c>
      <c r="Z69" s="106" t="s">
        <v>80</v>
      </c>
      <c r="AA69" s="107">
        <v>445944.99</v>
      </c>
      <c r="AB69" s="106" t="s">
        <v>80</v>
      </c>
      <c r="AC69" s="107">
        <v>0</v>
      </c>
      <c r="AF69" s="106" t="s">
        <v>80</v>
      </c>
      <c r="AG69" s="107">
        <v>420507.19</v>
      </c>
      <c r="AH69" s="106" t="s">
        <v>80</v>
      </c>
      <c r="AI69" s="107">
        <v>0</v>
      </c>
      <c r="AL69" s="106" t="s">
        <v>80</v>
      </c>
      <c r="AM69" s="107">
        <v>1140647.6499999999</v>
      </c>
      <c r="AN69" s="106" t="s">
        <v>80</v>
      </c>
      <c r="AO69" s="107">
        <v>0</v>
      </c>
      <c r="AR69" s="106" t="s">
        <v>80</v>
      </c>
      <c r="AS69" s="107">
        <v>768601.98</v>
      </c>
      <c r="AT69" s="106" t="s">
        <v>80</v>
      </c>
      <c r="AU69" s="107">
        <v>0</v>
      </c>
      <c r="AX69" s="106" t="s">
        <v>80</v>
      </c>
      <c r="AY69" s="107">
        <v>1556639.3</v>
      </c>
      <c r="AZ69" s="106" t="s">
        <v>80</v>
      </c>
      <c r="BA69" s="107">
        <v>0</v>
      </c>
      <c r="BD69" s="106" t="s">
        <v>80</v>
      </c>
      <c r="BE69" s="107">
        <v>1545130.84</v>
      </c>
      <c r="BF69" s="106" t="s">
        <v>80</v>
      </c>
      <c r="BG69" s="107">
        <v>0</v>
      </c>
      <c r="BJ69" s="106" t="s">
        <v>80</v>
      </c>
      <c r="BK69" s="107">
        <v>2084170.24</v>
      </c>
      <c r="BL69" s="106" t="s">
        <v>80</v>
      </c>
      <c r="BM69" s="107">
        <v>0</v>
      </c>
      <c r="BP69" s="106" t="s">
        <v>80</v>
      </c>
      <c r="BQ69" s="107">
        <v>1812037.77</v>
      </c>
      <c r="BR69" s="106" t="s">
        <v>80</v>
      </c>
      <c r="BS69" s="107">
        <v>0</v>
      </c>
      <c r="BV69" s="100">
        <f t="shared" ref="BV69:BV116" si="2">C69+I69+O69+U69+AA69+AG69+AM69+AS69+AY69+BE69+BK69+BQ69</f>
        <v>10628854.479999999</v>
      </c>
      <c r="BW69" s="108">
        <f t="shared" ref="BW69:BW117" si="3">E69+K69+Q69+W69+AC69+AI69+AO69+AU69+BA69+BG69+BM69+BS69</f>
        <v>0</v>
      </c>
    </row>
    <row r="70" spans="2:75" s="5" customFormat="1" ht="15" x14ac:dyDescent="0.25">
      <c r="B70" s="106" t="s">
        <v>81</v>
      </c>
      <c r="C70" s="107">
        <v>50729.68</v>
      </c>
      <c r="D70" s="106" t="s">
        <v>81</v>
      </c>
      <c r="E70" s="107">
        <v>0</v>
      </c>
      <c r="H70" s="106" t="s">
        <v>81</v>
      </c>
      <c r="I70" s="107">
        <v>19026.23</v>
      </c>
      <c r="J70" s="106" t="s">
        <v>81</v>
      </c>
      <c r="K70" s="107">
        <v>0</v>
      </c>
      <c r="N70" s="106" t="s">
        <v>81</v>
      </c>
      <c r="O70" s="107">
        <v>18469.43</v>
      </c>
      <c r="P70" s="106" t="s">
        <v>81</v>
      </c>
      <c r="Q70" s="107">
        <v>0</v>
      </c>
      <c r="T70" s="106" t="s">
        <v>81</v>
      </c>
      <c r="U70" s="107">
        <v>19456.599999999999</v>
      </c>
      <c r="V70" s="106" t="s">
        <v>81</v>
      </c>
      <c r="W70" s="107">
        <v>0</v>
      </c>
      <c r="Z70" s="106" t="s">
        <v>81</v>
      </c>
      <c r="AA70" s="107">
        <v>39415.72</v>
      </c>
      <c r="AB70" s="106" t="s">
        <v>81</v>
      </c>
      <c r="AC70" s="107">
        <v>0</v>
      </c>
      <c r="AF70" s="106" t="s">
        <v>81</v>
      </c>
      <c r="AG70" s="107">
        <v>67127.28</v>
      </c>
      <c r="AH70" s="106" t="s">
        <v>81</v>
      </c>
      <c r="AI70" s="107">
        <v>0</v>
      </c>
      <c r="AL70" s="106" t="s">
        <v>81</v>
      </c>
      <c r="AM70" s="107">
        <v>101577.81</v>
      </c>
      <c r="AN70" s="106" t="s">
        <v>81</v>
      </c>
      <c r="AO70" s="107">
        <v>0</v>
      </c>
      <c r="AR70" s="106" t="s">
        <v>81</v>
      </c>
      <c r="AS70" s="107">
        <v>131155.23000000001</v>
      </c>
      <c r="AT70" s="106" t="s">
        <v>81</v>
      </c>
      <c r="AU70" s="107">
        <v>0</v>
      </c>
      <c r="AX70" s="106" t="s">
        <v>81</v>
      </c>
      <c r="AY70" s="107">
        <v>166272.34</v>
      </c>
      <c r="AZ70" s="106" t="s">
        <v>81</v>
      </c>
      <c r="BA70" s="107">
        <v>0</v>
      </c>
      <c r="BD70" s="106" t="s">
        <v>81</v>
      </c>
      <c r="BE70" s="107">
        <v>189620.62</v>
      </c>
      <c r="BF70" s="106" t="s">
        <v>81</v>
      </c>
      <c r="BG70" s="107">
        <v>0</v>
      </c>
      <c r="BJ70" s="106" t="s">
        <v>81</v>
      </c>
      <c r="BK70" s="107">
        <v>184492.62</v>
      </c>
      <c r="BL70" s="106" t="s">
        <v>81</v>
      </c>
      <c r="BM70" s="107">
        <v>0</v>
      </c>
      <c r="BP70" s="106" t="s">
        <v>81</v>
      </c>
      <c r="BQ70" s="107">
        <v>177471.59</v>
      </c>
      <c r="BR70" s="106" t="s">
        <v>81</v>
      </c>
      <c r="BS70" s="107">
        <v>0</v>
      </c>
      <c r="BV70" s="100">
        <f t="shared" si="2"/>
        <v>1164815.1499999999</v>
      </c>
      <c r="BW70" s="108">
        <f t="shared" si="3"/>
        <v>0</v>
      </c>
    </row>
    <row r="71" spans="2:75" s="5" customFormat="1" ht="15" x14ac:dyDescent="0.25">
      <c r="B71" s="106" t="s">
        <v>82</v>
      </c>
      <c r="C71" s="107">
        <v>63899.17</v>
      </c>
      <c r="D71" s="106" t="s">
        <v>82</v>
      </c>
      <c r="E71" s="107">
        <v>0</v>
      </c>
      <c r="H71" s="106" t="s">
        <v>82</v>
      </c>
      <c r="I71" s="107">
        <v>24345.64</v>
      </c>
      <c r="J71" s="106" t="s">
        <v>82</v>
      </c>
      <c r="K71" s="107">
        <v>0</v>
      </c>
      <c r="N71" s="106" t="s">
        <v>82</v>
      </c>
      <c r="O71" s="107">
        <v>23401.06</v>
      </c>
      <c r="P71" s="106" t="s">
        <v>82</v>
      </c>
      <c r="Q71" s="107">
        <v>0</v>
      </c>
      <c r="T71" s="106" t="s">
        <v>82</v>
      </c>
      <c r="U71" s="107">
        <v>22647.91</v>
      </c>
      <c r="V71" s="106" t="s">
        <v>82</v>
      </c>
      <c r="W71" s="107">
        <v>0</v>
      </c>
      <c r="Z71" s="106" t="s">
        <v>82</v>
      </c>
      <c r="AA71" s="107">
        <v>50660.45</v>
      </c>
      <c r="AB71" s="106" t="s">
        <v>82</v>
      </c>
      <c r="AC71" s="107">
        <v>0</v>
      </c>
      <c r="AF71" s="106" t="s">
        <v>82</v>
      </c>
      <c r="AG71" s="107">
        <v>92498.82</v>
      </c>
      <c r="AH71" s="106" t="s">
        <v>82</v>
      </c>
      <c r="AI71" s="107">
        <v>0</v>
      </c>
      <c r="AL71" s="106" t="s">
        <v>82</v>
      </c>
      <c r="AM71" s="107">
        <v>143285.26999999999</v>
      </c>
      <c r="AN71" s="106" t="s">
        <v>82</v>
      </c>
      <c r="AO71" s="107">
        <v>0</v>
      </c>
      <c r="AR71" s="106" t="s">
        <v>82</v>
      </c>
      <c r="AS71" s="107">
        <v>167372.82</v>
      </c>
      <c r="AT71" s="106" t="s">
        <v>82</v>
      </c>
      <c r="AU71" s="107">
        <v>0</v>
      </c>
      <c r="AX71" s="106" t="s">
        <v>82</v>
      </c>
      <c r="AY71" s="107">
        <v>235623.99</v>
      </c>
      <c r="AZ71" s="106" t="s">
        <v>82</v>
      </c>
      <c r="BA71" s="107">
        <v>0</v>
      </c>
      <c r="BD71" s="106" t="s">
        <v>82</v>
      </c>
      <c r="BE71" s="107">
        <v>265810.48</v>
      </c>
      <c r="BF71" s="106" t="s">
        <v>82</v>
      </c>
      <c r="BG71" s="107">
        <v>0</v>
      </c>
      <c r="BJ71" s="106" t="s">
        <v>82</v>
      </c>
      <c r="BK71" s="107">
        <v>259947.98</v>
      </c>
      <c r="BL71" s="106" t="s">
        <v>82</v>
      </c>
      <c r="BM71" s="107">
        <v>0</v>
      </c>
      <c r="BP71" s="106" t="s">
        <v>82</v>
      </c>
      <c r="BQ71" s="107">
        <v>273125.18</v>
      </c>
      <c r="BR71" s="106" t="s">
        <v>82</v>
      </c>
      <c r="BS71" s="107">
        <v>0</v>
      </c>
      <c r="BV71" s="100">
        <f t="shared" si="2"/>
        <v>1622618.7699999998</v>
      </c>
      <c r="BW71" s="108">
        <f t="shared" si="3"/>
        <v>0</v>
      </c>
    </row>
    <row r="72" spans="2:75" s="5" customFormat="1" ht="15" x14ac:dyDescent="0.25">
      <c r="B72" s="106" t="s">
        <v>83</v>
      </c>
      <c r="C72" s="107">
        <v>66279.210000000006</v>
      </c>
      <c r="D72" s="106" t="s">
        <v>83</v>
      </c>
      <c r="E72" s="107">
        <v>0</v>
      </c>
      <c r="H72" s="106" t="s">
        <v>83</v>
      </c>
      <c r="I72" s="107">
        <v>17129.3</v>
      </c>
      <c r="J72" s="106" t="s">
        <v>83</v>
      </c>
      <c r="K72" s="107">
        <v>0</v>
      </c>
      <c r="N72" s="106" t="s">
        <v>83</v>
      </c>
      <c r="O72" s="107">
        <v>17999.560000000001</v>
      </c>
      <c r="P72" s="106" t="s">
        <v>83</v>
      </c>
      <c r="Q72" s="107">
        <v>0</v>
      </c>
      <c r="T72" s="106" t="s">
        <v>83</v>
      </c>
      <c r="U72" s="107">
        <v>24894.97</v>
      </c>
      <c r="V72" s="106" t="s">
        <v>83</v>
      </c>
      <c r="W72" s="107">
        <v>0</v>
      </c>
      <c r="Z72" s="106" t="s">
        <v>83</v>
      </c>
      <c r="AA72" s="107">
        <v>49933.54</v>
      </c>
      <c r="AB72" s="106" t="s">
        <v>83</v>
      </c>
      <c r="AC72" s="107">
        <v>0</v>
      </c>
      <c r="AF72" s="106" t="s">
        <v>83</v>
      </c>
      <c r="AG72" s="107">
        <v>95285.440000000002</v>
      </c>
      <c r="AH72" s="106" t="s">
        <v>83</v>
      </c>
      <c r="AI72" s="107">
        <v>0</v>
      </c>
      <c r="AL72" s="106" t="s">
        <v>83</v>
      </c>
      <c r="AM72" s="107">
        <v>149699.35</v>
      </c>
      <c r="AN72" s="106" t="s">
        <v>83</v>
      </c>
      <c r="AO72" s="107">
        <v>0</v>
      </c>
      <c r="AR72" s="106" t="s">
        <v>83</v>
      </c>
      <c r="AS72" s="107">
        <v>197287.53</v>
      </c>
      <c r="AT72" s="106" t="s">
        <v>83</v>
      </c>
      <c r="AU72" s="107">
        <v>0</v>
      </c>
      <c r="AX72" s="106" t="s">
        <v>83</v>
      </c>
      <c r="AY72" s="107">
        <v>251899.77</v>
      </c>
      <c r="AZ72" s="106" t="s">
        <v>83</v>
      </c>
      <c r="BA72" s="107">
        <v>0</v>
      </c>
      <c r="BD72" s="106" t="s">
        <v>83</v>
      </c>
      <c r="BE72" s="107">
        <v>261292.76</v>
      </c>
      <c r="BF72" s="106" t="s">
        <v>83</v>
      </c>
      <c r="BG72" s="107">
        <v>0</v>
      </c>
      <c r="BJ72" s="106" t="s">
        <v>83</v>
      </c>
      <c r="BK72" s="107">
        <v>185065.81</v>
      </c>
      <c r="BL72" s="106" t="s">
        <v>83</v>
      </c>
      <c r="BM72" s="107">
        <v>0</v>
      </c>
      <c r="BP72" s="106" t="s">
        <v>83</v>
      </c>
      <c r="BQ72" s="107">
        <v>173288.15</v>
      </c>
      <c r="BR72" s="106" t="s">
        <v>83</v>
      </c>
      <c r="BS72" s="107">
        <v>0</v>
      </c>
      <c r="BV72" s="100">
        <f t="shared" si="2"/>
        <v>1490055.3900000001</v>
      </c>
      <c r="BW72" s="108">
        <f t="shared" si="3"/>
        <v>0</v>
      </c>
    </row>
    <row r="73" spans="2:75" s="5" customFormat="1" ht="15" x14ac:dyDescent="0.25">
      <c r="B73" s="106" t="s">
        <v>84</v>
      </c>
      <c r="C73" s="107">
        <v>62323.86</v>
      </c>
      <c r="D73" s="106" t="s">
        <v>84</v>
      </c>
      <c r="E73" s="107">
        <v>0</v>
      </c>
      <c r="H73" s="106" t="s">
        <v>84</v>
      </c>
      <c r="I73" s="107">
        <v>14968.07</v>
      </c>
      <c r="J73" s="106" t="s">
        <v>84</v>
      </c>
      <c r="K73" s="107">
        <v>0</v>
      </c>
      <c r="N73" s="106" t="s">
        <v>84</v>
      </c>
      <c r="O73" s="107">
        <v>12435.28</v>
      </c>
      <c r="P73" s="106" t="s">
        <v>84</v>
      </c>
      <c r="Q73" s="107">
        <v>0</v>
      </c>
      <c r="T73" s="106" t="s">
        <v>84</v>
      </c>
      <c r="U73" s="107">
        <v>11678.2</v>
      </c>
      <c r="V73" s="106" t="s">
        <v>84</v>
      </c>
      <c r="W73" s="107">
        <v>0</v>
      </c>
      <c r="Z73" s="106" t="s">
        <v>84</v>
      </c>
      <c r="AA73" s="107">
        <v>12077.61</v>
      </c>
      <c r="AB73" s="106" t="s">
        <v>84</v>
      </c>
      <c r="AC73" s="107">
        <v>0</v>
      </c>
      <c r="AF73" s="106" t="s">
        <v>84</v>
      </c>
      <c r="AG73" s="107">
        <v>35070.239999999998</v>
      </c>
      <c r="AH73" s="106" t="s">
        <v>84</v>
      </c>
      <c r="AI73" s="107">
        <v>0</v>
      </c>
      <c r="AL73" s="106" t="s">
        <v>84</v>
      </c>
      <c r="AM73" s="107">
        <v>49575.32</v>
      </c>
      <c r="AN73" s="106" t="s">
        <v>84</v>
      </c>
      <c r="AO73" s="107">
        <v>0</v>
      </c>
      <c r="AR73" s="106" t="s">
        <v>84</v>
      </c>
      <c r="AS73" s="107">
        <v>76757.89</v>
      </c>
      <c r="AT73" s="106" t="s">
        <v>84</v>
      </c>
      <c r="AU73" s="107">
        <v>0</v>
      </c>
      <c r="AX73" s="106" t="s">
        <v>84</v>
      </c>
      <c r="AY73" s="107">
        <v>82055.210000000006</v>
      </c>
      <c r="AZ73" s="106" t="s">
        <v>84</v>
      </c>
      <c r="BA73" s="107">
        <v>0</v>
      </c>
      <c r="BD73" s="106" t="s">
        <v>84</v>
      </c>
      <c r="BE73" s="107">
        <v>129618.21</v>
      </c>
      <c r="BF73" s="106" t="s">
        <v>84</v>
      </c>
      <c r="BG73" s="107">
        <v>0</v>
      </c>
      <c r="BJ73" s="106" t="s">
        <v>84</v>
      </c>
      <c r="BK73" s="107">
        <v>116148.43</v>
      </c>
      <c r="BL73" s="106" t="s">
        <v>84</v>
      </c>
      <c r="BM73" s="107">
        <v>0</v>
      </c>
      <c r="BP73" s="106" t="s">
        <v>84</v>
      </c>
      <c r="BQ73" s="107">
        <v>128999.37</v>
      </c>
      <c r="BR73" s="106" t="s">
        <v>84</v>
      </c>
      <c r="BS73" s="107">
        <v>0</v>
      </c>
      <c r="BV73" s="100">
        <f t="shared" si="2"/>
        <v>731707.69000000006</v>
      </c>
      <c r="BW73" s="108">
        <f t="shared" si="3"/>
        <v>0</v>
      </c>
    </row>
    <row r="74" spans="2:75" s="5" customFormat="1" ht="15" x14ac:dyDescent="0.25">
      <c r="B74" s="106" t="s">
        <v>85</v>
      </c>
      <c r="C74" s="107">
        <v>201509.46</v>
      </c>
      <c r="D74" s="106" t="s">
        <v>85</v>
      </c>
      <c r="E74" s="107">
        <v>0</v>
      </c>
      <c r="H74" s="106" t="s">
        <v>85</v>
      </c>
      <c r="I74" s="107">
        <v>65656.61</v>
      </c>
      <c r="J74" s="106" t="s">
        <v>85</v>
      </c>
      <c r="K74" s="107">
        <v>0</v>
      </c>
      <c r="N74" s="106" t="s">
        <v>85</v>
      </c>
      <c r="O74" s="107">
        <v>64420.37</v>
      </c>
      <c r="P74" s="106" t="s">
        <v>85</v>
      </c>
      <c r="Q74" s="107">
        <v>0</v>
      </c>
      <c r="T74" s="106" t="s">
        <v>85</v>
      </c>
      <c r="U74" s="107">
        <v>69905.19</v>
      </c>
      <c r="V74" s="106" t="s">
        <v>85</v>
      </c>
      <c r="W74" s="107">
        <v>0</v>
      </c>
      <c r="Z74" s="106" t="s">
        <v>85</v>
      </c>
      <c r="AA74" s="107">
        <v>144523.32</v>
      </c>
      <c r="AB74" s="106" t="s">
        <v>85</v>
      </c>
      <c r="AC74" s="107">
        <v>0</v>
      </c>
      <c r="AF74" s="106" t="s">
        <v>85</v>
      </c>
      <c r="AG74" s="107">
        <v>257183.34</v>
      </c>
      <c r="AH74" s="106" t="s">
        <v>85</v>
      </c>
      <c r="AI74" s="107">
        <v>0</v>
      </c>
      <c r="AL74" s="106" t="s">
        <v>85</v>
      </c>
      <c r="AM74" s="107">
        <v>392065.79</v>
      </c>
      <c r="AN74" s="106" t="s">
        <v>85</v>
      </c>
      <c r="AO74" s="107">
        <v>0</v>
      </c>
      <c r="AR74" s="106" t="s">
        <v>85</v>
      </c>
      <c r="AS74" s="107">
        <v>445970.8</v>
      </c>
      <c r="AT74" s="106" t="s">
        <v>85</v>
      </c>
      <c r="AU74" s="107">
        <v>0</v>
      </c>
      <c r="AX74" s="106" t="s">
        <v>85</v>
      </c>
      <c r="AY74" s="107">
        <v>657833.65</v>
      </c>
      <c r="AZ74" s="106" t="s">
        <v>85</v>
      </c>
      <c r="BA74" s="107">
        <v>0</v>
      </c>
      <c r="BD74" s="106" t="s">
        <v>85</v>
      </c>
      <c r="BE74" s="107">
        <v>736168.81</v>
      </c>
      <c r="BF74" s="106" t="s">
        <v>85</v>
      </c>
      <c r="BG74" s="107">
        <v>0</v>
      </c>
      <c r="BJ74" s="106" t="s">
        <v>85</v>
      </c>
      <c r="BK74" s="107">
        <v>711782.04</v>
      </c>
      <c r="BL74" s="106" t="s">
        <v>85</v>
      </c>
      <c r="BM74" s="107">
        <v>0</v>
      </c>
      <c r="BP74" s="106" t="s">
        <v>85</v>
      </c>
      <c r="BQ74" s="107">
        <v>736561.26</v>
      </c>
      <c r="BR74" s="106" t="s">
        <v>85</v>
      </c>
      <c r="BS74" s="107">
        <v>0</v>
      </c>
      <c r="BV74" s="100">
        <f t="shared" si="2"/>
        <v>4483580.6399999997</v>
      </c>
      <c r="BW74" s="108">
        <f t="shared" si="3"/>
        <v>0</v>
      </c>
    </row>
    <row r="75" spans="2:75" s="5" customFormat="1" ht="15" x14ac:dyDescent="0.25">
      <c r="B75" s="106" t="s">
        <v>86</v>
      </c>
      <c r="C75" s="107">
        <v>290276.03000000003</v>
      </c>
      <c r="D75" s="106" t="s">
        <v>86</v>
      </c>
      <c r="E75" s="107">
        <v>0</v>
      </c>
      <c r="H75" s="106" t="s">
        <v>86</v>
      </c>
      <c r="I75" s="107">
        <v>90127.87</v>
      </c>
      <c r="J75" s="106" t="s">
        <v>86</v>
      </c>
      <c r="K75" s="107">
        <v>0</v>
      </c>
      <c r="N75" s="106" t="s">
        <v>86</v>
      </c>
      <c r="O75" s="107">
        <v>86378.44</v>
      </c>
      <c r="P75" s="106" t="s">
        <v>86</v>
      </c>
      <c r="Q75" s="107">
        <v>0</v>
      </c>
      <c r="T75" s="106" t="s">
        <v>86</v>
      </c>
      <c r="U75" s="107">
        <v>102553.72</v>
      </c>
      <c r="V75" s="106" t="s">
        <v>86</v>
      </c>
      <c r="W75" s="107">
        <v>0</v>
      </c>
      <c r="Z75" s="106" t="s">
        <v>86</v>
      </c>
      <c r="AA75" s="107">
        <v>182736.76</v>
      </c>
      <c r="AB75" s="106" t="s">
        <v>86</v>
      </c>
      <c r="AC75" s="107">
        <v>0</v>
      </c>
      <c r="AF75" s="106" t="s">
        <v>86</v>
      </c>
      <c r="AG75" s="107">
        <v>332082.18</v>
      </c>
      <c r="AH75" s="106" t="s">
        <v>86</v>
      </c>
      <c r="AI75" s="107">
        <v>0</v>
      </c>
      <c r="AL75" s="106" t="s">
        <v>86</v>
      </c>
      <c r="AM75" s="107">
        <v>507477.41</v>
      </c>
      <c r="AN75" s="106" t="s">
        <v>86</v>
      </c>
      <c r="AO75" s="107">
        <v>0</v>
      </c>
      <c r="AR75" s="106" t="s">
        <v>86</v>
      </c>
      <c r="AS75" s="107">
        <v>636083.65</v>
      </c>
      <c r="AT75" s="106" t="s">
        <v>86</v>
      </c>
      <c r="AU75" s="107">
        <v>0</v>
      </c>
      <c r="AX75" s="106" t="s">
        <v>86</v>
      </c>
      <c r="AY75" s="107">
        <v>810377.22</v>
      </c>
      <c r="AZ75" s="106" t="s">
        <v>86</v>
      </c>
      <c r="BA75" s="107">
        <v>0</v>
      </c>
      <c r="BD75" s="106" t="s">
        <v>86</v>
      </c>
      <c r="BE75" s="107">
        <v>895971.41</v>
      </c>
      <c r="BF75" s="106" t="s">
        <v>86</v>
      </c>
      <c r="BG75" s="107">
        <v>0</v>
      </c>
      <c r="BJ75" s="106" t="s">
        <v>86</v>
      </c>
      <c r="BK75" s="107">
        <v>877183.42</v>
      </c>
      <c r="BL75" s="106" t="s">
        <v>86</v>
      </c>
      <c r="BM75" s="107">
        <v>0</v>
      </c>
      <c r="BP75" s="106" t="s">
        <v>86</v>
      </c>
      <c r="BQ75" s="107">
        <v>923123.51</v>
      </c>
      <c r="BR75" s="106" t="s">
        <v>86</v>
      </c>
      <c r="BS75" s="107">
        <v>0</v>
      </c>
      <c r="BV75" s="100">
        <f t="shared" si="2"/>
        <v>5734371.6200000001</v>
      </c>
      <c r="BW75" s="108">
        <f t="shared" si="3"/>
        <v>0</v>
      </c>
    </row>
    <row r="76" spans="2:75" s="5" customFormat="1" ht="15" x14ac:dyDescent="0.25">
      <c r="B76" s="106" t="s">
        <v>87</v>
      </c>
      <c r="C76" s="107">
        <v>147949.67000000001</v>
      </c>
      <c r="D76" s="106" t="s">
        <v>87</v>
      </c>
      <c r="E76" s="107">
        <v>0</v>
      </c>
      <c r="H76" s="106" t="s">
        <v>87</v>
      </c>
      <c r="I76" s="107">
        <v>44150.57</v>
      </c>
      <c r="J76" s="106" t="s">
        <v>87</v>
      </c>
      <c r="K76" s="107">
        <v>0</v>
      </c>
      <c r="N76" s="106" t="s">
        <v>87</v>
      </c>
      <c r="O76" s="107">
        <v>53948.42</v>
      </c>
      <c r="P76" s="106" t="s">
        <v>87</v>
      </c>
      <c r="Q76" s="107">
        <v>0</v>
      </c>
      <c r="T76" s="106" t="s">
        <v>87</v>
      </c>
      <c r="U76" s="107">
        <v>52822.89</v>
      </c>
      <c r="V76" s="106" t="s">
        <v>87</v>
      </c>
      <c r="W76" s="107">
        <v>0</v>
      </c>
      <c r="Z76" s="106" t="s">
        <v>87</v>
      </c>
      <c r="AA76" s="107">
        <v>115958.17</v>
      </c>
      <c r="AB76" s="106" t="s">
        <v>87</v>
      </c>
      <c r="AC76" s="107">
        <v>0</v>
      </c>
      <c r="AF76" s="106" t="s">
        <v>87</v>
      </c>
      <c r="AG76" s="107">
        <v>174886.43</v>
      </c>
      <c r="AH76" s="106" t="s">
        <v>87</v>
      </c>
      <c r="AI76" s="107">
        <v>0</v>
      </c>
      <c r="AL76" s="106" t="s">
        <v>87</v>
      </c>
      <c r="AM76" s="107">
        <v>190986.22</v>
      </c>
      <c r="AN76" s="106" t="s">
        <v>87</v>
      </c>
      <c r="AO76" s="107">
        <v>0</v>
      </c>
      <c r="AR76" s="106" t="s">
        <v>87</v>
      </c>
      <c r="AS76" s="107">
        <v>282290.27</v>
      </c>
      <c r="AT76" s="106" t="s">
        <v>87</v>
      </c>
      <c r="AU76" s="107">
        <v>0</v>
      </c>
      <c r="AX76" s="106" t="s">
        <v>87</v>
      </c>
      <c r="AY76" s="107">
        <v>375302.47</v>
      </c>
      <c r="AZ76" s="106" t="s">
        <v>87</v>
      </c>
      <c r="BA76" s="107">
        <v>0</v>
      </c>
      <c r="BD76" s="106" t="s">
        <v>87</v>
      </c>
      <c r="BE76" s="107">
        <v>406145.79</v>
      </c>
      <c r="BF76" s="106" t="s">
        <v>87</v>
      </c>
      <c r="BG76" s="107">
        <v>0</v>
      </c>
      <c r="BJ76" s="106" t="s">
        <v>87</v>
      </c>
      <c r="BK76" s="107">
        <v>430449.53</v>
      </c>
      <c r="BL76" s="106" t="s">
        <v>87</v>
      </c>
      <c r="BM76" s="107">
        <v>0</v>
      </c>
      <c r="BP76" s="106" t="s">
        <v>87</v>
      </c>
      <c r="BQ76" s="107">
        <v>450885.43</v>
      </c>
      <c r="BR76" s="106" t="s">
        <v>87</v>
      </c>
      <c r="BS76" s="107">
        <v>0</v>
      </c>
      <c r="BV76" s="100">
        <f t="shared" si="2"/>
        <v>2725775.8600000003</v>
      </c>
      <c r="BW76" s="108">
        <f t="shared" si="3"/>
        <v>0</v>
      </c>
    </row>
    <row r="77" spans="2:75" s="5" customFormat="1" ht="15" x14ac:dyDescent="0.25">
      <c r="B77" s="106" t="s">
        <v>89</v>
      </c>
      <c r="C77" s="107">
        <v>162307.57999999999</v>
      </c>
      <c r="D77" s="106" t="s">
        <v>89</v>
      </c>
      <c r="E77" s="107">
        <v>0</v>
      </c>
      <c r="H77" s="106" t="s">
        <v>89</v>
      </c>
      <c r="I77" s="107">
        <v>65387.07</v>
      </c>
      <c r="J77" s="106" t="s">
        <v>89</v>
      </c>
      <c r="K77" s="107">
        <v>0</v>
      </c>
      <c r="N77" s="106" t="s">
        <v>89</v>
      </c>
      <c r="O77" s="107">
        <v>65009.58</v>
      </c>
      <c r="P77" s="106" t="s">
        <v>89</v>
      </c>
      <c r="Q77" s="107">
        <v>0</v>
      </c>
      <c r="T77" s="106" t="s">
        <v>89</v>
      </c>
      <c r="U77" s="107">
        <v>61554.8</v>
      </c>
      <c r="V77" s="106" t="s">
        <v>89</v>
      </c>
      <c r="W77" s="107">
        <v>0</v>
      </c>
      <c r="Z77" s="106" t="s">
        <v>89</v>
      </c>
      <c r="AA77" s="107">
        <v>173670.63</v>
      </c>
      <c r="AB77" s="106" t="s">
        <v>89</v>
      </c>
      <c r="AC77" s="107">
        <v>0</v>
      </c>
      <c r="AF77" s="106" t="s">
        <v>89</v>
      </c>
      <c r="AG77" s="107">
        <v>238811.96</v>
      </c>
      <c r="AH77" s="106" t="s">
        <v>89</v>
      </c>
      <c r="AI77" s="107">
        <v>0</v>
      </c>
      <c r="AL77" s="106" t="s">
        <v>89</v>
      </c>
      <c r="AM77" s="107">
        <v>327613.76</v>
      </c>
      <c r="AN77" s="106" t="s">
        <v>89</v>
      </c>
      <c r="AO77" s="107">
        <v>0</v>
      </c>
      <c r="AR77" s="106" t="s">
        <v>89</v>
      </c>
      <c r="AS77" s="107">
        <v>397070.51</v>
      </c>
      <c r="AT77" s="106" t="s">
        <v>89</v>
      </c>
      <c r="AU77" s="107">
        <v>0</v>
      </c>
      <c r="AX77" s="106" t="s">
        <v>89</v>
      </c>
      <c r="AY77" s="107">
        <v>526422.89</v>
      </c>
      <c r="AZ77" s="106" t="s">
        <v>89</v>
      </c>
      <c r="BA77" s="107">
        <v>0</v>
      </c>
      <c r="BD77" s="106" t="s">
        <v>89</v>
      </c>
      <c r="BE77" s="107">
        <v>589050.27</v>
      </c>
      <c r="BF77" s="106" t="s">
        <v>89</v>
      </c>
      <c r="BG77" s="107">
        <v>0</v>
      </c>
      <c r="BJ77" s="106" t="s">
        <v>89</v>
      </c>
      <c r="BK77" s="107">
        <v>670542.30000000005</v>
      </c>
      <c r="BL77" s="106" t="s">
        <v>89</v>
      </c>
      <c r="BM77" s="107">
        <v>0</v>
      </c>
      <c r="BP77" s="106" t="s">
        <v>89</v>
      </c>
      <c r="BQ77" s="107">
        <v>682268.52</v>
      </c>
      <c r="BR77" s="106" t="s">
        <v>89</v>
      </c>
      <c r="BS77" s="107">
        <v>0</v>
      </c>
      <c r="BV77" s="100">
        <f t="shared" si="2"/>
        <v>3959709.8699999996</v>
      </c>
      <c r="BW77" s="108">
        <f t="shared" si="3"/>
        <v>0</v>
      </c>
    </row>
    <row r="78" spans="2:75" s="5" customFormat="1" ht="15" x14ac:dyDescent="0.25">
      <c r="B78" s="106" t="s">
        <v>90</v>
      </c>
      <c r="C78" s="107">
        <v>209465.57</v>
      </c>
      <c r="D78" s="106" t="s">
        <v>90</v>
      </c>
      <c r="E78" s="107">
        <v>0</v>
      </c>
      <c r="H78" s="106" t="s">
        <v>90</v>
      </c>
      <c r="I78" s="107">
        <v>106222.93</v>
      </c>
      <c r="J78" s="106" t="s">
        <v>90</v>
      </c>
      <c r="K78" s="107">
        <v>0</v>
      </c>
      <c r="N78" s="106" t="s">
        <v>90</v>
      </c>
      <c r="O78" s="107">
        <v>105136.23</v>
      </c>
      <c r="P78" s="106" t="s">
        <v>90</v>
      </c>
      <c r="Q78" s="107">
        <v>0</v>
      </c>
      <c r="T78" s="106" t="s">
        <v>90</v>
      </c>
      <c r="U78" s="107">
        <v>109386.61</v>
      </c>
      <c r="V78" s="106" t="s">
        <v>90</v>
      </c>
      <c r="W78" s="107">
        <v>0</v>
      </c>
      <c r="Z78" s="106" t="s">
        <v>90</v>
      </c>
      <c r="AA78" s="107">
        <v>271358.3</v>
      </c>
      <c r="AB78" s="106" t="s">
        <v>90</v>
      </c>
      <c r="AC78" s="107">
        <v>0</v>
      </c>
      <c r="AF78" s="106" t="s">
        <v>90</v>
      </c>
      <c r="AG78" s="107">
        <v>298336.90999999997</v>
      </c>
      <c r="AH78" s="106" t="s">
        <v>90</v>
      </c>
      <c r="AI78" s="107">
        <v>0</v>
      </c>
      <c r="AL78" s="106" t="s">
        <v>90</v>
      </c>
      <c r="AM78" s="107">
        <v>306689.61</v>
      </c>
      <c r="AN78" s="106" t="s">
        <v>90</v>
      </c>
      <c r="AO78" s="107">
        <v>0</v>
      </c>
      <c r="AR78" s="106" t="s">
        <v>90</v>
      </c>
      <c r="AS78" s="107">
        <v>719567.56</v>
      </c>
      <c r="AT78" s="106" t="s">
        <v>90</v>
      </c>
      <c r="AU78" s="107">
        <v>0</v>
      </c>
      <c r="AX78" s="106" t="s">
        <v>90</v>
      </c>
      <c r="AY78" s="107">
        <v>1018455.01</v>
      </c>
      <c r="AZ78" s="106" t="s">
        <v>90</v>
      </c>
      <c r="BA78" s="107">
        <v>0</v>
      </c>
      <c r="BD78" s="106" t="s">
        <v>90</v>
      </c>
      <c r="BE78" s="107">
        <v>1052158.2</v>
      </c>
      <c r="BF78" s="106" t="s">
        <v>90</v>
      </c>
      <c r="BG78" s="107">
        <v>0</v>
      </c>
      <c r="BJ78" s="106" t="s">
        <v>90</v>
      </c>
      <c r="BK78" s="107">
        <v>1064320.23</v>
      </c>
      <c r="BL78" s="106" t="s">
        <v>90</v>
      </c>
      <c r="BM78" s="107">
        <v>0</v>
      </c>
      <c r="BP78" s="106" t="s">
        <v>90</v>
      </c>
      <c r="BQ78" s="107">
        <v>1060452.3700000001</v>
      </c>
      <c r="BR78" s="106" t="s">
        <v>90</v>
      </c>
      <c r="BS78" s="107">
        <v>0</v>
      </c>
      <c r="BV78" s="100">
        <f t="shared" si="2"/>
        <v>6321549.5300000003</v>
      </c>
      <c r="BW78" s="108">
        <f t="shared" si="3"/>
        <v>0</v>
      </c>
    </row>
    <row r="79" spans="2:75" s="5" customFormat="1" ht="15" x14ac:dyDescent="0.25">
      <c r="B79" s="106" t="s">
        <v>91</v>
      </c>
      <c r="C79" s="107">
        <v>40390.1</v>
      </c>
      <c r="D79" s="106" t="s">
        <v>91</v>
      </c>
      <c r="E79" s="107">
        <v>0</v>
      </c>
      <c r="H79" s="106" t="s">
        <v>91</v>
      </c>
      <c r="I79" s="107">
        <v>12366.71</v>
      </c>
      <c r="J79" s="106" t="s">
        <v>91</v>
      </c>
      <c r="K79" s="107">
        <v>0</v>
      </c>
      <c r="N79" s="106" t="s">
        <v>91</v>
      </c>
      <c r="O79" s="107">
        <v>11864.74</v>
      </c>
      <c r="P79" s="106" t="s">
        <v>91</v>
      </c>
      <c r="Q79" s="107">
        <v>0</v>
      </c>
      <c r="T79" s="106" t="s">
        <v>91</v>
      </c>
      <c r="U79" s="107">
        <v>12250.36</v>
      </c>
      <c r="V79" s="106" t="s">
        <v>91</v>
      </c>
      <c r="W79" s="107">
        <v>0</v>
      </c>
      <c r="Z79" s="106" t="s">
        <v>91</v>
      </c>
      <c r="AA79" s="107">
        <v>29773.53</v>
      </c>
      <c r="AB79" s="106" t="s">
        <v>91</v>
      </c>
      <c r="AC79" s="107">
        <v>0</v>
      </c>
      <c r="AF79" s="106" t="s">
        <v>91</v>
      </c>
      <c r="AG79" s="107">
        <v>55547.360000000001</v>
      </c>
      <c r="AH79" s="106" t="s">
        <v>91</v>
      </c>
      <c r="AI79" s="107">
        <v>0</v>
      </c>
      <c r="AL79" s="106" t="s">
        <v>91</v>
      </c>
      <c r="AM79" s="107">
        <v>66881.350000000006</v>
      </c>
      <c r="AN79" s="106" t="s">
        <v>91</v>
      </c>
      <c r="AO79" s="107">
        <v>0</v>
      </c>
      <c r="AR79" s="106" t="s">
        <v>91</v>
      </c>
      <c r="AS79" s="107">
        <v>84467.67</v>
      </c>
      <c r="AT79" s="106" t="s">
        <v>91</v>
      </c>
      <c r="AU79" s="107">
        <v>0</v>
      </c>
      <c r="AX79" s="106" t="s">
        <v>91</v>
      </c>
      <c r="AY79" s="107">
        <v>97417.41</v>
      </c>
      <c r="AZ79" s="106" t="s">
        <v>91</v>
      </c>
      <c r="BA79" s="107">
        <v>0</v>
      </c>
      <c r="BD79" s="106" t="s">
        <v>91</v>
      </c>
      <c r="BE79" s="107">
        <v>132248.35999999999</v>
      </c>
      <c r="BF79" s="106" t="s">
        <v>91</v>
      </c>
      <c r="BG79" s="107">
        <v>0</v>
      </c>
      <c r="BJ79" s="106" t="s">
        <v>91</v>
      </c>
      <c r="BK79" s="107">
        <v>120605.11</v>
      </c>
      <c r="BL79" s="106" t="s">
        <v>91</v>
      </c>
      <c r="BM79" s="107">
        <v>0</v>
      </c>
      <c r="BP79" s="106" t="s">
        <v>91</v>
      </c>
      <c r="BQ79" s="107">
        <v>124854.43</v>
      </c>
      <c r="BR79" s="106" t="s">
        <v>91</v>
      </c>
      <c r="BS79" s="107">
        <v>0</v>
      </c>
      <c r="BV79" s="100">
        <f t="shared" si="2"/>
        <v>788667.12999999989</v>
      </c>
      <c r="BW79" s="108">
        <f t="shared" si="3"/>
        <v>0</v>
      </c>
    </row>
    <row r="80" spans="2:75" s="5" customFormat="1" ht="15" x14ac:dyDescent="0.25">
      <c r="B80" s="106" t="s">
        <v>92</v>
      </c>
      <c r="C80" s="107">
        <v>337155.6</v>
      </c>
      <c r="D80" s="106" t="s">
        <v>92</v>
      </c>
      <c r="E80" s="107">
        <v>0</v>
      </c>
      <c r="H80" s="106" t="s">
        <v>92</v>
      </c>
      <c r="I80" s="107">
        <v>164370.56</v>
      </c>
      <c r="J80" s="106" t="s">
        <v>92</v>
      </c>
      <c r="K80" s="107">
        <v>0</v>
      </c>
      <c r="N80" s="106" t="s">
        <v>92</v>
      </c>
      <c r="O80" s="107">
        <v>162625.46</v>
      </c>
      <c r="P80" s="106" t="s">
        <v>92</v>
      </c>
      <c r="Q80" s="107">
        <v>0</v>
      </c>
      <c r="T80" s="106" t="s">
        <v>92</v>
      </c>
      <c r="U80" s="107">
        <v>156218.43</v>
      </c>
      <c r="V80" s="106" t="s">
        <v>92</v>
      </c>
      <c r="W80" s="107">
        <v>0</v>
      </c>
      <c r="Z80" s="106" t="s">
        <v>92</v>
      </c>
      <c r="AA80" s="107">
        <v>449183.01</v>
      </c>
      <c r="AB80" s="106" t="s">
        <v>92</v>
      </c>
      <c r="AC80" s="107">
        <v>0</v>
      </c>
      <c r="AF80" s="106" t="s">
        <v>92</v>
      </c>
      <c r="AG80" s="107">
        <v>661983.13</v>
      </c>
      <c r="AH80" s="106" t="s">
        <v>92</v>
      </c>
      <c r="AI80" s="107">
        <v>0</v>
      </c>
      <c r="AL80" s="106" t="s">
        <v>92</v>
      </c>
      <c r="AM80" s="107">
        <v>949540.92</v>
      </c>
      <c r="AN80" s="106" t="s">
        <v>92</v>
      </c>
      <c r="AO80" s="107">
        <v>0</v>
      </c>
      <c r="AR80" s="106" t="s">
        <v>92</v>
      </c>
      <c r="AS80" s="107">
        <v>1054483.33</v>
      </c>
      <c r="AT80" s="106" t="s">
        <v>92</v>
      </c>
      <c r="AU80" s="107">
        <v>0</v>
      </c>
      <c r="AX80" s="106" t="s">
        <v>92</v>
      </c>
      <c r="AY80" s="107">
        <v>1218836.05</v>
      </c>
      <c r="AZ80" s="106" t="s">
        <v>92</v>
      </c>
      <c r="BA80" s="107">
        <v>0</v>
      </c>
      <c r="BD80" s="106" t="s">
        <v>92</v>
      </c>
      <c r="BE80" s="107">
        <v>0</v>
      </c>
      <c r="BF80" s="106" t="s">
        <v>92</v>
      </c>
      <c r="BG80" s="107">
        <v>30185.68</v>
      </c>
      <c r="BJ80" s="106" t="s">
        <v>92</v>
      </c>
      <c r="BK80" s="107">
        <v>100095.15</v>
      </c>
      <c r="BL80" s="106" t="s">
        <v>92</v>
      </c>
      <c r="BM80" s="107">
        <v>0</v>
      </c>
      <c r="BP80" s="106" t="s">
        <v>92</v>
      </c>
      <c r="BQ80" s="107">
        <v>893637.77</v>
      </c>
      <c r="BR80" s="106" t="s">
        <v>92</v>
      </c>
      <c r="BS80" s="107">
        <v>0</v>
      </c>
      <c r="BV80" s="100">
        <f t="shared" si="2"/>
        <v>6148129.4100000001</v>
      </c>
      <c r="BW80" s="108">
        <f t="shared" si="3"/>
        <v>30185.68</v>
      </c>
    </row>
    <row r="81" spans="2:75" s="5" customFormat="1" ht="15" x14ac:dyDescent="0.25">
      <c r="B81" s="106" t="s">
        <v>93</v>
      </c>
      <c r="C81" s="107">
        <v>201908.53</v>
      </c>
      <c r="D81" s="106" t="s">
        <v>93</v>
      </c>
      <c r="E81" s="107">
        <v>0</v>
      </c>
      <c r="H81" s="106" t="s">
        <v>93</v>
      </c>
      <c r="I81" s="107">
        <v>66866.48</v>
      </c>
      <c r="J81" s="106" t="s">
        <v>93</v>
      </c>
      <c r="K81" s="107">
        <v>0</v>
      </c>
      <c r="N81" s="106" t="s">
        <v>93</v>
      </c>
      <c r="O81" s="107">
        <v>64140.71</v>
      </c>
      <c r="P81" s="106" t="s">
        <v>93</v>
      </c>
      <c r="Q81" s="107">
        <v>0</v>
      </c>
      <c r="T81" s="106" t="s">
        <v>93</v>
      </c>
      <c r="U81" s="107">
        <v>67429.279999999999</v>
      </c>
      <c r="V81" s="106" t="s">
        <v>93</v>
      </c>
      <c r="W81" s="107">
        <v>0</v>
      </c>
      <c r="Z81" s="106" t="s">
        <v>93</v>
      </c>
      <c r="AA81" s="107">
        <v>167659.38</v>
      </c>
      <c r="AB81" s="106" t="s">
        <v>93</v>
      </c>
      <c r="AC81" s="107">
        <v>0</v>
      </c>
      <c r="AF81" s="106" t="s">
        <v>93</v>
      </c>
      <c r="AG81" s="107">
        <v>243612.39</v>
      </c>
      <c r="AH81" s="106" t="s">
        <v>93</v>
      </c>
      <c r="AI81" s="107">
        <v>0</v>
      </c>
      <c r="AL81" s="106" t="s">
        <v>93</v>
      </c>
      <c r="AM81" s="107">
        <v>320462.89</v>
      </c>
      <c r="AN81" s="106" t="s">
        <v>93</v>
      </c>
      <c r="AO81" s="107">
        <v>0</v>
      </c>
      <c r="AR81" s="106" t="s">
        <v>93</v>
      </c>
      <c r="AS81" s="107">
        <v>382492.29</v>
      </c>
      <c r="AT81" s="106" t="s">
        <v>93</v>
      </c>
      <c r="AU81" s="107">
        <v>0</v>
      </c>
      <c r="AX81" s="106" t="s">
        <v>93</v>
      </c>
      <c r="AY81" s="107">
        <v>488928.51</v>
      </c>
      <c r="AZ81" s="106" t="s">
        <v>93</v>
      </c>
      <c r="BA81" s="107">
        <v>0</v>
      </c>
      <c r="BD81" s="106" t="s">
        <v>93</v>
      </c>
      <c r="BE81" s="107">
        <v>570273.93000000005</v>
      </c>
      <c r="BF81" s="106" t="s">
        <v>93</v>
      </c>
      <c r="BG81" s="107">
        <v>0</v>
      </c>
      <c r="BJ81" s="106" t="s">
        <v>93</v>
      </c>
      <c r="BK81" s="107">
        <v>589113.63</v>
      </c>
      <c r="BL81" s="106" t="s">
        <v>93</v>
      </c>
      <c r="BM81" s="107">
        <v>0</v>
      </c>
      <c r="BP81" s="106" t="s">
        <v>93</v>
      </c>
      <c r="BQ81" s="107">
        <v>606141.82999999996</v>
      </c>
      <c r="BR81" s="106" t="s">
        <v>93</v>
      </c>
      <c r="BS81" s="107">
        <v>0</v>
      </c>
      <c r="BV81" s="100">
        <f t="shared" si="2"/>
        <v>3769029.85</v>
      </c>
      <c r="BW81" s="108">
        <f t="shared" si="3"/>
        <v>0</v>
      </c>
    </row>
    <row r="82" spans="2:75" s="5" customFormat="1" ht="15" x14ac:dyDescent="0.25">
      <c r="B82" s="106" t="s">
        <v>94</v>
      </c>
      <c r="C82" s="107">
        <v>226941.02</v>
      </c>
      <c r="D82" s="106" t="s">
        <v>94</v>
      </c>
      <c r="E82" s="107">
        <v>0</v>
      </c>
      <c r="H82" s="106" t="s">
        <v>94</v>
      </c>
      <c r="I82" s="107">
        <v>72686.05</v>
      </c>
      <c r="J82" s="106" t="s">
        <v>94</v>
      </c>
      <c r="K82" s="107">
        <v>0</v>
      </c>
      <c r="N82" s="106" t="s">
        <v>94</v>
      </c>
      <c r="O82" s="107">
        <v>65124.99</v>
      </c>
      <c r="P82" s="106" t="s">
        <v>94</v>
      </c>
      <c r="Q82" s="107">
        <v>0</v>
      </c>
      <c r="T82" s="106" t="s">
        <v>94</v>
      </c>
      <c r="U82" s="107">
        <v>65764.42</v>
      </c>
      <c r="V82" s="106" t="s">
        <v>94</v>
      </c>
      <c r="W82" s="107">
        <v>0</v>
      </c>
      <c r="Z82" s="106" t="s">
        <v>94</v>
      </c>
      <c r="AA82" s="107">
        <v>114150.88</v>
      </c>
      <c r="AB82" s="106" t="s">
        <v>94</v>
      </c>
      <c r="AC82" s="107">
        <v>0</v>
      </c>
      <c r="AF82" s="106" t="s">
        <v>94</v>
      </c>
      <c r="AG82" s="107">
        <v>220522.32</v>
      </c>
      <c r="AH82" s="106" t="s">
        <v>94</v>
      </c>
      <c r="AI82" s="107">
        <v>0</v>
      </c>
      <c r="AL82" s="106" t="s">
        <v>94</v>
      </c>
      <c r="AM82" s="107">
        <v>334686.44</v>
      </c>
      <c r="AN82" s="106" t="s">
        <v>94</v>
      </c>
      <c r="AO82" s="107">
        <v>0</v>
      </c>
      <c r="AR82" s="106" t="s">
        <v>94</v>
      </c>
      <c r="AS82" s="107">
        <v>427553.97</v>
      </c>
      <c r="AT82" s="106" t="s">
        <v>94</v>
      </c>
      <c r="AU82" s="107">
        <v>0</v>
      </c>
      <c r="AX82" s="106" t="s">
        <v>94</v>
      </c>
      <c r="AY82" s="107">
        <v>493620.93</v>
      </c>
      <c r="AZ82" s="106" t="s">
        <v>94</v>
      </c>
      <c r="BA82" s="107">
        <v>0</v>
      </c>
      <c r="BD82" s="106" t="s">
        <v>94</v>
      </c>
      <c r="BE82" s="107">
        <v>604777.01</v>
      </c>
      <c r="BF82" s="106" t="s">
        <v>94</v>
      </c>
      <c r="BG82" s="107">
        <v>0</v>
      </c>
      <c r="BJ82" s="106" t="s">
        <v>94</v>
      </c>
      <c r="BK82" s="107">
        <v>608712.17000000004</v>
      </c>
      <c r="BL82" s="106" t="s">
        <v>94</v>
      </c>
      <c r="BM82" s="107">
        <v>0</v>
      </c>
      <c r="BP82" s="106" t="s">
        <v>94</v>
      </c>
      <c r="BQ82" s="107">
        <v>605068.43999999994</v>
      </c>
      <c r="BR82" s="106" t="s">
        <v>94</v>
      </c>
      <c r="BS82" s="107">
        <v>0</v>
      </c>
      <c r="BV82" s="100">
        <f t="shared" si="2"/>
        <v>3839608.6399999997</v>
      </c>
      <c r="BW82" s="108">
        <f t="shared" si="3"/>
        <v>0</v>
      </c>
    </row>
    <row r="83" spans="2:75" s="5" customFormat="1" ht="15" x14ac:dyDescent="0.25">
      <c r="B83" s="106" t="s">
        <v>95</v>
      </c>
      <c r="C83" s="107">
        <v>49939.47</v>
      </c>
      <c r="D83" s="106" t="s">
        <v>95</v>
      </c>
      <c r="E83" s="107">
        <v>0</v>
      </c>
      <c r="H83" s="106" t="s">
        <v>95</v>
      </c>
      <c r="I83" s="107">
        <v>28592.3</v>
      </c>
      <c r="J83" s="106" t="s">
        <v>95</v>
      </c>
      <c r="K83" s="107">
        <v>0</v>
      </c>
      <c r="N83" s="106" t="s">
        <v>95</v>
      </c>
      <c r="O83" s="107">
        <v>31485.74</v>
      </c>
      <c r="P83" s="106" t="s">
        <v>95</v>
      </c>
      <c r="Q83" s="107">
        <v>0</v>
      </c>
      <c r="T83" s="106" t="s">
        <v>95</v>
      </c>
      <c r="U83" s="107">
        <v>28005.05</v>
      </c>
      <c r="V83" s="106" t="s">
        <v>95</v>
      </c>
      <c r="W83" s="107">
        <v>0</v>
      </c>
      <c r="Z83" s="106" t="s">
        <v>95</v>
      </c>
      <c r="AA83" s="107">
        <v>78308.490000000005</v>
      </c>
      <c r="AB83" s="106" t="s">
        <v>95</v>
      </c>
      <c r="AC83" s="107">
        <v>0</v>
      </c>
      <c r="AF83" s="106" t="s">
        <v>95</v>
      </c>
      <c r="AG83" s="107">
        <v>124364.82</v>
      </c>
      <c r="AH83" s="106" t="s">
        <v>95</v>
      </c>
      <c r="AI83" s="107">
        <v>0</v>
      </c>
      <c r="AL83" s="106" t="s">
        <v>95</v>
      </c>
      <c r="AM83" s="107">
        <v>184211.04</v>
      </c>
      <c r="AN83" s="106" t="s">
        <v>95</v>
      </c>
      <c r="AO83" s="107">
        <v>0</v>
      </c>
      <c r="AR83" s="106" t="s">
        <v>95</v>
      </c>
      <c r="AS83" s="107">
        <v>193372.5</v>
      </c>
      <c r="AT83" s="106" t="s">
        <v>95</v>
      </c>
      <c r="AU83" s="107">
        <v>0</v>
      </c>
      <c r="AX83" s="106" t="s">
        <v>95</v>
      </c>
      <c r="AY83" s="107">
        <v>288843.86</v>
      </c>
      <c r="AZ83" s="106" t="s">
        <v>95</v>
      </c>
      <c r="BA83" s="107">
        <v>0</v>
      </c>
      <c r="BD83" s="106" t="s">
        <v>95</v>
      </c>
      <c r="BE83" s="107">
        <v>322144.51</v>
      </c>
      <c r="BF83" s="106" t="s">
        <v>95</v>
      </c>
      <c r="BG83" s="107">
        <v>0</v>
      </c>
      <c r="BJ83" s="106" t="s">
        <v>95</v>
      </c>
      <c r="BK83" s="107">
        <v>367043.76</v>
      </c>
      <c r="BL83" s="106" t="s">
        <v>95</v>
      </c>
      <c r="BM83" s="107">
        <v>0</v>
      </c>
      <c r="BP83" s="106" t="s">
        <v>95</v>
      </c>
      <c r="BQ83" s="107">
        <v>362697.34</v>
      </c>
      <c r="BR83" s="106" t="s">
        <v>95</v>
      </c>
      <c r="BS83" s="107">
        <v>0</v>
      </c>
      <c r="BV83" s="100">
        <f t="shared" si="2"/>
        <v>2059008.8800000001</v>
      </c>
      <c r="BW83" s="108">
        <f t="shared" si="3"/>
        <v>0</v>
      </c>
    </row>
    <row r="84" spans="2:75" s="5" customFormat="1" ht="15" x14ac:dyDescent="0.25">
      <c r="B84" s="106" t="s">
        <v>96</v>
      </c>
      <c r="C84" s="107">
        <v>46596.97</v>
      </c>
      <c r="D84" s="106" t="s">
        <v>96</v>
      </c>
      <c r="E84" s="107">
        <v>0</v>
      </c>
      <c r="H84" s="106" t="s">
        <v>96</v>
      </c>
      <c r="I84" s="107">
        <v>33840.6</v>
      </c>
      <c r="J84" s="106" t="s">
        <v>96</v>
      </c>
      <c r="K84" s="107">
        <v>0</v>
      </c>
      <c r="N84" s="106" t="s">
        <v>96</v>
      </c>
      <c r="O84" s="107">
        <v>32875.300000000003</v>
      </c>
      <c r="P84" s="106" t="s">
        <v>96</v>
      </c>
      <c r="Q84" s="107">
        <v>0</v>
      </c>
      <c r="T84" s="106" t="s">
        <v>96</v>
      </c>
      <c r="U84" s="107">
        <v>31360.87</v>
      </c>
      <c r="V84" s="106" t="s">
        <v>96</v>
      </c>
      <c r="W84" s="107">
        <v>0</v>
      </c>
      <c r="Z84" s="106" t="s">
        <v>96</v>
      </c>
      <c r="AA84" s="107">
        <v>83897.61</v>
      </c>
      <c r="AB84" s="106" t="s">
        <v>96</v>
      </c>
      <c r="AC84" s="107">
        <v>0</v>
      </c>
      <c r="AF84" s="106" t="s">
        <v>96</v>
      </c>
      <c r="AG84" s="107">
        <v>138948.4</v>
      </c>
      <c r="AH84" s="106" t="s">
        <v>96</v>
      </c>
      <c r="AI84" s="107">
        <v>0</v>
      </c>
      <c r="AL84" s="106" t="s">
        <v>96</v>
      </c>
      <c r="AM84" s="107">
        <v>204995.58</v>
      </c>
      <c r="AN84" s="106" t="s">
        <v>96</v>
      </c>
      <c r="AO84" s="107">
        <v>0</v>
      </c>
      <c r="AR84" s="106" t="s">
        <v>96</v>
      </c>
      <c r="AS84" s="107">
        <v>216375.41</v>
      </c>
      <c r="AT84" s="106" t="s">
        <v>96</v>
      </c>
      <c r="AU84" s="107">
        <v>0</v>
      </c>
      <c r="AX84" s="106" t="s">
        <v>96</v>
      </c>
      <c r="AY84" s="107">
        <v>318730.58</v>
      </c>
      <c r="AZ84" s="106" t="s">
        <v>96</v>
      </c>
      <c r="BA84" s="107">
        <v>0</v>
      </c>
      <c r="BD84" s="106" t="s">
        <v>96</v>
      </c>
      <c r="BE84" s="107">
        <v>299881.62</v>
      </c>
      <c r="BF84" s="106" t="s">
        <v>96</v>
      </c>
      <c r="BG84" s="107">
        <v>0</v>
      </c>
      <c r="BJ84" s="106" t="s">
        <v>96</v>
      </c>
      <c r="BK84" s="107">
        <v>339506.99</v>
      </c>
      <c r="BL84" s="106" t="s">
        <v>96</v>
      </c>
      <c r="BM84" s="107">
        <v>0</v>
      </c>
      <c r="BP84" s="106" t="s">
        <v>96</v>
      </c>
      <c r="BQ84" s="107">
        <v>352722.09</v>
      </c>
      <c r="BR84" s="106" t="s">
        <v>96</v>
      </c>
      <c r="BS84" s="107">
        <v>0</v>
      </c>
      <c r="BV84" s="100">
        <f t="shared" si="2"/>
        <v>2099732.02</v>
      </c>
      <c r="BW84" s="108">
        <f t="shared" si="3"/>
        <v>0</v>
      </c>
    </row>
    <row r="85" spans="2:75" s="5" customFormat="1" ht="15" x14ac:dyDescent="0.25">
      <c r="B85" s="106" t="s">
        <v>97</v>
      </c>
      <c r="C85" s="107">
        <v>573295.84</v>
      </c>
      <c r="D85" s="106" t="s">
        <v>97</v>
      </c>
      <c r="E85" s="107">
        <v>0</v>
      </c>
      <c r="H85" s="106" t="s">
        <v>97</v>
      </c>
      <c r="I85" s="107">
        <v>162556.24</v>
      </c>
      <c r="J85" s="106" t="s">
        <v>97</v>
      </c>
      <c r="K85" s="107">
        <v>0</v>
      </c>
      <c r="N85" s="106" t="s">
        <v>97</v>
      </c>
      <c r="O85" s="107">
        <v>158782.85999999999</v>
      </c>
      <c r="P85" s="106" t="s">
        <v>97</v>
      </c>
      <c r="Q85" s="107">
        <v>0</v>
      </c>
      <c r="T85" s="106" t="s">
        <v>97</v>
      </c>
      <c r="U85" s="107">
        <v>165061.9</v>
      </c>
      <c r="V85" s="106" t="s">
        <v>97</v>
      </c>
      <c r="W85" s="107">
        <v>0</v>
      </c>
      <c r="Z85" s="106" t="s">
        <v>97</v>
      </c>
      <c r="AA85" s="107">
        <v>299484.19</v>
      </c>
      <c r="AB85" s="106" t="s">
        <v>97</v>
      </c>
      <c r="AC85" s="107">
        <v>0</v>
      </c>
      <c r="AF85" s="106" t="s">
        <v>97</v>
      </c>
      <c r="AG85" s="107">
        <v>416336.09</v>
      </c>
      <c r="AH85" s="106" t="s">
        <v>97</v>
      </c>
      <c r="AI85" s="107">
        <v>0</v>
      </c>
      <c r="AL85" s="106" t="s">
        <v>97</v>
      </c>
      <c r="AM85" s="107">
        <v>597088.76</v>
      </c>
      <c r="AN85" s="106" t="s">
        <v>97</v>
      </c>
      <c r="AO85" s="107">
        <v>0</v>
      </c>
      <c r="AR85" s="106" t="s">
        <v>97</v>
      </c>
      <c r="AS85" s="107">
        <v>1095831.46</v>
      </c>
      <c r="AT85" s="106" t="s">
        <v>97</v>
      </c>
      <c r="AU85" s="107">
        <v>0</v>
      </c>
      <c r="AX85" s="106" t="s">
        <v>97</v>
      </c>
      <c r="AY85" s="107">
        <v>1275440.56</v>
      </c>
      <c r="AZ85" s="106" t="s">
        <v>97</v>
      </c>
      <c r="BA85" s="107">
        <v>0</v>
      </c>
      <c r="BD85" s="106" t="s">
        <v>97</v>
      </c>
      <c r="BE85" s="107">
        <v>1694820.53</v>
      </c>
      <c r="BF85" s="106" t="s">
        <v>97</v>
      </c>
      <c r="BG85" s="107">
        <v>0</v>
      </c>
      <c r="BJ85" s="106" t="s">
        <v>97</v>
      </c>
      <c r="BK85" s="107">
        <v>1702103.2</v>
      </c>
      <c r="BL85" s="106" t="s">
        <v>97</v>
      </c>
      <c r="BM85" s="107">
        <v>0</v>
      </c>
      <c r="BP85" s="106" t="s">
        <v>97</v>
      </c>
      <c r="BQ85" s="107">
        <v>1694685.5</v>
      </c>
      <c r="BR85" s="106" t="s">
        <v>97</v>
      </c>
      <c r="BS85" s="107">
        <v>0</v>
      </c>
      <c r="BV85" s="100">
        <f t="shared" si="2"/>
        <v>9835487.1300000008</v>
      </c>
      <c r="BW85" s="108">
        <f t="shared" si="3"/>
        <v>0</v>
      </c>
    </row>
    <row r="86" spans="2:75" s="5" customFormat="1" ht="15" x14ac:dyDescent="0.25">
      <c r="B86" s="106" t="s">
        <v>98</v>
      </c>
      <c r="C86" s="107">
        <v>178600.37</v>
      </c>
      <c r="D86" s="106" t="s">
        <v>98</v>
      </c>
      <c r="E86" s="107">
        <v>0</v>
      </c>
      <c r="H86" s="106" t="s">
        <v>98</v>
      </c>
      <c r="I86" s="107">
        <v>77576.240000000005</v>
      </c>
      <c r="J86" s="106" t="s">
        <v>98</v>
      </c>
      <c r="K86" s="107">
        <v>0</v>
      </c>
      <c r="N86" s="106" t="s">
        <v>98</v>
      </c>
      <c r="O86" s="107">
        <v>67084.14</v>
      </c>
      <c r="P86" s="106" t="s">
        <v>98</v>
      </c>
      <c r="Q86" s="107">
        <v>0</v>
      </c>
      <c r="T86" s="106" t="s">
        <v>98</v>
      </c>
      <c r="U86" s="107">
        <v>63577.57</v>
      </c>
      <c r="V86" s="106" t="s">
        <v>98</v>
      </c>
      <c r="W86" s="107">
        <v>0</v>
      </c>
      <c r="Z86" s="106" t="s">
        <v>98</v>
      </c>
      <c r="AA86" s="107">
        <v>186415.41</v>
      </c>
      <c r="AB86" s="106" t="s">
        <v>98</v>
      </c>
      <c r="AC86" s="107">
        <v>0</v>
      </c>
      <c r="AF86" s="106" t="s">
        <v>98</v>
      </c>
      <c r="AG86" s="107">
        <v>249998.7</v>
      </c>
      <c r="AH86" s="106" t="s">
        <v>98</v>
      </c>
      <c r="AI86" s="107">
        <v>0</v>
      </c>
      <c r="AL86" s="106" t="s">
        <v>98</v>
      </c>
      <c r="AM86" s="107">
        <v>370021.96</v>
      </c>
      <c r="AN86" s="106" t="s">
        <v>98</v>
      </c>
      <c r="AO86" s="107">
        <v>0</v>
      </c>
      <c r="AR86" s="106" t="s">
        <v>98</v>
      </c>
      <c r="AS86" s="107">
        <v>412723.7</v>
      </c>
      <c r="AT86" s="106" t="s">
        <v>98</v>
      </c>
      <c r="AU86" s="107">
        <v>0</v>
      </c>
      <c r="AX86" s="106" t="s">
        <v>98</v>
      </c>
      <c r="AY86" s="107">
        <v>551211.05000000005</v>
      </c>
      <c r="AZ86" s="106" t="s">
        <v>98</v>
      </c>
      <c r="BA86" s="107">
        <v>0</v>
      </c>
      <c r="BD86" s="106" t="s">
        <v>98</v>
      </c>
      <c r="BE86" s="107">
        <v>588203</v>
      </c>
      <c r="BF86" s="106" t="s">
        <v>98</v>
      </c>
      <c r="BG86" s="107">
        <v>0</v>
      </c>
      <c r="BJ86" s="106" t="s">
        <v>98</v>
      </c>
      <c r="BK86" s="107">
        <v>560963.53</v>
      </c>
      <c r="BL86" s="106" t="s">
        <v>98</v>
      </c>
      <c r="BM86" s="107">
        <v>0</v>
      </c>
      <c r="BP86" s="106" t="s">
        <v>98</v>
      </c>
      <c r="BQ86" s="107">
        <v>603568.06999999995</v>
      </c>
      <c r="BR86" s="106" t="s">
        <v>98</v>
      </c>
      <c r="BS86" s="107">
        <v>0</v>
      </c>
      <c r="BV86" s="100">
        <f t="shared" si="2"/>
        <v>3909943.7399999998</v>
      </c>
      <c r="BW86" s="108">
        <f t="shared" si="3"/>
        <v>0</v>
      </c>
    </row>
    <row r="87" spans="2:75" s="5" customFormat="1" ht="15" x14ac:dyDescent="0.25">
      <c r="B87" s="106" t="s">
        <v>99</v>
      </c>
      <c r="C87" s="107">
        <v>329452.99</v>
      </c>
      <c r="D87" s="106" t="s">
        <v>99</v>
      </c>
      <c r="E87" s="107">
        <v>0</v>
      </c>
      <c r="H87" s="106" t="s">
        <v>99</v>
      </c>
      <c r="I87" s="107">
        <v>158428.74</v>
      </c>
      <c r="J87" s="106" t="s">
        <v>99</v>
      </c>
      <c r="K87" s="107">
        <v>0</v>
      </c>
      <c r="N87" s="106" t="s">
        <v>99</v>
      </c>
      <c r="O87" s="107">
        <v>196808.05</v>
      </c>
      <c r="P87" s="106" t="s">
        <v>99</v>
      </c>
      <c r="Q87" s="107">
        <v>0</v>
      </c>
      <c r="T87" s="106" t="s">
        <v>99</v>
      </c>
      <c r="U87" s="107">
        <v>191184</v>
      </c>
      <c r="V87" s="106" t="s">
        <v>99</v>
      </c>
      <c r="W87" s="107">
        <v>0</v>
      </c>
      <c r="Z87" s="106" t="s">
        <v>99</v>
      </c>
      <c r="AA87" s="107">
        <v>441682.27</v>
      </c>
      <c r="AB87" s="106" t="s">
        <v>99</v>
      </c>
      <c r="AC87" s="107">
        <v>0</v>
      </c>
      <c r="AF87" s="106" t="s">
        <v>99</v>
      </c>
      <c r="AG87" s="107">
        <v>649645.38</v>
      </c>
      <c r="AH87" s="106" t="s">
        <v>99</v>
      </c>
      <c r="AI87" s="107">
        <v>0</v>
      </c>
      <c r="AL87" s="106" t="s">
        <v>99</v>
      </c>
      <c r="AM87" s="107">
        <v>950260.83</v>
      </c>
      <c r="AN87" s="106" t="s">
        <v>99</v>
      </c>
      <c r="AO87" s="107">
        <v>0</v>
      </c>
      <c r="AR87" s="106" t="s">
        <v>99</v>
      </c>
      <c r="AS87" s="107">
        <v>987680.01</v>
      </c>
      <c r="AT87" s="106" t="s">
        <v>99</v>
      </c>
      <c r="AU87" s="107">
        <v>0</v>
      </c>
      <c r="AX87" s="106" t="s">
        <v>99</v>
      </c>
      <c r="AY87" s="107">
        <v>1290020.24</v>
      </c>
      <c r="AZ87" s="106" t="s">
        <v>99</v>
      </c>
      <c r="BA87" s="107">
        <v>0</v>
      </c>
      <c r="BD87" s="106" t="s">
        <v>99</v>
      </c>
      <c r="BE87" s="107">
        <v>1441940.4</v>
      </c>
      <c r="BF87" s="106" t="s">
        <v>99</v>
      </c>
      <c r="BG87" s="107">
        <v>0</v>
      </c>
      <c r="BJ87" s="106" t="s">
        <v>99</v>
      </c>
      <c r="BK87" s="107">
        <v>1591708.71</v>
      </c>
      <c r="BL87" s="106" t="s">
        <v>99</v>
      </c>
      <c r="BM87" s="107">
        <v>0</v>
      </c>
      <c r="BP87" s="106" t="s">
        <v>99</v>
      </c>
      <c r="BQ87" s="107">
        <v>1558986.26</v>
      </c>
      <c r="BR87" s="106" t="s">
        <v>99</v>
      </c>
      <c r="BS87" s="107">
        <v>0</v>
      </c>
      <c r="BV87" s="100">
        <f t="shared" si="2"/>
        <v>9787797.8800000008</v>
      </c>
      <c r="BW87" s="108">
        <f t="shared" si="3"/>
        <v>0</v>
      </c>
    </row>
    <row r="88" spans="2:75" s="5" customFormat="1" ht="15" x14ac:dyDescent="0.25">
      <c r="B88" s="106" t="s">
        <v>101</v>
      </c>
      <c r="C88" s="107">
        <v>40759.42</v>
      </c>
      <c r="D88" s="106" t="s">
        <v>101</v>
      </c>
      <c r="E88" s="107">
        <v>0</v>
      </c>
      <c r="H88" s="106" t="s">
        <v>101</v>
      </c>
      <c r="I88" s="107">
        <v>4843.01</v>
      </c>
      <c r="J88" s="106" t="s">
        <v>101</v>
      </c>
      <c r="K88" s="107">
        <v>0</v>
      </c>
      <c r="N88" s="106" t="s">
        <v>101</v>
      </c>
      <c r="O88" s="107">
        <v>5269.91</v>
      </c>
      <c r="P88" s="106" t="s">
        <v>101</v>
      </c>
      <c r="Q88" s="107">
        <v>0</v>
      </c>
      <c r="T88" s="106" t="s">
        <v>101</v>
      </c>
      <c r="U88" s="107">
        <v>4681.05</v>
      </c>
      <c r="V88" s="106" t="s">
        <v>101</v>
      </c>
      <c r="W88" s="107">
        <v>0</v>
      </c>
      <c r="Z88" s="106" t="s">
        <v>101</v>
      </c>
      <c r="AA88" s="107">
        <v>147784.93</v>
      </c>
      <c r="AB88" s="106" t="s">
        <v>101</v>
      </c>
      <c r="AC88" s="107">
        <v>0</v>
      </c>
      <c r="AF88" s="106" t="s">
        <v>101</v>
      </c>
      <c r="AG88" s="107">
        <v>227294.33</v>
      </c>
      <c r="AH88" s="106" t="s">
        <v>101</v>
      </c>
      <c r="AI88" s="107">
        <v>0</v>
      </c>
      <c r="AL88" s="106" t="s">
        <v>101</v>
      </c>
      <c r="AM88" s="107">
        <v>361147.34</v>
      </c>
      <c r="AN88" s="106" t="s">
        <v>101</v>
      </c>
      <c r="AO88" s="107">
        <v>0</v>
      </c>
      <c r="AR88" s="106" t="s">
        <v>101</v>
      </c>
      <c r="AS88" s="107">
        <v>371521.44</v>
      </c>
      <c r="AT88" s="106" t="s">
        <v>101</v>
      </c>
      <c r="AU88" s="107">
        <v>0</v>
      </c>
      <c r="AX88" s="106" t="s">
        <v>101</v>
      </c>
      <c r="AY88" s="107">
        <v>514383.46</v>
      </c>
      <c r="AZ88" s="106" t="s">
        <v>101</v>
      </c>
      <c r="BA88" s="107">
        <v>0</v>
      </c>
      <c r="BD88" s="106" t="s">
        <v>101</v>
      </c>
      <c r="BE88" s="107">
        <v>536332.31999999995</v>
      </c>
      <c r="BF88" s="106" t="s">
        <v>101</v>
      </c>
      <c r="BG88" s="107">
        <v>0</v>
      </c>
      <c r="BJ88" s="106" t="s">
        <v>101</v>
      </c>
      <c r="BK88" s="107">
        <v>533484.05000000005</v>
      </c>
      <c r="BL88" s="106" t="s">
        <v>101</v>
      </c>
      <c r="BM88" s="107">
        <v>0</v>
      </c>
      <c r="BP88" s="106" t="s">
        <v>101</v>
      </c>
      <c r="BQ88" s="107">
        <v>481477.94</v>
      </c>
      <c r="BR88" s="106" t="s">
        <v>101</v>
      </c>
      <c r="BS88" s="107">
        <v>0</v>
      </c>
      <c r="BV88" s="100">
        <f t="shared" si="2"/>
        <v>3228979.1999999997</v>
      </c>
      <c r="BW88" s="108">
        <f t="shared" si="3"/>
        <v>0</v>
      </c>
    </row>
    <row r="89" spans="2:75" s="5" customFormat="1" ht="15" x14ac:dyDescent="0.25">
      <c r="B89" s="106" t="s">
        <v>102</v>
      </c>
      <c r="C89" s="107">
        <v>597218.68999999994</v>
      </c>
      <c r="D89" s="106" t="s">
        <v>102</v>
      </c>
      <c r="E89" s="107">
        <v>0</v>
      </c>
      <c r="H89" s="106" t="s">
        <v>102</v>
      </c>
      <c r="I89" s="107">
        <v>344557.02</v>
      </c>
      <c r="J89" s="106" t="s">
        <v>102</v>
      </c>
      <c r="K89" s="107">
        <v>0</v>
      </c>
      <c r="N89" s="106" t="s">
        <v>102</v>
      </c>
      <c r="O89" s="107">
        <v>410139.36</v>
      </c>
      <c r="P89" s="106" t="s">
        <v>102</v>
      </c>
      <c r="Q89" s="107">
        <v>0</v>
      </c>
      <c r="T89" s="106" t="s">
        <v>102</v>
      </c>
      <c r="U89" s="107">
        <v>389270.04</v>
      </c>
      <c r="V89" s="106" t="s">
        <v>102</v>
      </c>
      <c r="W89" s="107">
        <v>0</v>
      </c>
      <c r="Z89" s="106" t="s">
        <v>102</v>
      </c>
      <c r="AA89" s="107">
        <v>1065531.8899999999</v>
      </c>
      <c r="AB89" s="106" t="s">
        <v>102</v>
      </c>
      <c r="AC89" s="107">
        <v>0</v>
      </c>
      <c r="AF89" s="106" t="s">
        <v>102</v>
      </c>
      <c r="AG89" s="107">
        <v>1612503.83</v>
      </c>
      <c r="AH89" s="106" t="s">
        <v>102</v>
      </c>
      <c r="AI89" s="107">
        <v>0</v>
      </c>
      <c r="AL89" s="106" t="s">
        <v>102</v>
      </c>
      <c r="AM89" s="107">
        <v>2471383.2400000002</v>
      </c>
      <c r="AN89" s="106" t="s">
        <v>102</v>
      </c>
      <c r="AO89" s="107">
        <v>0</v>
      </c>
      <c r="AR89" s="106" t="s">
        <v>102</v>
      </c>
      <c r="AS89" s="107">
        <v>2664700.35</v>
      </c>
      <c r="AT89" s="106" t="s">
        <v>102</v>
      </c>
      <c r="AU89" s="107">
        <v>0</v>
      </c>
      <c r="AX89" s="106" t="s">
        <v>102</v>
      </c>
      <c r="AY89" s="107">
        <v>3691409.4</v>
      </c>
      <c r="AZ89" s="106" t="s">
        <v>102</v>
      </c>
      <c r="BA89" s="107">
        <v>0</v>
      </c>
      <c r="BD89" s="106" t="s">
        <v>102</v>
      </c>
      <c r="BE89" s="107">
        <v>3880601.43</v>
      </c>
      <c r="BF89" s="106" t="s">
        <v>102</v>
      </c>
      <c r="BG89" s="107">
        <v>0</v>
      </c>
      <c r="BJ89" s="106" t="s">
        <v>102</v>
      </c>
      <c r="BK89" s="107">
        <v>3922529.57</v>
      </c>
      <c r="BL89" s="106" t="s">
        <v>102</v>
      </c>
      <c r="BM89" s="107">
        <v>0</v>
      </c>
      <c r="BP89" s="106" t="s">
        <v>102</v>
      </c>
      <c r="BQ89" s="107">
        <v>3826668.92</v>
      </c>
      <c r="BR89" s="106" t="s">
        <v>102</v>
      </c>
      <c r="BS89" s="107">
        <v>0</v>
      </c>
      <c r="BV89" s="100">
        <f t="shared" si="2"/>
        <v>24876513.740000002</v>
      </c>
      <c r="BW89" s="108">
        <f t="shared" si="3"/>
        <v>0</v>
      </c>
    </row>
    <row r="90" spans="2:75" s="5" customFormat="1" ht="15" x14ac:dyDescent="0.25">
      <c r="B90" s="106" t="s">
        <v>103</v>
      </c>
      <c r="C90" s="107">
        <v>227748.24</v>
      </c>
      <c r="D90" s="106" t="s">
        <v>103</v>
      </c>
      <c r="E90" s="107">
        <v>0</v>
      </c>
      <c r="H90" s="106" t="s">
        <v>103</v>
      </c>
      <c r="I90" s="107">
        <v>117044.31</v>
      </c>
      <c r="J90" s="106" t="s">
        <v>103</v>
      </c>
      <c r="K90" s="107">
        <v>0</v>
      </c>
      <c r="N90" s="106" t="s">
        <v>103</v>
      </c>
      <c r="O90" s="107">
        <v>122691.57</v>
      </c>
      <c r="P90" s="106" t="s">
        <v>103</v>
      </c>
      <c r="Q90" s="107">
        <v>0</v>
      </c>
      <c r="T90" s="106" t="s">
        <v>103</v>
      </c>
      <c r="U90" s="107">
        <v>123181.44</v>
      </c>
      <c r="V90" s="106" t="s">
        <v>103</v>
      </c>
      <c r="W90" s="107">
        <v>0</v>
      </c>
      <c r="Z90" s="106" t="s">
        <v>103</v>
      </c>
      <c r="AA90" s="107">
        <v>317767.46000000002</v>
      </c>
      <c r="AB90" s="106" t="s">
        <v>103</v>
      </c>
      <c r="AC90" s="107">
        <v>0</v>
      </c>
      <c r="AF90" s="106" t="s">
        <v>103</v>
      </c>
      <c r="AG90" s="107">
        <v>510490.6</v>
      </c>
      <c r="AH90" s="106" t="s">
        <v>103</v>
      </c>
      <c r="AI90" s="107">
        <v>0</v>
      </c>
      <c r="AL90" s="106" t="s">
        <v>103</v>
      </c>
      <c r="AM90" s="107">
        <v>800426.94</v>
      </c>
      <c r="AN90" s="106" t="s">
        <v>103</v>
      </c>
      <c r="AO90" s="107">
        <v>0</v>
      </c>
      <c r="AR90" s="106" t="s">
        <v>103</v>
      </c>
      <c r="AS90" s="107">
        <v>838602.21</v>
      </c>
      <c r="AT90" s="106" t="s">
        <v>103</v>
      </c>
      <c r="AU90" s="107">
        <v>0</v>
      </c>
      <c r="AX90" s="106" t="s">
        <v>103</v>
      </c>
      <c r="AY90" s="107">
        <v>1202873.21</v>
      </c>
      <c r="AZ90" s="106" t="s">
        <v>103</v>
      </c>
      <c r="BA90" s="107">
        <v>0</v>
      </c>
      <c r="BD90" s="106" t="s">
        <v>103</v>
      </c>
      <c r="BE90" s="107">
        <v>1261839.82</v>
      </c>
      <c r="BF90" s="106" t="s">
        <v>103</v>
      </c>
      <c r="BG90" s="107">
        <v>0</v>
      </c>
      <c r="BJ90" s="106" t="s">
        <v>103</v>
      </c>
      <c r="BK90" s="107">
        <v>1279669.31</v>
      </c>
      <c r="BL90" s="106" t="s">
        <v>103</v>
      </c>
      <c r="BM90" s="107">
        <v>0</v>
      </c>
      <c r="BP90" s="106" t="s">
        <v>103</v>
      </c>
      <c r="BQ90" s="107">
        <v>1337904.6399999999</v>
      </c>
      <c r="BR90" s="106" t="s">
        <v>103</v>
      </c>
      <c r="BS90" s="107">
        <v>0</v>
      </c>
      <c r="BV90" s="100">
        <f t="shared" si="2"/>
        <v>8140239.7500000009</v>
      </c>
      <c r="BW90" s="108">
        <f t="shared" si="3"/>
        <v>0</v>
      </c>
    </row>
    <row r="91" spans="2:75" s="5" customFormat="1" ht="15" x14ac:dyDescent="0.25">
      <c r="B91" s="106" t="s">
        <v>104</v>
      </c>
      <c r="C91" s="107">
        <v>20096.84</v>
      </c>
      <c r="D91" s="106" t="s">
        <v>104</v>
      </c>
      <c r="E91" s="107">
        <v>0</v>
      </c>
      <c r="H91" s="106" t="s">
        <v>104</v>
      </c>
      <c r="I91" s="107">
        <v>17832.509999999998</v>
      </c>
      <c r="J91" s="106" t="s">
        <v>104</v>
      </c>
      <c r="K91" s="107">
        <v>0</v>
      </c>
      <c r="N91" s="106" t="s">
        <v>104</v>
      </c>
      <c r="O91" s="107">
        <v>17992.650000000001</v>
      </c>
      <c r="P91" s="106" t="s">
        <v>104</v>
      </c>
      <c r="Q91" s="107">
        <v>0</v>
      </c>
      <c r="T91" s="106" t="s">
        <v>104</v>
      </c>
      <c r="U91" s="107">
        <v>15413.78</v>
      </c>
      <c r="V91" s="106" t="s">
        <v>104</v>
      </c>
      <c r="W91" s="107">
        <v>0</v>
      </c>
      <c r="Z91" s="106" t="s">
        <v>104</v>
      </c>
      <c r="AA91" s="107">
        <v>49810.79</v>
      </c>
      <c r="AB91" s="106" t="s">
        <v>104</v>
      </c>
      <c r="AC91" s="107">
        <v>0</v>
      </c>
      <c r="AF91" s="106" t="s">
        <v>104</v>
      </c>
      <c r="AG91" s="107">
        <v>73205.649999999994</v>
      </c>
      <c r="AH91" s="106" t="s">
        <v>104</v>
      </c>
      <c r="AI91" s="107">
        <v>0</v>
      </c>
      <c r="AL91" s="106" t="s">
        <v>104</v>
      </c>
      <c r="AM91" s="107">
        <v>121402.22</v>
      </c>
      <c r="AN91" s="106" t="s">
        <v>104</v>
      </c>
      <c r="AO91" s="107">
        <v>0</v>
      </c>
      <c r="AR91" s="106" t="s">
        <v>104</v>
      </c>
      <c r="AS91" s="107">
        <v>119371.36</v>
      </c>
      <c r="AT91" s="106" t="s">
        <v>104</v>
      </c>
      <c r="AU91" s="107">
        <v>0</v>
      </c>
      <c r="AX91" s="106" t="s">
        <v>104</v>
      </c>
      <c r="AY91" s="107">
        <v>200257.27</v>
      </c>
      <c r="AZ91" s="106" t="s">
        <v>104</v>
      </c>
      <c r="BA91" s="107">
        <v>0</v>
      </c>
      <c r="BD91" s="106" t="s">
        <v>104</v>
      </c>
      <c r="BE91" s="107">
        <v>203478.29</v>
      </c>
      <c r="BF91" s="106" t="s">
        <v>104</v>
      </c>
      <c r="BG91" s="107">
        <v>0</v>
      </c>
      <c r="BJ91" s="106" t="s">
        <v>104</v>
      </c>
      <c r="BK91" s="107">
        <v>222623.89</v>
      </c>
      <c r="BL91" s="106" t="s">
        <v>104</v>
      </c>
      <c r="BM91" s="107">
        <v>0</v>
      </c>
      <c r="BP91" s="106" t="s">
        <v>104</v>
      </c>
      <c r="BQ91" s="107">
        <v>214542.12</v>
      </c>
      <c r="BR91" s="106" t="s">
        <v>104</v>
      </c>
      <c r="BS91" s="107">
        <v>0</v>
      </c>
      <c r="BV91" s="100">
        <f t="shared" si="2"/>
        <v>1276027.3700000001</v>
      </c>
      <c r="BW91" s="108">
        <f t="shared" si="3"/>
        <v>0</v>
      </c>
    </row>
    <row r="92" spans="2:75" s="5" customFormat="1" ht="15" x14ac:dyDescent="0.25">
      <c r="B92" s="106" t="s">
        <v>105</v>
      </c>
      <c r="C92" s="107">
        <v>225435.29</v>
      </c>
      <c r="D92" s="106" t="s">
        <v>105</v>
      </c>
      <c r="E92" s="107">
        <v>0</v>
      </c>
      <c r="H92" s="106" t="s">
        <v>105</v>
      </c>
      <c r="I92" s="107">
        <v>61617.58</v>
      </c>
      <c r="J92" s="106" t="s">
        <v>105</v>
      </c>
      <c r="K92" s="107">
        <v>0</v>
      </c>
      <c r="N92" s="106" t="s">
        <v>105</v>
      </c>
      <c r="O92" s="107">
        <v>57490.89</v>
      </c>
      <c r="P92" s="106" t="s">
        <v>105</v>
      </c>
      <c r="Q92" s="107">
        <v>0</v>
      </c>
      <c r="T92" s="106" t="s">
        <v>105</v>
      </c>
      <c r="U92" s="107">
        <v>56459.97</v>
      </c>
      <c r="V92" s="106" t="s">
        <v>105</v>
      </c>
      <c r="W92" s="107">
        <v>0</v>
      </c>
      <c r="Z92" s="106" t="s">
        <v>105</v>
      </c>
      <c r="AA92" s="107">
        <v>91088.66</v>
      </c>
      <c r="AB92" s="106" t="s">
        <v>105</v>
      </c>
      <c r="AC92" s="107">
        <v>0</v>
      </c>
      <c r="AF92" s="106" t="s">
        <v>105</v>
      </c>
      <c r="AG92" s="107">
        <v>206797.53</v>
      </c>
      <c r="AH92" s="106" t="s">
        <v>105</v>
      </c>
      <c r="AI92" s="107">
        <v>0</v>
      </c>
      <c r="AL92" s="106" t="s">
        <v>105</v>
      </c>
      <c r="AM92" s="107">
        <v>293542.11</v>
      </c>
      <c r="AN92" s="106" t="s">
        <v>105</v>
      </c>
      <c r="AO92" s="107">
        <v>0</v>
      </c>
      <c r="AR92" s="106" t="s">
        <v>105</v>
      </c>
      <c r="AS92" s="107">
        <v>388835.14</v>
      </c>
      <c r="AT92" s="106" t="s">
        <v>105</v>
      </c>
      <c r="AU92" s="107">
        <v>0</v>
      </c>
      <c r="AX92" s="106" t="s">
        <v>105</v>
      </c>
      <c r="AY92" s="107">
        <v>475491.23</v>
      </c>
      <c r="AZ92" s="106" t="s">
        <v>105</v>
      </c>
      <c r="BA92" s="107">
        <v>0</v>
      </c>
      <c r="BD92" s="106" t="s">
        <v>105</v>
      </c>
      <c r="BE92" s="107">
        <v>617867.16</v>
      </c>
      <c r="BF92" s="106" t="s">
        <v>105</v>
      </c>
      <c r="BG92" s="107">
        <v>0</v>
      </c>
      <c r="BJ92" s="106" t="s">
        <v>105</v>
      </c>
      <c r="BK92" s="107">
        <v>617867.16</v>
      </c>
      <c r="BL92" s="106" t="s">
        <v>105</v>
      </c>
      <c r="BM92" s="107">
        <v>0</v>
      </c>
      <c r="BP92" s="106" t="s">
        <v>105</v>
      </c>
      <c r="BQ92" s="107">
        <v>697534.93</v>
      </c>
      <c r="BR92" s="106" t="s">
        <v>105</v>
      </c>
      <c r="BS92" s="107">
        <v>0</v>
      </c>
      <c r="BV92" s="100">
        <f t="shared" si="2"/>
        <v>3790027.6500000004</v>
      </c>
      <c r="BW92" s="108">
        <f t="shared" si="3"/>
        <v>0</v>
      </c>
    </row>
    <row r="93" spans="2:75" s="5" customFormat="1" ht="15" x14ac:dyDescent="0.25">
      <c r="B93" s="106" t="s">
        <v>106</v>
      </c>
      <c r="C93" s="107">
        <v>423613.49</v>
      </c>
      <c r="D93" s="106" t="s">
        <v>106</v>
      </c>
      <c r="E93" s="107">
        <v>0</v>
      </c>
      <c r="H93" s="106" t="s">
        <v>106</v>
      </c>
      <c r="I93" s="107">
        <v>155258.21</v>
      </c>
      <c r="J93" s="106" t="s">
        <v>106</v>
      </c>
      <c r="K93" s="107">
        <v>0</v>
      </c>
      <c r="N93" s="106" t="s">
        <v>106</v>
      </c>
      <c r="O93" s="107">
        <v>135264.39000000001</v>
      </c>
      <c r="P93" s="106" t="s">
        <v>106</v>
      </c>
      <c r="Q93" s="107">
        <v>0</v>
      </c>
      <c r="T93" s="106" t="s">
        <v>106</v>
      </c>
      <c r="U93" s="107">
        <v>143330.45000000001</v>
      </c>
      <c r="V93" s="106" t="s">
        <v>106</v>
      </c>
      <c r="W93" s="107">
        <v>0</v>
      </c>
      <c r="Z93" s="106" t="s">
        <v>106</v>
      </c>
      <c r="AA93" s="107">
        <v>295082.86</v>
      </c>
      <c r="AB93" s="106" t="s">
        <v>106</v>
      </c>
      <c r="AC93" s="107">
        <v>0</v>
      </c>
      <c r="AF93" s="106" t="s">
        <v>106</v>
      </c>
      <c r="AG93" s="107">
        <v>470231.73</v>
      </c>
      <c r="AH93" s="106" t="s">
        <v>106</v>
      </c>
      <c r="AI93" s="107">
        <v>0</v>
      </c>
      <c r="AL93" s="106" t="s">
        <v>106</v>
      </c>
      <c r="AM93" s="107">
        <v>772037.73</v>
      </c>
      <c r="AN93" s="106" t="s">
        <v>106</v>
      </c>
      <c r="AO93" s="107">
        <v>0</v>
      </c>
      <c r="AR93" s="106" t="s">
        <v>390</v>
      </c>
      <c r="AS93" s="107">
        <v>0</v>
      </c>
      <c r="AT93" s="106" t="s">
        <v>390</v>
      </c>
      <c r="AU93" s="107">
        <v>23716.33</v>
      </c>
      <c r="AX93" s="106" t="s">
        <v>390</v>
      </c>
      <c r="AY93" s="107">
        <v>0</v>
      </c>
      <c r="AZ93" s="106" t="s">
        <v>390</v>
      </c>
      <c r="BA93" s="107">
        <v>22714.44</v>
      </c>
      <c r="BD93" s="106" t="s">
        <v>390</v>
      </c>
      <c r="BE93" s="107">
        <v>0</v>
      </c>
      <c r="BF93" s="106" t="s">
        <v>390</v>
      </c>
      <c r="BG93" s="107">
        <v>25577.14</v>
      </c>
      <c r="BJ93" s="106" t="s">
        <v>390</v>
      </c>
      <c r="BK93" s="107">
        <v>71779.179999999993</v>
      </c>
      <c r="BL93" s="106" t="s">
        <v>390</v>
      </c>
      <c r="BM93" s="107">
        <v>0</v>
      </c>
      <c r="BP93" s="106" t="s">
        <v>390</v>
      </c>
      <c r="BQ93" s="107">
        <v>837878.93</v>
      </c>
      <c r="BR93" s="106" t="s">
        <v>390</v>
      </c>
      <c r="BS93" s="107">
        <v>0</v>
      </c>
      <c r="BV93" s="100">
        <f t="shared" si="2"/>
        <v>3304476.97</v>
      </c>
      <c r="BW93" s="108">
        <f t="shared" si="3"/>
        <v>72007.91</v>
      </c>
    </row>
    <row r="94" spans="2:75" s="5" customFormat="1" ht="15" x14ac:dyDescent="0.25">
      <c r="B94" s="106" t="s">
        <v>107</v>
      </c>
      <c r="C94" s="107">
        <v>394954.87</v>
      </c>
      <c r="D94" s="106" t="s">
        <v>107</v>
      </c>
      <c r="E94" s="107">
        <v>0</v>
      </c>
      <c r="H94" s="106" t="s">
        <v>107</v>
      </c>
      <c r="I94" s="107">
        <v>152916.84</v>
      </c>
      <c r="J94" s="106" t="s">
        <v>107</v>
      </c>
      <c r="K94" s="107">
        <v>0</v>
      </c>
      <c r="N94" s="106" t="s">
        <v>107</v>
      </c>
      <c r="O94" s="107">
        <v>144941.4</v>
      </c>
      <c r="P94" s="106" t="s">
        <v>107</v>
      </c>
      <c r="Q94" s="107">
        <v>0</v>
      </c>
      <c r="T94" s="106" t="s">
        <v>107</v>
      </c>
      <c r="U94" s="107">
        <v>143195.39000000001</v>
      </c>
      <c r="V94" s="106" t="s">
        <v>107</v>
      </c>
      <c r="W94" s="107">
        <v>0</v>
      </c>
      <c r="Z94" s="106" t="s">
        <v>107</v>
      </c>
      <c r="AA94" s="107">
        <v>247689.07</v>
      </c>
      <c r="AB94" s="106" t="s">
        <v>107</v>
      </c>
      <c r="AC94" s="107">
        <v>0</v>
      </c>
      <c r="AF94" s="106" t="s">
        <v>107</v>
      </c>
      <c r="AG94" s="107">
        <v>408519.5</v>
      </c>
      <c r="AH94" s="106" t="s">
        <v>107</v>
      </c>
      <c r="AI94" s="107">
        <v>0</v>
      </c>
      <c r="AL94" s="106" t="s">
        <v>107</v>
      </c>
      <c r="AM94" s="107">
        <v>608290.18000000005</v>
      </c>
      <c r="AN94" s="106" t="s">
        <v>107</v>
      </c>
      <c r="AO94" s="107">
        <v>0</v>
      </c>
      <c r="AR94" s="106" t="s">
        <v>107</v>
      </c>
      <c r="AS94" s="107">
        <v>788444.44</v>
      </c>
      <c r="AT94" s="106" t="s">
        <v>107</v>
      </c>
      <c r="AU94" s="107">
        <v>0</v>
      </c>
      <c r="AX94" s="106" t="s">
        <v>107</v>
      </c>
      <c r="AY94" s="107">
        <v>962773.86</v>
      </c>
      <c r="AZ94" s="106" t="s">
        <v>107</v>
      </c>
      <c r="BA94" s="107">
        <v>0</v>
      </c>
      <c r="BD94" s="106" t="s">
        <v>107</v>
      </c>
      <c r="BE94" s="107">
        <v>1301713.03</v>
      </c>
      <c r="BF94" s="106" t="s">
        <v>107</v>
      </c>
      <c r="BG94" s="107">
        <v>0</v>
      </c>
      <c r="BJ94" s="106" t="s">
        <v>107</v>
      </c>
      <c r="BK94" s="107">
        <v>2001862.9</v>
      </c>
      <c r="BL94" s="106" t="s">
        <v>107</v>
      </c>
      <c r="BM94" s="107">
        <v>0</v>
      </c>
      <c r="BP94" s="106" t="s">
        <v>107</v>
      </c>
      <c r="BQ94" s="107">
        <v>2205961.0699999998</v>
      </c>
      <c r="BR94" s="106" t="s">
        <v>107</v>
      </c>
      <c r="BS94" s="107">
        <v>0</v>
      </c>
      <c r="BV94" s="100">
        <f t="shared" si="2"/>
        <v>9361262.5500000007</v>
      </c>
      <c r="BW94" s="108">
        <f t="shared" si="3"/>
        <v>0</v>
      </c>
    </row>
    <row r="95" spans="2:75" s="5" customFormat="1" ht="15" x14ac:dyDescent="0.25">
      <c r="B95" s="106" t="s">
        <v>388</v>
      </c>
      <c r="C95" s="107">
        <v>0</v>
      </c>
      <c r="D95" s="106" t="s">
        <v>388</v>
      </c>
      <c r="E95" s="107">
        <v>22787.16</v>
      </c>
      <c r="H95" s="106" t="s">
        <v>388</v>
      </c>
      <c r="I95" s="107">
        <v>0</v>
      </c>
      <c r="J95" s="106" t="s">
        <v>388</v>
      </c>
      <c r="K95" s="107">
        <v>22082.91</v>
      </c>
      <c r="N95" s="106" t="s">
        <v>388</v>
      </c>
      <c r="O95" s="107">
        <v>0</v>
      </c>
      <c r="P95" s="106" t="s">
        <v>388</v>
      </c>
      <c r="Q95" s="107">
        <v>26582.17</v>
      </c>
      <c r="T95" s="106" t="s">
        <v>108</v>
      </c>
      <c r="U95" s="107">
        <v>0</v>
      </c>
      <c r="V95" s="106" t="s">
        <v>388</v>
      </c>
      <c r="W95" s="107">
        <v>24255.43</v>
      </c>
      <c r="Z95" s="106" t="s">
        <v>388</v>
      </c>
      <c r="AA95" s="107">
        <v>43127.6</v>
      </c>
      <c r="AB95" s="106" t="s">
        <v>388</v>
      </c>
      <c r="AC95" s="107">
        <v>0</v>
      </c>
      <c r="AF95" s="106" t="s">
        <v>388</v>
      </c>
      <c r="AG95" s="107">
        <v>0</v>
      </c>
      <c r="AH95" s="106" t="s">
        <v>388</v>
      </c>
      <c r="AI95" s="107">
        <v>22163.48</v>
      </c>
      <c r="AL95" s="106" t="s">
        <v>388</v>
      </c>
      <c r="AM95" s="107">
        <v>0</v>
      </c>
      <c r="AN95" s="106" t="s">
        <v>388</v>
      </c>
      <c r="AO95" s="107">
        <v>22425.37</v>
      </c>
      <c r="AR95" s="106" t="s">
        <v>388</v>
      </c>
      <c r="AS95" s="107">
        <v>0</v>
      </c>
      <c r="AT95" s="106" t="s">
        <v>388</v>
      </c>
      <c r="AU95" s="107">
        <v>20413.05</v>
      </c>
      <c r="AX95" s="106" t="s">
        <v>388</v>
      </c>
      <c r="AY95" s="107">
        <v>47068.42</v>
      </c>
      <c r="AZ95" s="106" t="s">
        <v>388</v>
      </c>
      <c r="BA95" s="107">
        <v>0</v>
      </c>
      <c r="BD95" s="106" t="s">
        <v>388</v>
      </c>
      <c r="BE95" s="107">
        <v>0</v>
      </c>
      <c r="BF95" s="106" t="s">
        <v>388</v>
      </c>
      <c r="BG95" s="107">
        <v>23089.08</v>
      </c>
      <c r="BJ95" s="106" t="s">
        <v>388</v>
      </c>
      <c r="BK95" s="107">
        <v>198178.71</v>
      </c>
      <c r="BL95" s="106" t="s">
        <v>388</v>
      </c>
      <c r="BM95" s="107">
        <v>0</v>
      </c>
      <c r="BP95" s="106" t="s">
        <v>388</v>
      </c>
      <c r="BQ95" s="107">
        <v>700247.77</v>
      </c>
      <c r="BR95" s="106" t="s">
        <v>388</v>
      </c>
      <c r="BS95" s="107">
        <v>0</v>
      </c>
      <c r="BV95" s="100">
        <f t="shared" si="2"/>
        <v>988622.5</v>
      </c>
      <c r="BW95" s="108">
        <f t="shared" si="3"/>
        <v>183798.64999999997</v>
      </c>
    </row>
    <row r="96" spans="2:75" s="5" customFormat="1" ht="15" x14ac:dyDescent="0.25">
      <c r="B96" s="106" t="s">
        <v>109</v>
      </c>
      <c r="C96" s="107">
        <v>1305517.97</v>
      </c>
      <c r="D96" s="106" t="s">
        <v>109</v>
      </c>
      <c r="E96" s="107">
        <v>0</v>
      </c>
      <c r="H96" s="106" t="s">
        <v>109</v>
      </c>
      <c r="I96" s="107">
        <v>529190.64</v>
      </c>
      <c r="J96" s="106" t="s">
        <v>109</v>
      </c>
      <c r="K96" s="107">
        <v>0</v>
      </c>
      <c r="N96" s="106" t="s">
        <v>109</v>
      </c>
      <c r="O96" s="107">
        <v>491360.66</v>
      </c>
      <c r="P96" s="106" t="s">
        <v>109</v>
      </c>
      <c r="Q96" s="107">
        <v>0</v>
      </c>
      <c r="T96" s="106" t="s">
        <v>109</v>
      </c>
      <c r="U96" s="107">
        <v>470303.56</v>
      </c>
      <c r="V96" s="106" t="s">
        <v>109</v>
      </c>
      <c r="W96" s="107">
        <v>0</v>
      </c>
      <c r="Z96" s="106" t="s">
        <v>109</v>
      </c>
      <c r="AA96" s="107">
        <v>1052521</v>
      </c>
      <c r="AB96" s="106" t="s">
        <v>109</v>
      </c>
      <c r="AC96" s="107">
        <v>0</v>
      </c>
      <c r="AF96" s="106" t="s">
        <v>109</v>
      </c>
      <c r="AG96" s="107">
        <v>1779604.74</v>
      </c>
      <c r="AH96" s="106" t="s">
        <v>109</v>
      </c>
      <c r="AI96" s="107">
        <v>0</v>
      </c>
      <c r="AL96" s="106" t="s">
        <v>109</v>
      </c>
      <c r="AM96" s="107">
        <v>2859523.93</v>
      </c>
      <c r="AN96" s="106" t="s">
        <v>109</v>
      </c>
      <c r="AO96" s="107">
        <v>0</v>
      </c>
      <c r="AR96" s="106" t="s">
        <v>109</v>
      </c>
      <c r="AS96" s="107">
        <v>3228592.23</v>
      </c>
      <c r="AT96" s="106" t="s">
        <v>109</v>
      </c>
      <c r="AU96" s="107">
        <v>0</v>
      </c>
      <c r="AX96" s="106" t="s">
        <v>109</v>
      </c>
      <c r="AY96" s="107">
        <v>3873655.96</v>
      </c>
      <c r="AZ96" s="106" t="s">
        <v>109</v>
      </c>
      <c r="BA96" s="107">
        <v>0</v>
      </c>
      <c r="BD96" s="106" t="s">
        <v>109</v>
      </c>
      <c r="BE96" s="107">
        <v>4257539.97</v>
      </c>
      <c r="BF96" s="106" t="s">
        <v>109</v>
      </c>
      <c r="BG96" s="107">
        <v>0</v>
      </c>
      <c r="BJ96" s="106" t="s">
        <v>109</v>
      </c>
      <c r="BK96" s="107">
        <v>4471184.97</v>
      </c>
      <c r="BL96" s="106" t="s">
        <v>109</v>
      </c>
      <c r="BM96" s="107">
        <v>0</v>
      </c>
      <c r="BP96" s="106" t="s">
        <v>109</v>
      </c>
      <c r="BQ96" s="107">
        <v>4519525.0999999996</v>
      </c>
      <c r="BR96" s="106" t="s">
        <v>109</v>
      </c>
      <c r="BS96" s="107">
        <v>0</v>
      </c>
      <c r="BV96" s="100">
        <f t="shared" si="2"/>
        <v>28838520.729999997</v>
      </c>
      <c r="BW96" s="108">
        <f t="shared" si="3"/>
        <v>0</v>
      </c>
    </row>
    <row r="97" spans="2:80" s="5" customFormat="1" ht="15" x14ac:dyDescent="0.25">
      <c r="B97" s="106" t="s">
        <v>110</v>
      </c>
      <c r="C97" s="107">
        <v>277600.40999999997</v>
      </c>
      <c r="D97" s="106" t="s">
        <v>110</v>
      </c>
      <c r="E97" s="107">
        <v>0</v>
      </c>
      <c r="H97" s="106" t="s">
        <v>110</v>
      </c>
      <c r="I97" s="107">
        <v>85803.75</v>
      </c>
      <c r="J97" s="106" t="s">
        <v>110</v>
      </c>
      <c r="K97" s="107">
        <v>0</v>
      </c>
      <c r="N97" s="106" t="s">
        <v>110</v>
      </c>
      <c r="O97" s="107">
        <v>80435.820000000007</v>
      </c>
      <c r="P97" s="106" t="s">
        <v>110</v>
      </c>
      <c r="Q97" s="107">
        <v>0</v>
      </c>
      <c r="T97" s="106" t="s">
        <v>110</v>
      </c>
      <c r="U97" s="107">
        <v>79758.13</v>
      </c>
      <c r="V97" s="106" t="s">
        <v>110</v>
      </c>
      <c r="W97" s="107">
        <v>0</v>
      </c>
      <c r="Z97" s="106" t="s">
        <v>110</v>
      </c>
      <c r="AA97" s="107">
        <v>147677.74</v>
      </c>
      <c r="AB97" s="106" t="s">
        <v>110</v>
      </c>
      <c r="AC97" s="107">
        <v>0</v>
      </c>
      <c r="AF97" s="106" t="s">
        <v>110</v>
      </c>
      <c r="AG97" s="107">
        <v>260365.18</v>
      </c>
      <c r="AH97" s="106" t="s">
        <v>110</v>
      </c>
      <c r="AI97" s="107">
        <v>0</v>
      </c>
      <c r="AL97" s="106" t="s">
        <v>110</v>
      </c>
      <c r="AM97" s="107">
        <v>366309.85</v>
      </c>
      <c r="AN97" s="106" t="s">
        <v>110</v>
      </c>
      <c r="AO97" s="107">
        <v>0</v>
      </c>
      <c r="AR97" s="106" t="s">
        <v>110</v>
      </c>
      <c r="AS97" s="107">
        <v>496135.96</v>
      </c>
      <c r="AT97" s="106" t="s">
        <v>110</v>
      </c>
      <c r="AU97" s="107">
        <v>0</v>
      </c>
      <c r="AX97" s="106" t="s">
        <v>110</v>
      </c>
      <c r="AY97" s="107">
        <v>638275.29</v>
      </c>
      <c r="AZ97" s="106" t="s">
        <v>110</v>
      </c>
      <c r="BA97" s="107">
        <v>0</v>
      </c>
      <c r="BD97" s="106" t="s">
        <v>110</v>
      </c>
      <c r="BE97" s="107">
        <v>767357.88</v>
      </c>
      <c r="BF97" s="106" t="s">
        <v>110</v>
      </c>
      <c r="BG97" s="107">
        <v>0</v>
      </c>
      <c r="BJ97" s="106" t="s">
        <v>110</v>
      </c>
      <c r="BK97" s="107">
        <v>813532.02</v>
      </c>
      <c r="BL97" s="106" t="s">
        <v>110</v>
      </c>
      <c r="BM97" s="107">
        <v>0</v>
      </c>
      <c r="BP97" s="106" t="s">
        <v>110</v>
      </c>
      <c r="BQ97" s="107">
        <v>736269.48</v>
      </c>
      <c r="BR97" s="106" t="s">
        <v>110</v>
      </c>
      <c r="BS97" s="107">
        <v>0</v>
      </c>
      <c r="BV97" s="100">
        <f t="shared" si="2"/>
        <v>4749521.51</v>
      </c>
      <c r="BW97" s="108">
        <f t="shared" si="3"/>
        <v>0</v>
      </c>
      <c r="BY97" s="64"/>
    </row>
    <row r="98" spans="2:80" s="5" customFormat="1" ht="14.1" customHeight="1" x14ac:dyDescent="0.25">
      <c r="B98" s="106" t="s">
        <v>387</v>
      </c>
      <c r="C98" s="107">
        <v>28062.87</v>
      </c>
      <c r="D98" s="106" t="s">
        <v>387</v>
      </c>
      <c r="E98" s="107">
        <v>0</v>
      </c>
      <c r="H98" s="106" t="s">
        <v>111</v>
      </c>
      <c r="I98" s="107">
        <v>0</v>
      </c>
      <c r="J98" s="106" t="s">
        <v>387</v>
      </c>
      <c r="K98" s="107">
        <v>85371.63</v>
      </c>
      <c r="N98" s="106" t="s">
        <v>387</v>
      </c>
      <c r="O98" s="107">
        <v>0</v>
      </c>
      <c r="P98" s="106" t="s">
        <v>387</v>
      </c>
      <c r="Q98" s="107">
        <v>104207.41</v>
      </c>
      <c r="T98" s="106" t="s">
        <v>111</v>
      </c>
      <c r="U98" s="107">
        <v>0</v>
      </c>
      <c r="V98" s="106" t="s">
        <v>387</v>
      </c>
      <c r="W98" s="107">
        <v>91840.33</v>
      </c>
      <c r="Z98" s="106" t="s">
        <v>387</v>
      </c>
      <c r="AA98" s="107">
        <v>0</v>
      </c>
      <c r="AB98" s="106" t="s">
        <v>387</v>
      </c>
      <c r="AC98" s="107">
        <v>79869.36</v>
      </c>
      <c r="AF98" s="106" t="s">
        <v>387</v>
      </c>
      <c r="AG98" s="107">
        <v>0</v>
      </c>
      <c r="AH98" s="106" t="s">
        <v>387</v>
      </c>
      <c r="AI98" s="107">
        <v>88264.16</v>
      </c>
      <c r="AL98" s="106" t="s">
        <v>387</v>
      </c>
      <c r="AM98" s="107">
        <v>0</v>
      </c>
      <c r="AN98" s="106" t="s">
        <v>387</v>
      </c>
      <c r="AO98" s="107">
        <v>87272.31</v>
      </c>
      <c r="AR98" s="106" t="s">
        <v>387</v>
      </c>
      <c r="AS98" s="107">
        <v>0</v>
      </c>
      <c r="AT98" s="106" t="s">
        <v>387</v>
      </c>
      <c r="AU98" s="107">
        <v>79142.070000000007</v>
      </c>
      <c r="AX98" s="106" t="s">
        <v>387</v>
      </c>
      <c r="AY98" s="107">
        <v>0</v>
      </c>
      <c r="AZ98" s="106" t="s">
        <v>387</v>
      </c>
      <c r="BA98" s="107">
        <v>74491.73</v>
      </c>
      <c r="BD98" s="106" t="s">
        <v>387</v>
      </c>
      <c r="BE98" s="107">
        <v>0</v>
      </c>
      <c r="BF98" s="106" t="s">
        <v>387</v>
      </c>
      <c r="BG98" s="107">
        <v>81404.789999999994</v>
      </c>
      <c r="BJ98" s="106" t="s">
        <v>387</v>
      </c>
      <c r="BK98" s="107">
        <v>0</v>
      </c>
      <c r="BL98" s="106" t="s">
        <v>387</v>
      </c>
      <c r="BM98" s="107">
        <v>113860.2</v>
      </c>
      <c r="BP98" s="106" t="s">
        <v>387</v>
      </c>
      <c r="BQ98" s="107">
        <v>2187330.5099999998</v>
      </c>
      <c r="BR98" s="106" t="s">
        <v>387</v>
      </c>
      <c r="BS98" s="107">
        <v>0</v>
      </c>
      <c r="BV98" s="100">
        <f t="shared" si="2"/>
        <v>2215393.38</v>
      </c>
      <c r="BW98" s="108">
        <f t="shared" si="3"/>
        <v>885723.99</v>
      </c>
      <c r="BY98" s="65"/>
    </row>
    <row r="99" spans="2:80" s="5" customFormat="1" ht="15" x14ac:dyDescent="0.25">
      <c r="B99" s="106" t="s">
        <v>112</v>
      </c>
      <c r="C99" s="107">
        <v>377189.67</v>
      </c>
      <c r="D99" s="106" t="s">
        <v>112</v>
      </c>
      <c r="E99" s="107">
        <v>0</v>
      </c>
      <c r="H99" s="106" t="s">
        <v>112</v>
      </c>
      <c r="I99" s="107">
        <v>131793.76</v>
      </c>
      <c r="J99" s="106" t="s">
        <v>112</v>
      </c>
      <c r="K99" s="107">
        <v>0</v>
      </c>
      <c r="N99" s="106" t="s">
        <v>112</v>
      </c>
      <c r="O99" s="107">
        <v>127813.64</v>
      </c>
      <c r="P99" s="106" t="s">
        <v>112</v>
      </c>
      <c r="Q99" s="107">
        <v>0</v>
      </c>
      <c r="T99" s="106" t="s">
        <v>112</v>
      </c>
      <c r="U99" s="107">
        <v>129848.05</v>
      </c>
      <c r="V99" s="106" t="s">
        <v>112</v>
      </c>
      <c r="W99" s="107">
        <v>0</v>
      </c>
      <c r="Z99" s="106" t="s">
        <v>112</v>
      </c>
      <c r="AA99" s="107">
        <v>264295.69</v>
      </c>
      <c r="AB99" s="106" t="s">
        <v>112</v>
      </c>
      <c r="AC99" s="107">
        <v>0</v>
      </c>
      <c r="AF99" s="106" t="s">
        <v>112</v>
      </c>
      <c r="AG99" s="107">
        <v>448032.69</v>
      </c>
      <c r="AH99" s="106" t="s">
        <v>112</v>
      </c>
      <c r="AI99" s="107">
        <v>0</v>
      </c>
      <c r="AL99" s="106" t="s">
        <v>112</v>
      </c>
      <c r="AM99" s="107">
        <v>683929.79</v>
      </c>
      <c r="AN99" s="106" t="s">
        <v>112</v>
      </c>
      <c r="AO99" s="107">
        <v>0</v>
      </c>
      <c r="AR99" s="106" t="s">
        <v>350</v>
      </c>
      <c r="AS99" s="107">
        <v>331658.07</v>
      </c>
      <c r="AT99" s="106" t="s">
        <v>350</v>
      </c>
      <c r="AU99" s="107">
        <v>0</v>
      </c>
      <c r="AX99" s="106" t="s">
        <v>350</v>
      </c>
      <c r="AY99" s="107">
        <v>0</v>
      </c>
      <c r="AZ99" s="106" t="s">
        <v>350</v>
      </c>
      <c r="BA99" s="107">
        <v>22037.68</v>
      </c>
      <c r="BD99" s="106" t="s">
        <v>350</v>
      </c>
      <c r="BE99" s="107">
        <v>0</v>
      </c>
      <c r="BF99" s="106" t="s">
        <v>350</v>
      </c>
      <c r="BG99" s="107">
        <v>23102.82</v>
      </c>
      <c r="BJ99" s="106" t="s">
        <v>350</v>
      </c>
      <c r="BK99" s="107">
        <v>87045.53</v>
      </c>
      <c r="BL99" s="106" t="s">
        <v>350</v>
      </c>
      <c r="BM99" s="107">
        <v>0</v>
      </c>
      <c r="BP99" s="106" t="s">
        <v>350</v>
      </c>
      <c r="BQ99" s="107">
        <v>895377.34</v>
      </c>
      <c r="BR99" s="106" t="s">
        <v>350</v>
      </c>
      <c r="BS99" s="107">
        <v>0</v>
      </c>
      <c r="BV99" s="100">
        <f t="shared" si="2"/>
        <v>3476984.2299999995</v>
      </c>
      <c r="BW99" s="108">
        <f t="shared" si="3"/>
        <v>45140.5</v>
      </c>
      <c r="BY99"/>
      <c r="BZ99"/>
      <c r="CA99"/>
      <c r="CB99"/>
    </row>
    <row r="100" spans="2:80" s="5" customFormat="1" ht="15" x14ac:dyDescent="0.25">
      <c r="B100" s="106" t="s">
        <v>113</v>
      </c>
      <c r="C100" s="107">
        <v>134176.84</v>
      </c>
      <c r="D100" s="106" t="s">
        <v>113</v>
      </c>
      <c r="E100" s="107">
        <v>0</v>
      </c>
      <c r="H100" s="106" t="s">
        <v>113</v>
      </c>
      <c r="I100" s="107">
        <v>82926.33</v>
      </c>
      <c r="J100" s="106" t="s">
        <v>113</v>
      </c>
      <c r="K100" s="107">
        <v>0</v>
      </c>
      <c r="N100" s="106" t="s">
        <v>113</v>
      </c>
      <c r="O100" s="107">
        <v>81311.64</v>
      </c>
      <c r="P100" s="106" t="s">
        <v>113</v>
      </c>
      <c r="Q100" s="107">
        <v>0</v>
      </c>
      <c r="T100" s="106" t="s">
        <v>113</v>
      </c>
      <c r="U100" s="107">
        <v>78696.479999999996</v>
      </c>
      <c r="V100" s="106" t="s">
        <v>113</v>
      </c>
      <c r="W100" s="107">
        <v>0</v>
      </c>
      <c r="Z100" s="106" t="s">
        <v>113</v>
      </c>
      <c r="AA100" s="107">
        <v>213341.97</v>
      </c>
      <c r="AB100" s="106" t="s">
        <v>113</v>
      </c>
      <c r="AC100" s="107">
        <v>0</v>
      </c>
      <c r="AF100" s="106" t="s">
        <v>113</v>
      </c>
      <c r="AG100" s="107">
        <v>321412.99</v>
      </c>
      <c r="AH100" s="106" t="s">
        <v>113</v>
      </c>
      <c r="AI100" s="107">
        <v>0</v>
      </c>
      <c r="AL100" s="106" t="s">
        <v>113</v>
      </c>
      <c r="AM100" s="107">
        <v>509399.92</v>
      </c>
      <c r="AN100" s="106" t="s">
        <v>113</v>
      </c>
      <c r="AO100" s="107">
        <v>0</v>
      </c>
      <c r="AR100" s="106" t="s">
        <v>113</v>
      </c>
      <c r="AS100" s="107">
        <v>544295.6</v>
      </c>
      <c r="AT100" s="106" t="s">
        <v>113</v>
      </c>
      <c r="AU100" s="107">
        <v>0</v>
      </c>
      <c r="AX100" s="106" t="s">
        <v>113</v>
      </c>
      <c r="AY100" s="107">
        <v>767559.4</v>
      </c>
      <c r="AZ100" s="106" t="s">
        <v>113</v>
      </c>
      <c r="BA100" s="107">
        <v>0</v>
      </c>
      <c r="BD100" s="106" t="s">
        <v>113</v>
      </c>
      <c r="BE100" s="107">
        <v>822993.32</v>
      </c>
      <c r="BF100" s="106" t="s">
        <v>113</v>
      </c>
      <c r="BG100" s="107">
        <v>0</v>
      </c>
      <c r="BJ100" s="106" t="s">
        <v>113</v>
      </c>
      <c r="BK100" s="107">
        <v>849354.86</v>
      </c>
      <c r="BL100" s="106" t="s">
        <v>113</v>
      </c>
      <c r="BM100" s="107">
        <v>0</v>
      </c>
      <c r="BP100" s="106" t="s">
        <v>113</v>
      </c>
      <c r="BQ100" s="107">
        <v>893864.37</v>
      </c>
      <c r="BR100" s="106" t="s">
        <v>113</v>
      </c>
      <c r="BS100" s="107">
        <v>0</v>
      </c>
      <c r="BV100" s="100">
        <f t="shared" si="2"/>
        <v>5299333.72</v>
      </c>
      <c r="BW100" s="108">
        <f t="shared" si="3"/>
        <v>0</v>
      </c>
      <c r="BY100"/>
      <c r="BZ100"/>
      <c r="CA100"/>
      <c r="CB100"/>
    </row>
    <row r="101" spans="2:80" s="5" customFormat="1" ht="15" x14ac:dyDescent="0.25">
      <c r="B101" s="106" t="s">
        <v>265</v>
      </c>
      <c r="C101" s="107">
        <v>38688.26</v>
      </c>
      <c r="D101" s="106" t="s">
        <v>265</v>
      </c>
      <c r="E101" s="107">
        <v>0</v>
      </c>
      <c r="H101" s="106" t="s">
        <v>265</v>
      </c>
      <c r="I101" s="107">
        <v>64329.84</v>
      </c>
      <c r="J101" s="106" t="s">
        <v>265</v>
      </c>
      <c r="K101" s="107">
        <v>0</v>
      </c>
      <c r="N101" s="106" t="s">
        <v>265</v>
      </c>
      <c r="O101" s="107">
        <v>58908.74</v>
      </c>
      <c r="P101" s="106" t="s">
        <v>265</v>
      </c>
      <c r="Q101" s="107">
        <v>0</v>
      </c>
      <c r="T101" s="106" t="s">
        <v>265</v>
      </c>
      <c r="U101" s="107">
        <v>59529.69</v>
      </c>
      <c r="V101" s="106" t="s">
        <v>265</v>
      </c>
      <c r="W101" s="107">
        <v>0</v>
      </c>
      <c r="Z101" s="106" t="s">
        <v>265</v>
      </c>
      <c r="AA101" s="107">
        <v>106837.75</v>
      </c>
      <c r="AB101" s="106" t="s">
        <v>265</v>
      </c>
      <c r="AC101" s="107">
        <v>0</v>
      </c>
      <c r="AF101" s="106" t="s">
        <v>265</v>
      </c>
      <c r="AG101" s="107">
        <v>183853.87</v>
      </c>
      <c r="AH101" s="106" t="s">
        <v>265</v>
      </c>
      <c r="AI101" s="107">
        <v>0</v>
      </c>
      <c r="AL101" s="106" t="s">
        <v>265</v>
      </c>
      <c r="AM101" s="107">
        <v>234648.88</v>
      </c>
      <c r="AN101" s="106" t="s">
        <v>265</v>
      </c>
      <c r="AO101" s="107">
        <v>0</v>
      </c>
      <c r="AR101" s="106" t="s">
        <v>265</v>
      </c>
      <c r="AS101" s="107">
        <v>298121.55</v>
      </c>
      <c r="AT101" s="106" t="s">
        <v>265</v>
      </c>
      <c r="AU101" s="107">
        <v>0</v>
      </c>
      <c r="AX101" s="106" t="s">
        <v>265</v>
      </c>
      <c r="AY101" s="107">
        <v>435469.35</v>
      </c>
      <c r="AZ101" s="106" t="s">
        <v>265</v>
      </c>
      <c r="BA101" s="107">
        <v>0</v>
      </c>
      <c r="BD101" s="106" t="s">
        <v>265</v>
      </c>
      <c r="BE101" s="107">
        <v>478773.9</v>
      </c>
      <c r="BF101" s="106" t="s">
        <v>265</v>
      </c>
      <c r="BG101" s="107">
        <v>0</v>
      </c>
      <c r="BJ101" s="106" t="s">
        <v>265</v>
      </c>
      <c r="BK101" s="107">
        <v>472018.91</v>
      </c>
      <c r="BL101" s="106" t="s">
        <v>265</v>
      </c>
      <c r="BM101" s="107">
        <v>0</v>
      </c>
      <c r="BP101" s="106" t="s">
        <v>265</v>
      </c>
      <c r="BQ101" s="107">
        <v>494741.33</v>
      </c>
      <c r="BR101" s="106" t="s">
        <v>265</v>
      </c>
      <c r="BS101" s="107">
        <v>0</v>
      </c>
      <c r="BV101" s="100">
        <f t="shared" si="2"/>
        <v>2925922.0700000003</v>
      </c>
      <c r="BW101" s="108">
        <f t="shared" si="3"/>
        <v>0</v>
      </c>
      <c r="BY101"/>
      <c r="BZ101"/>
      <c r="CA101"/>
      <c r="CB101"/>
    </row>
    <row r="102" spans="2:80" s="5" customFormat="1" ht="15" x14ac:dyDescent="0.25">
      <c r="B102" s="106" t="s">
        <v>266</v>
      </c>
      <c r="C102" s="107">
        <v>263032.82</v>
      </c>
      <c r="D102" s="106" t="s">
        <v>266</v>
      </c>
      <c r="E102" s="107">
        <v>0</v>
      </c>
      <c r="H102" s="106" t="s">
        <v>266</v>
      </c>
      <c r="I102" s="107">
        <v>79036.850000000006</v>
      </c>
      <c r="J102" s="106" t="s">
        <v>266</v>
      </c>
      <c r="K102" s="107">
        <v>0</v>
      </c>
      <c r="N102" s="106" t="s">
        <v>266</v>
      </c>
      <c r="O102" s="107">
        <v>75406.009999999995</v>
      </c>
      <c r="P102" s="106" t="s">
        <v>266</v>
      </c>
      <c r="Q102" s="107">
        <v>0</v>
      </c>
      <c r="T102" s="106" t="s">
        <v>266</v>
      </c>
      <c r="U102" s="107">
        <v>72047.429999999993</v>
      </c>
      <c r="V102" s="106" t="s">
        <v>266</v>
      </c>
      <c r="W102" s="107">
        <v>0</v>
      </c>
      <c r="Z102" s="106" t="s">
        <v>266</v>
      </c>
      <c r="AA102" s="107">
        <v>113271.49</v>
      </c>
      <c r="AB102" s="106" t="s">
        <v>266</v>
      </c>
      <c r="AC102" s="107">
        <v>0</v>
      </c>
      <c r="AF102" s="106" t="s">
        <v>266</v>
      </c>
      <c r="AG102" s="107">
        <v>197323.56</v>
      </c>
      <c r="AH102" s="106" t="s">
        <v>266</v>
      </c>
      <c r="AI102" s="107">
        <v>0</v>
      </c>
      <c r="AL102" s="106" t="s">
        <v>266</v>
      </c>
      <c r="AM102" s="107">
        <v>297891.71000000002</v>
      </c>
      <c r="AN102" s="106" t="s">
        <v>266</v>
      </c>
      <c r="AO102" s="107">
        <v>0</v>
      </c>
      <c r="AR102" s="106" t="s">
        <v>266</v>
      </c>
      <c r="AS102" s="107">
        <v>447547.13</v>
      </c>
      <c r="AT102" s="106" t="s">
        <v>266</v>
      </c>
      <c r="AU102" s="107">
        <v>0</v>
      </c>
      <c r="AX102" s="106" t="s">
        <v>266</v>
      </c>
      <c r="AY102" s="107">
        <v>521673.13</v>
      </c>
      <c r="AZ102" s="106" t="s">
        <v>266</v>
      </c>
      <c r="BA102" s="107">
        <v>0</v>
      </c>
      <c r="BD102" s="106" t="s">
        <v>266</v>
      </c>
      <c r="BE102" s="107">
        <v>696521.58</v>
      </c>
      <c r="BF102" s="106" t="s">
        <v>266</v>
      </c>
      <c r="BG102" s="107">
        <v>0</v>
      </c>
      <c r="BJ102" s="106" t="s">
        <v>266</v>
      </c>
      <c r="BK102" s="107">
        <v>687781.35</v>
      </c>
      <c r="BL102" s="106" t="s">
        <v>266</v>
      </c>
      <c r="BM102" s="107">
        <v>0</v>
      </c>
      <c r="BP102" s="106" t="s">
        <v>266</v>
      </c>
      <c r="BQ102" s="107">
        <v>698235.54</v>
      </c>
      <c r="BR102" s="106" t="s">
        <v>266</v>
      </c>
      <c r="BS102" s="107">
        <v>0</v>
      </c>
      <c r="BV102" s="100">
        <f t="shared" si="2"/>
        <v>4149768.6</v>
      </c>
      <c r="BW102" s="108">
        <f t="shared" si="3"/>
        <v>0</v>
      </c>
      <c r="BY102"/>
      <c r="BZ102"/>
      <c r="CA102"/>
      <c r="CB102"/>
    </row>
    <row r="103" spans="2:80" s="5" customFormat="1" ht="15" x14ac:dyDescent="0.25">
      <c r="B103" s="106" t="s">
        <v>267</v>
      </c>
      <c r="C103" s="107">
        <v>167365.13</v>
      </c>
      <c r="D103" s="106" t="s">
        <v>267</v>
      </c>
      <c r="E103" s="107">
        <v>0</v>
      </c>
      <c r="H103" s="106" t="s">
        <v>267</v>
      </c>
      <c r="I103" s="107">
        <v>43695.040000000001</v>
      </c>
      <c r="J103" s="106" t="s">
        <v>267</v>
      </c>
      <c r="K103" s="107">
        <v>0</v>
      </c>
      <c r="N103" s="106" t="s">
        <v>267</v>
      </c>
      <c r="O103" s="107">
        <v>44735.17</v>
      </c>
      <c r="P103" s="106" t="s">
        <v>267</v>
      </c>
      <c r="Q103" s="107">
        <v>0</v>
      </c>
      <c r="T103" s="106" t="s">
        <v>267</v>
      </c>
      <c r="U103" s="107">
        <v>46798.93</v>
      </c>
      <c r="V103" s="106" t="s">
        <v>267</v>
      </c>
      <c r="W103" s="107">
        <v>0</v>
      </c>
      <c r="Z103" s="106" t="s">
        <v>267</v>
      </c>
      <c r="AA103" s="107">
        <v>94642.28</v>
      </c>
      <c r="AB103" s="106" t="s">
        <v>267</v>
      </c>
      <c r="AC103" s="107">
        <v>0</v>
      </c>
      <c r="AF103" s="106" t="s">
        <v>267</v>
      </c>
      <c r="AG103" s="107">
        <v>155988.68</v>
      </c>
      <c r="AH103" s="106" t="s">
        <v>267</v>
      </c>
      <c r="AI103" s="107">
        <v>0</v>
      </c>
      <c r="AL103" s="106" t="s">
        <v>267</v>
      </c>
      <c r="AM103" s="107">
        <v>231474.2</v>
      </c>
      <c r="AN103" s="106" t="s">
        <v>267</v>
      </c>
      <c r="AO103" s="107">
        <v>0</v>
      </c>
      <c r="AR103" s="106" t="s">
        <v>267</v>
      </c>
      <c r="AS103" s="107">
        <v>273429.40999999997</v>
      </c>
      <c r="AT103" s="106" t="s">
        <v>267</v>
      </c>
      <c r="AU103" s="107">
        <v>0</v>
      </c>
      <c r="AX103" s="106" t="s">
        <v>267</v>
      </c>
      <c r="AY103" s="107">
        <v>368152.77</v>
      </c>
      <c r="AZ103" s="106" t="s">
        <v>267</v>
      </c>
      <c r="BA103" s="107">
        <v>0</v>
      </c>
      <c r="BD103" s="106" t="s">
        <v>267</v>
      </c>
      <c r="BE103" s="107">
        <v>438096.61</v>
      </c>
      <c r="BF103" s="106" t="s">
        <v>267</v>
      </c>
      <c r="BG103" s="107">
        <v>0</v>
      </c>
      <c r="BJ103" s="106" t="s">
        <v>267</v>
      </c>
      <c r="BK103" s="107">
        <v>503700.53</v>
      </c>
      <c r="BL103" s="106" t="s">
        <v>267</v>
      </c>
      <c r="BM103" s="107">
        <v>0</v>
      </c>
      <c r="BP103" s="106" t="s">
        <v>267</v>
      </c>
      <c r="BQ103" s="107">
        <v>545717.24</v>
      </c>
      <c r="BR103" s="106" t="s">
        <v>267</v>
      </c>
      <c r="BS103" s="107">
        <v>0</v>
      </c>
      <c r="BV103" s="100">
        <f t="shared" si="2"/>
        <v>2913795.99</v>
      </c>
      <c r="BW103" s="108">
        <f t="shared" si="3"/>
        <v>0</v>
      </c>
      <c r="BY103"/>
      <c r="BZ103"/>
      <c r="CA103"/>
      <c r="CB103"/>
    </row>
    <row r="104" spans="2:80" s="5" customFormat="1" ht="15" x14ac:dyDescent="0.25">
      <c r="B104" s="106" t="s">
        <v>268</v>
      </c>
      <c r="C104" s="107">
        <v>61225.42</v>
      </c>
      <c r="D104" s="106" t="s">
        <v>268</v>
      </c>
      <c r="E104" s="107">
        <v>0</v>
      </c>
      <c r="H104" s="106" t="s">
        <v>268</v>
      </c>
      <c r="I104" s="107">
        <v>24154.67</v>
      </c>
      <c r="J104" s="106" t="s">
        <v>268</v>
      </c>
      <c r="K104" s="107">
        <v>0</v>
      </c>
      <c r="N104" s="106" t="s">
        <v>268</v>
      </c>
      <c r="O104" s="107">
        <v>22754.57</v>
      </c>
      <c r="P104" s="106" t="s">
        <v>268</v>
      </c>
      <c r="Q104" s="107">
        <v>0</v>
      </c>
      <c r="T104" s="106" t="s">
        <v>268</v>
      </c>
      <c r="U104" s="107">
        <v>22657.42</v>
      </c>
      <c r="V104" s="106" t="s">
        <v>268</v>
      </c>
      <c r="W104" s="107">
        <v>0</v>
      </c>
      <c r="Z104" s="106" t="s">
        <v>268</v>
      </c>
      <c r="AA104" s="107">
        <v>45670.48</v>
      </c>
      <c r="AB104" s="106" t="s">
        <v>268</v>
      </c>
      <c r="AC104" s="107">
        <v>0</v>
      </c>
      <c r="AF104" s="106" t="s">
        <v>268</v>
      </c>
      <c r="AG104" s="107">
        <v>81781.929999999993</v>
      </c>
      <c r="AH104" s="106" t="s">
        <v>268</v>
      </c>
      <c r="AI104" s="107">
        <v>0</v>
      </c>
      <c r="AL104" s="106" t="s">
        <v>268</v>
      </c>
      <c r="AM104" s="107">
        <v>117154.22</v>
      </c>
      <c r="AN104" s="106" t="s">
        <v>268</v>
      </c>
      <c r="AO104" s="107">
        <v>0</v>
      </c>
      <c r="AR104" s="106" t="s">
        <v>268</v>
      </c>
      <c r="AS104" s="107">
        <v>128946.37</v>
      </c>
      <c r="AT104" s="106" t="s">
        <v>268</v>
      </c>
      <c r="AU104" s="107">
        <v>0</v>
      </c>
      <c r="AX104" s="106" t="s">
        <v>268</v>
      </c>
      <c r="AY104" s="107">
        <v>173921.51</v>
      </c>
      <c r="AZ104" s="106" t="s">
        <v>268</v>
      </c>
      <c r="BA104" s="107">
        <v>0</v>
      </c>
      <c r="BD104" s="106" t="s">
        <v>268</v>
      </c>
      <c r="BE104" s="107">
        <v>212711.92</v>
      </c>
      <c r="BF104" s="106" t="s">
        <v>268</v>
      </c>
      <c r="BG104" s="107">
        <v>0</v>
      </c>
      <c r="BJ104" s="106" t="s">
        <v>268</v>
      </c>
      <c r="BK104" s="107">
        <v>204189.4</v>
      </c>
      <c r="BL104" s="106" t="s">
        <v>268</v>
      </c>
      <c r="BM104" s="107">
        <v>0</v>
      </c>
      <c r="BP104" s="106" t="s">
        <v>268</v>
      </c>
      <c r="BQ104" s="107">
        <v>219839.16</v>
      </c>
      <c r="BR104" s="106" t="s">
        <v>268</v>
      </c>
      <c r="BS104" s="107">
        <v>0</v>
      </c>
      <c r="BV104" s="100">
        <f t="shared" si="2"/>
        <v>1315007.0699999998</v>
      </c>
      <c r="BW104" s="108">
        <f t="shared" si="3"/>
        <v>0</v>
      </c>
      <c r="BY104"/>
      <c r="BZ104"/>
      <c r="CA104"/>
      <c r="CB104"/>
    </row>
    <row r="105" spans="2:80" s="5" customFormat="1" ht="15" x14ac:dyDescent="0.25">
      <c r="B105" s="106" t="s">
        <v>114</v>
      </c>
      <c r="C105" s="107">
        <v>42763.6</v>
      </c>
      <c r="D105" s="106" t="s">
        <v>114</v>
      </c>
      <c r="E105" s="107">
        <v>0</v>
      </c>
      <c r="H105" s="106" t="s">
        <v>114</v>
      </c>
      <c r="I105" s="107">
        <v>33482.730000000003</v>
      </c>
      <c r="J105" s="106" t="s">
        <v>114</v>
      </c>
      <c r="K105" s="107">
        <v>0</v>
      </c>
      <c r="N105" s="106" t="s">
        <v>114</v>
      </c>
      <c r="O105" s="107">
        <v>41650.11</v>
      </c>
      <c r="P105" s="106" t="s">
        <v>114</v>
      </c>
      <c r="Q105" s="107">
        <v>0</v>
      </c>
      <c r="T105" s="106" t="s">
        <v>114</v>
      </c>
      <c r="U105" s="107">
        <v>34716.089999999997</v>
      </c>
      <c r="V105" s="106" t="s">
        <v>114</v>
      </c>
      <c r="W105" s="107">
        <v>0</v>
      </c>
      <c r="Z105" s="106" t="s">
        <v>114</v>
      </c>
      <c r="AA105" s="107">
        <v>96575.64</v>
      </c>
      <c r="AB105" s="106" t="s">
        <v>114</v>
      </c>
      <c r="AC105" s="107">
        <v>0</v>
      </c>
      <c r="AF105" s="106" t="s">
        <v>114</v>
      </c>
      <c r="AG105" s="107">
        <v>144805.49</v>
      </c>
      <c r="AH105" s="106" t="s">
        <v>114</v>
      </c>
      <c r="AI105" s="107">
        <v>0</v>
      </c>
      <c r="AL105" s="106" t="s">
        <v>114</v>
      </c>
      <c r="AM105" s="107">
        <v>208319.93</v>
      </c>
      <c r="AN105" s="106" t="s">
        <v>114</v>
      </c>
      <c r="AO105" s="107">
        <v>0</v>
      </c>
      <c r="AR105" s="106" t="s">
        <v>114</v>
      </c>
      <c r="AS105" s="107">
        <v>240864.99</v>
      </c>
      <c r="AT105" s="106" t="s">
        <v>114</v>
      </c>
      <c r="AU105" s="107">
        <v>0</v>
      </c>
      <c r="AX105" s="106" t="s">
        <v>114</v>
      </c>
      <c r="AY105" s="107">
        <v>357589.73</v>
      </c>
      <c r="AZ105" s="106" t="s">
        <v>114</v>
      </c>
      <c r="BA105" s="107">
        <v>0</v>
      </c>
      <c r="BD105" s="106" t="s">
        <v>114</v>
      </c>
      <c r="BE105" s="107">
        <v>400988.09</v>
      </c>
      <c r="BF105" s="106" t="s">
        <v>114</v>
      </c>
      <c r="BG105" s="107">
        <v>0</v>
      </c>
      <c r="BJ105" s="106" t="s">
        <v>114</v>
      </c>
      <c r="BK105" s="107">
        <v>362539.38</v>
      </c>
      <c r="BL105" s="106" t="s">
        <v>114</v>
      </c>
      <c r="BM105" s="107">
        <v>0</v>
      </c>
      <c r="BP105" s="106" t="s">
        <v>114</v>
      </c>
      <c r="BQ105" s="107">
        <v>352777.37</v>
      </c>
      <c r="BR105" s="106" t="s">
        <v>114</v>
      </c>
      <c r="BS105" s="107">
        <v>0</v>
      </c>
      <c r="BV105" s="100">
        <f t="shared" si="2"/>
        <v>2317073.1500000004</v>
      </c>
      <c r="BW105" s="108">
        <f t="shared" si="3"/>
        <v>0</v>
      </c>
      <c r="BY105"/>
      <c r="BZ105"/>
      <c r="CA105"/>
      <c r="CB105"/>
    </row>
    <row r="106" spans="2:80" s="5" customFormat="1" ht="15" x14ac:dyDescent="0.25">
      <c r="B106" s="106" t="s">
        <v>115</v>
      </c>
      <c r="C106" s="107">
        <v>44512.92</v>
      </c>
      <c r="D106" s="106" t="s">
        <v>115</v>
      </c>
      <c r="E106" s="107">
        <v>0</v>
      </c>
      <c r="H106" s="106" t="s">
        <v>115</v>
      </c>
      <c r="I106" s="107">
        <v>24247.31</v>
      </c>
      <c r="J106" s="106" t="s">
        <v>115</v>
      </c>
      <c r="K106" s="107">
        <v>0</v>
      </c>
      <c r="N106" s="106" t="s">
        <v>115</v>
      </c>
      <c r="O106" s="107">
        <v>22450.26</v>
      </c>
      <c r="P106" s="106" t="s">
        <v>115</v>
      </c>
      <c r="Q106" s="107">
        <v>0</v>
      </c>
      <c r="T106" s="106" t="s">
        <v>115</v>
      </c>
      <c r="U106" s="107">
        <v>21656.17</v>
      </c>
      <c r="V106" s="106" t="s">
        <v>115</v>
      </c>
      <c r="W106" s="107">
        <v>0</v>
      </c>
      <c r="Z106" s="106" t="s">
        <v>115</v>
      </c>
      <c r="AA106" s="107">
        <v>50833.279999999999</v>
      </c>
      <c r="AB106" s="106" t="s">
        <v>115</v>
      </c>
      <c r="AC106" s="107">
        <v>0</v>
      </c>
      <c r="AF106" s="106" t="s">
        <v>115</v>
      </c>
      <c r="AG106" s="107">
        <v>86830.95</v>
      </c>
      <c r="AH106" s="106" t="s">
        <v>115</v>
      </c>
      <c r="AI106" s="107">
        <v>0</v>
      </c>
      <c r="AL106" s="106" t="s">
        <v>115</v>
      </c>
      <c r="AM106" s="107">
        <v>126981.09</v>
      </c>
      <c r="AN106" s="106" t="s">
        <v>115</v>
      </c>
      <c r="AO106" s="107">
        <v>0</v>
      </c>
      <c r="AR106" s="106" t="s">
        <v>115</v>
      </c>
      <c r="AS106" s="107">
        <v>149735.20000000001</v>
      </c>
      <c r="AT106" s="106" t="s">
        <v>115</v>
      </c>
      <c r="AU106" s="107">
        <v>0</v>
      </c>
      <c r="AX106" s="106" t="s">
        <v>115</v>
      </c>
      <c r="AY106" s="107">
        <v>207050.46</v>
      </c>
      <c r="AZ106" s="106" t="s">
        <v>115</v>
      </c>
      <c r="BA106" s="107">
        <v>0</v>
      </c>
      <c r="BD106" s="106" t="s">
        <v>115</v>
      </c>
      <c r="BE106" s="107">
        <v>234930.67</v>
      </c>
      <c r="BF106" s="106" t="s">
        <v>115</v>
      </c>
      <c r="BG106" s="107">
        <v>0</v>
      </c>
      <c r="BJ106" s="106" t="s">
        <v>115</v>
      </c>
      <c r="BK106" s="107">
        <v>242135.51</v>
      </c>
      <c r="BL106" s="106" t="s">
        <v>115</v>
      </c>
      <c r="BM106" s="107">
        <v>0</v>
      </c>
      <c r="BP106" s="106" t="s">
        <v>115</v>
      </c>
      <c r="BQ106" s="107">
        <v>256684.62</v>
      </c>
      <c r="BR106" s="106" t="s">
        <v>115</v>
      </c>
      <c r="BS106" s="107">
        <v>0</v>
      </c>
      <c r="BV106" s="100">
        <f t="shared" si="2"/>
        <v>1468048.44</v>
      </c>
      <c r="BW106" s="108">
        <f t="shared" si="3"/>
        <v>0</v>
      </c>
      <c r="BY106"/>
      <c r="BZ106"/>
      <c r="CA106"/>
      <c r="CB106"/>
    </row>
    <row r="107" spans="2:80" s="5" customFormat="1" ht="15" x14ac:dyDescent="0.25">
      <c r="B107" s="106" t="s">
        <v>270</v>
      </c>
      <c r="C107" s="107">
        <v>63633.41</v>
      </c>
      <c r="D107" s="106" t="s">
        <v>270</v>
      </c>
      <c r="E107" s="107">
        <v>0</v>
      </c>
      <c r="H107" s="106" t="s">
        <v>270</v>
      </c>
      <c r="I107" s="107">
        <v>29339.279999999999</v>
      </c>
      <c r="J107" s="106" t="s">
        <v>270</v>
      </c>
      <c r="K107" s="107">
        <v>0</v>
      </c>
      <c r="N107" s="106" t="s">
        <v>270</v>
      </c>
      <c r="O107" s="107">
        <v>31396.46</v>
      </c>
      <c r="P107" s="106" t="s">
        <v>270</v>
      </c>
      <c r="Q107" s="107">
        <v>0</v>
      </c>
      <c r="T107" s="106" t="s">
        <v>270</v>
      </c>
      <c r="U107" s="107">
        <v>39325.46</v>
      </c>
      <c r="V107" s="106" t="s">
        <v>270</v>
      </c>
      <c r="W107" s="107">
        <v>0</v>
      </c>
      <c r="Z107" s="106" t="s">
        <v>270</v>
      </c>
      <c r="AA107" s="107">
        <v>102852.97</v>
      </c>
      <c r="AB107" s="106" t="s">
        <v>270</v>
      </c>
      <c r="AC107" s="107">
        <v>0</v>
      </c>
      <c r="AF107" s="106" t="s">
        <v>270</v>
      </c>
      <c r="AG107" s="107">
        <v>131224.22</v>
      </c>
      <c r="AH107" s="106" t="s">
        <v>270</v>
      </c>
      <c r="AI107" s="107">
        <v>0</v>
      </c>
      <c r="AL107" s="106" t="s">
        <v>270</v>
      </c>
      <c r="AM107" s="107">
        <v>201544.57</v>
      </c>
      <c r="AN107" s="106" t="s">
        <v>270</v>
      </c>
      <c r="AO107" s="107">
        <v>0</v>
      </c>
      <c r="AR107" s="106" t="s">
        <v>270</v>
      </c>
      <c r="AS107" s="107">
        <v>291630.95</v>
      </c>
      <c r="AT107" s="106" t="s">
        <v>270</v>
      </c>
      <c r="AU107" s="107">
        <v>0</v>
      </c>
      <c r="AX107" s="106" t="s">
        <v>270</v>
      </c>
      <c r="AY107" s="107">
        <v>420348.74</v>
      </c>
      <c r="AZ107" s="106" t="s">
        <v>270</v>
      </c>
      <c r="BA107" s="107">
        <v>0</v>
      </c>
      <c r="BD107" s="106" t="s">
        <v>270</v>
      </c>
      <c r="BE107" s="107">
        <v>365222.98</v>
      </c>
      <c r="BF107" s="106" t="s">
        <v>270</v>
      </c>
      <c r="BG107" s="107">
        <v>0</v>
      </c>
      <c r="BJ107" s="106" t="s">
        <v>270</v>
      </c>
      <c r="BK107" s="107">
        <v>307907.40000000002</v>
      </c>
      <c r="BL107" s="106" t="s">
        <v>270</v>
      </c>
      <c r="BM107" s="107">
        <v>0</v>
      </c>
      <c r="BP107" s="106" t="s">
        <v>270</v>
      </c>
      <c r="BQ107" s="107">
        <v>278547.09000000003</v>
      </c>
      <c r="BR107" s="106" t="s">
        <v>270</v>
      </c>
      <c r="BS107" s="107">
        <v>0</v>
      </c>
      <c r="BV107" s="100">
        <f t="shared" si="2"/>
        <v>2262973.5299999998</v>
      </c>
      <c r="BW107" s="108">
        <f t="shared" si="3"/>
        <v>0</v>
      </c>
      <c r="BY107"/>
      <c r="BZ107"/>
      <c r="CA107"/>
      <c r="CB107"/>
    </row>
    <row r="108" spans="2:80" s="5" customFormat="1" ht="15" x14ac:dyDescent="0.25">
      <c r="B108" s="106" t="s">
        <v>88</v>
      </c>
      <c r="C108" s="107">
        <v>257293.84</v>
      </c>
      <c r="D108" s="106" t="s">
        <v>88</v>
      </c>
      <c r="E108" s="107">
        <v>0</v>
      </c>
      <c r="H108" s="106" t="s">
        <v>88</v>
      </c>
      <c r="I108" s="107">
        <v>200599.14</v>
      </c>
      <c r="J108" s="106" t="s">
        <v>88</v>
      </c>
      <c r="K108" s="107">
        <v>0</v>
      </c>
      <c r="N108" s="106" t="s">
        <v>88</v>
      </c>
      <c r="O108" s="107">
        <v>215644.32</v>
      </c>
      <c r="P108" s="106" t="s">
        <v>88</v>
      </c>
      <c r="Q108" s="107">
        <v>0</v>
      </c>
      <c r="T108" s="106" t="s">
        <v>88</v>
      </c>
      <c r="U108" s="107">
        <v>193314.97</v>
      </c>
      <c r="V108" s="106" t="s">
        <v>88</v>
      </c>
      <c r="W108" s="107">
        <v>0</v>
      </c>
      <c r="Z108" s="106" t="s">
        <v>88</v>
      </c>
      <c r="AA108" s="107">
        <v>594311.80000000005</v>
      </c>
      <c r="AB108" s="106" t="s">
        <v>88</v>
      </c>
      <c r="AC108" s="107">
        <v>0</v>
      </c>
      <c r="AF108" s="106" t="s">
        <v>88</v>
      </c>
      <c r="AG108" s="107">
        <v>873947.75</v>
      </c>
      <c r="AH108" s="106" t="s">
        <v>88</v>
      </c>
      <c r="AI108" s="107">
        <v>0</v>
      </c>
      <c r="AL108" s="106" t="s">
        <v>88</v>
      </c>
      <c r="AM108" s="107">
        <v>1395634.45</v>
      </c>
      <c r="AN108" s="106" t="s">
        <v>88</v>
      </c>
      <c r="AO108" s="107">
        <v>0</v>
      </c>
      <c r="AR108" s="106" t="s">
        <v>88</v>
      </c>
      <c r="AS108" s="107">
        <v>1425977.08</v>
      </c>
      <c r="AT108" s="106" t="s">
        <v>88</v>
      </c>
      <c r="AU108" s="107">
        <v>0</v>
      </c>
      <c r="AX108" s="106" t="s">
        <v>88</v>
      </c>
      <c r="AY108" s="107">
        <v>2133273.13</v>
      </c>
      <c r="AZ108" s="106" t="s">
        <v>88</v>
      </c>
      <c r="BA108" s="107">
        <v>0</v>
      </c>
      <c r="BD108" s="106" t="s">
        <v>88</v>
      </c>
      <c r="BE108" s="107">
        <v>2177579.0099999998</v>
      </c>
      <c r="BF108" s="106" t="s">
        <v>88</v>
      </c>
      <c r="BG108" s="107">
        <v>0</v>
      </c>
      <c r="BJ108" s="106" t="s">
        <v>88</v>
      </c>
      <c r="BK108" s="107">
        <v>348259.67</v>
      </c>
      <c r="BL108" s="106" t="s">
        <v>88</v>
      </c>
      <c r="BM108" s="107">
        <v>0</v>
      </c>
      <c r="BP108" s="106" t="s">
        <v>88</v>
      </c>
      <c r="BQ108" s="107">
        <v>1245218.23</v>
      </c>
      <c r="BR108" s="106" t="s">
        <v>88</v>
      </c>
      <c r="BS108" s="107">
        <v>0</v>
      </c>
      <c r="BV108" s="100">
        <f t="shared" si="2"/>
        <v>11061053.390000001</v>
      </c>
      <c r="BW108" s="108">
        <f t="shared" si="3"/>
        <v>0</v>
      </c>
      <c r="BY108"/>
      <c r="BZ108"/>
      <c r="CA108"/>
      <c r="CB108"/>
    </row>
    <row r="109" spans="2:80" s="5" customFormat="1" ht="15" x14ac:dyDescent="0.25">
      <c r="B109" s="106" t="s">
        <v>271</v>
      </c>
      <c r="C109" s="107">
        <v>56124.639999999999</v>
      </c>
      <c r="D109" s="106" t="s">
        <v>271</v>
      </c>
      <c r="E109" s="107">
        <v>0</v>
      </c>
      <c r="H109" s="106" t="s">
        <v>271</v>
      </c>
      <c r="I109" s="107">
        <v>51573.03</v>
      </c>
      <c r="J109" s="106" t="s">
        <v>271</v>
      </c>
      <c r="K109" s="107">
        <v>0</v>
      </c>
      <c r="N109" s="106" t="s">
        <v>271</v>
      </c>
      <c r="O109" s="107">
        <v>69098.89</v>
      </c>
      <c r="P109" s="106" t="s">
        <v>271</v>
      </c>
      <c r="Q109" s="107">
        <v>0</v>
      </c>
      <c r="T109" s="106" t="s">
        <v>271</v>
      </c>
      <c r="U109" s="107">
        <v>63008.18</v>
      </c>
      <c r="V109" s="106" t="s">
        <v>271</v>
      </c>
      <c r="W109" s="107">
        <v>0</v>
      </c>
      <c r="Z109" s="106" t="s">
        <v>271</v>
      </c>
      <c r="AA109" s="107">
        <v>170551.01</v>
      </c>
      <c r="AB109" s="106" t="s">
        <v>271</v>
      </c>
      <c r="AC109" s="107">
        <v>0</v>
      </c>
      <c r="AF109" s="106" t="s">
        <v>271</v>
      </c>
      <c r="AG109" s="107">
        <v>254203.86</v>
      </c>
      <c r="AH109" s="106" t="s">
        <v>271</v>
      </c>
      <c r="AI109" s="107">
        <v>0</v>
      </c>
      <c r="AL109" s="106" t="s">
        <v>271</v>
      </c>
      <c r="AM109" s="107">
        <v>386683.38</v>
      </c>
      <c r="AN109" s="106" t="s">
        <v>271</v>
      </c>
      <c r="AO109" s="107">
        <v>0</v>
      </c>
      <c r="AR109" s="106" t="s">
        <v>271</v>
      </c>
      <c r="AS109" s="107">
        <v>406018.31</v>
      </c>
      <c r="AT109" s="106" t="s">
        <v>271</v>
      </c>
      <c r="AU109" s="107">
        <v>0</v>
      </c>
      <c r="AX109" s="106" t="s">
        <v>271</v>
      </c>
      <c r="AY109" s="107">
        <v>607681.41</v>
      </c>
      <c r="AZ109" s="106" t="s">
        <v>271</v>
      </c>
      <c r="BA109" s="107">
        <v>0</v>
      </c>
      <c r="BD109" s="106" t="s">
        <v>271</v>
      </c>
      <c r="BE109" s="107">
        <v>615580.31999999995</v>
      </c>
      <c r="BF109" s="106" t="s">
        <v>271</v>
      </c>
      <c r="BG109" s="107">
        <v>0</v>
      </c>
      <c r="BJ109" s="106" t="s">
        <v>271</v>
      </c>
      <c r="BK109" s="107">
        <v>710177.71</v>
      </c>
      <c r="BL109" s="106" t="s">
        <v>271</v>
      </c>
      <c r="BM109" s="107">
        <v>0</v>
      </c>
      <c r="BP109" s="106" t="s">
        <v>271</v>
      </c>
      <c r="BQ109" s="107">
        <v>657804.02</v>
      </c>
      <c r="BR109" s="106" t="s">
        <v>271</v>
      </c>
      <c r="BS109" s="107">
        <v>0</v>
      </c>
      <c r="BV109" s="100">
        <f t="shared" si="2"/>
        <v>4048504.76</v>
      </c>
      <c r="BW109" s="108">
        <f t="shared" si="3"/>
        <v>0</v>
      </c>
      <c r="BY109"/>
      <c r="BZ109"/>
      <c r="CA109"/>
      <c r="CB109"/>
    </row>
    <row r="110" spans="2:80" s="5" customFormat="1" ht="30" x14ac:dyDescent="0.25">
      <c r="B110" s="106" t="s">
        <v>272</v>
      </c>
      <c r="C110" s="107">
        <v>22271.02</v>
      </c>
      <c r="D110" s="106" t="s">
        <v>272</v>
      </c>
      <c r="E110" s="107">
        <v>0</v>
      </c>
      <c r="H110" s="106" t="s">
        <v>272</v>
      </c>
      <c r="I110" s="107">
        <v>10923.75</v>
      </c>
      <c r="J110" s="106" t="s">
        <v>272</v>
      </c>
      <c r="K110" s="107">
        <v>0</v>
      </c>
      <c r="N110" s="106" t="s">
        <v>272</v>
      </c>
      <c r="O110" s="107">
        <v>11323.96</v>
      </c>
      <c r="P110" s="106" t="s">
        <v>272</v>
      </c>
      <c r="Q110" s="107">
        <v>0</v>
      </c>
      <c r="T110" s="106" t="s">
        <v>272</v>
      </c>
      <c r="U110" s="107">
        <v>10147.1</v>
      </c>
      <c r="V110" s="106" t="s">
        <v>272</v>
      </c>
      <c r="W110" s="107">
        <v>0</v>
      </c>
      <c r="Z110" s="106" t="s">
        <v>272</v>
      </c>
      <c r="AA110" s="107">
        <v>27290.2</v>
      </c>
      <c r="AB110" s="106" t="s">
        <v>272</v>
      </c>
      <c r="AC110" s="107">
        <v>0</v>
      </c>
      <c r="AF110" s="106" t="s">
        <v>272</v>
      </c>
      <c r="AG110" s="107">
        <v>47283.46</v>
      </c>
      <c r="AH110" s="106" t="s">
        <v>272</v>
      </c>
      <c r="AI110" s="107">
        <v>0</v>
      </c>
      <c r="AL110" s="106" t="s">
        <v>272</v>
      </c>
      <c r="AM110" s="107">
        <v>74388.259999999995</v>
      </c>
      <c r="AN110" s="106" t="s">
        <v>272</v>
      </c>
      <c r="AO110" s="107">
        <v>0</v>
      </c>
      <c r="AR110" s="106" t="s">
        <v>272</v>
      </c>
      <c r="AS110" s="107">
        <v>81217.37</v>
      </c>
      <c r="AT110" s="106" t="s">
        <v>272</v>
      </c>
      <c r="AU110" s="107">
        <v>0</v>
      </c>
      <c r="AX110" s="106" t="s">
        <v>272</v>
      </c>
      <c r="AY110" s="107">
        <v>105393.04</v>
      </c>
      <c r="AZ110" s="106" t="s">
        <v>272</v>
      </c>
      <c r="BA110" s="107">
        <v>0</v>
      </c>
      <c r="BD110" s="106" t="s">
        <v>272</v>
      </c>
      <c r="BE110" s="107">
        <v>114562.47</v>
      </c>
      <c r="BF110" s="106" t="s">
        <v>272</v>
      </c>
      <c r="BG110" s="107">
        <v>0</v>
      </c>
      <c r="BJ110" s="106" t="s">
        <v>272</v>
      </c>
      <c r="BK110" s="107">
        <v>113102.46</v>
      </c>
      <c r="BL110" s="106" t="s">
        <v>272</v>
      </c>
      <c r="BM110" s="107">
        <v>0</v>
      </c>
      <c r="BP110" s="106" t="s">
        <v>272</v>
      </c>
      <c r="BQ110" s="107">
        <v>106464.7</v>
      </c>
      <c r="BR110" s="106" t="s">
        <v>272</v>
      </c>
      <c r="BS110" s="107">
        <v>0</v>
      </c>
      <c r="BV110" s="100">
        <f t="shared" si="2"/>
        <v>724367.78999999992</v>
      </c>
      <c r="BW110" s="108">
        <f t="shared" si="3"/>
        <v>0</v>
      </c>
      <c r="BY110"/>
      <c r="BZ110"/>
      <c r="CA110"/>
      <c r="CB110"/>
    </row>
    <row r="111" spans="2:80" s="5" customFormat="1" ht="15" x14ac:dyDescent="0.25">
      <c r="B111" s="106" t="s">
        <v>273</v>
      </c>
      <c r="C111" s="107">
        <v>81424.98</v>
      </c>
      <c r="D111" s="106" t="s">
        <v>273</v>
      </c>
      <c r="E111" s="107">
        <v>0</v>
      </c>
      <c r="H111" s="106" t="s">
        <v>273</v>
      </c>
      <c r="I111" s="107">
        <v>60351.34</v>
      </c>
      <c r="J111" s="106" t="s">
        <v>273</v>
      </c>
      <c r="K111" s="107">
        <v>0</v>
      </c>
      <c r="N111" s="106" t="s">
        <v>273</v>
      </c>
      <c r="O111" s="107">
        <v>70164.44</v>
      </c>
      <c r="P111" s="106" t="s">
        <v>273</v>
      </c>
      <c r="Q111" s="107">
        <v>0</v>
      </c>
      <c r="T111" s="106" t="s">
        <v>273</v>
      </c>
      <c r="U111" s="107">
        <v>63699.59</v>
      </c>
      <c r="V111" s="106" t="s">
        <v>273</v>
      </c>
      <c r="W111" s="107">
        <v>0</v>
      </c>
      <c r="Z111" s="106" t="s">
        <v>273</v>
      </c>
      <c r="AA111" s="107">
        <v>172014.47</v>
      </c>
      <c r="AB111" s="106" t="s">
        <v>273</v>
      </c>
      <c r="AC111" s="107">
        <v>0</v>
      </c>
      <c r="AF111" s="106" t="s">
        <v>273</v>
      </c>
      <c r="AG111" s="107">
        <v>279628.02</v>
      </c>
      <c r="AH111" s="106" t="s">
        <v>273</v>
      </c>
      <c r="AI111" s="107">
        <v>0</v>
      </c>
      <c r="AL111" s="106" t="s">
        <v>273</v>
      </c>
      <c r="AM111" s="107">
        <v>454377.83</v>
      </c>
      <c r="AN111" s="106" t="s">
        <v>273</v>
      </c>
      <c r="AO111" s="107">
        <v>0</v>
      </c>
      <c r="AR111" s="106" t="s">
        <v>273</v>
      </c>
      <c r="AS111" s="107">
        <v>497243.78</v>
      </c>
      <c r="AT111" s="106" t="s">
        <v>273</v>
      </c>
      <c r="AU111" s="107">
        <v>0</v>
      </c>
      <c r="AX111" s="106" t="s">
        <v>273</v>
      </c>
      <c r="AY111" s="107">
        <v>664187.41</v>
      </c>
      <c r="AZ111" s="106" t="s">
        <v>273</v>
      </c>
      <c r="BA111" s="107">
        <v>0</v>
      </c>
      <c r="BD111" s="106" t="s">
        <v>273</v>
      </c>
      <c r="BE111" s="107">
        <v>698800.94</v>
      </c>
      <c r="BF111" s="106" t="s">
        <v>273</v>
      </c>
      <c r="BG111" s="107">
        <v>0</v>
      </c>
      <c r="BJ111" s="106" t="s">
        <v>273</v>
      </c>
      <c r="BK111" s="107">
        <v>731614.45</v>
      </c>
      <c r="BL111" s="106" t="s">
        <v>273</v>
      </c>
      <c r="BM111" s="107">
        <v>0</v>
      </c>
      <c r="BP111" s="106" t="s">
        <v>273</v>
      </c>
      <c r="BQ111" s="107">
        <v>664278.48</v>
      </c>
      <c r="BR111" s="106" t="s">
        <v>273</v>
      </c>
      <c r="BS111" s="107">
        <v>0</v>
      </c>
      <c r="BV111" s="100">
        <f t="shared" si="2"/>
        <v>4437785.7300000004</v>
      </c>
      <c r="BW111" s="108">
        <f t="shared" si="3"/>
        <v>0</v>
      </c>
      <c r="BY111" s="15"/>
    </row>
    <row r="112" spans="2:80" s="5" customFormat="1" ht="15" x14ac:dyDescent="0.25">
      <c r="B112" s="106" t="s">
        <v>274</v>
      </c>
      <c r="C112" s="107">
        <v>128196.77</v>
      </c>
      <c r="D112" s="106" t="s">
        <v>274</v>
      </c>
      <c r="E112" s="107">
        <v>0</v>
      </c>
      <c r="H112" s="106" t="s">
        <v>274</v>
      </c>
      <c r="I112" s="107">
        <v>49200.65</v>
      </c>
      <c r="J112" s="106" t="s">
        <v>274</v>
      </c>
      <c r="K112" s="107">
        <v>0</v>
      </c>
      <c r="N112" s="106" t="s">
        <v>274</v>
      </c>
      <c r="O112" s="107">
        <v>50750.42</v>
      </c>
      <c r="P112" s="106" t="s">
        <v>274</v>
      </c>
      <c r="Q112" s="107">
        <v>0</v>
      </c>
      <c r="T112" s="106" t="s">
        <v>274</v>
      </c>
      <c r="U112" s="107">
        <v>49969.01</v>
      </c>
      <c r="V112" s="106" t="s">
        <v>274</v>
      </c>
      <c r="W112" s="107">
        <v>0</v>
      </c>
      <c r="Z112" s="106" t="s">
        <v>274</v>
      </c>
      <c r="AA112" s="107">
        <v>113936.23</v>
      </c>
      <c r="AB112" s="106" t="s">
        <v>274</v>
      </c>
      <c r="AC112" s="107">
        <v>0</v>
      </c>
      <c r="AF112" s="106" t="s">
        <v>274</v>
      </c>
      <c r="AG112" s="107">
        <v>185921.93</v>
      </c>
      <c r="AH112" s="106" t="s">
        <v>274</v>
      </c>
      <c r="AI112" s="107">
        <v>0</v>
      </c>
      <c r="AL112" s="106" t="s">
        <v>274</v>
      </c>
      <c r="AM112" s="107">
        <v>278522.77</v>
      </c>
      <c r="AN112" s="106" t="s">
        <v>274</v>
      </c>
      <c r="AO112" s="107">
        <v>0</v>
      </c>
      <c r="AR112" s="106" t="s">
        <v>274</v>
      </c>
      <c r="AS112" s="107">
        <v>335742.35</v>
      </c>
      <c r="AT112" s="106" t="s">
        <v>274</v>
      </c>
      <c r="AU112" s="107">
        <v>0</v>
      </c>
      <c r="AX112" s="106" t="s">
        <v>274</v>
      </c>
      <c r="AY112" s="107">
        <v>439600.07</v>
      </c>
      <c r="AZ112" s="106" t="s">
        <v>274</v>
      </c>
      <c r="BA112" s="107">
        <v>0</v>
      </c>
      <c r="BD112" s="106" t="s">
        <v>274</v>
      </c>
      <c r="BE112" s="107">
        <v>521681.06</v>
      </c>
      <c r="BF112" s="106" t="s">
        <v>274</v>
      </c>
      <c r="BG112" s="107">
        <v>0</v>
      </c>
      <c r="BJ112" s="106" t="s">
        <v>274</v>
      </c>
      <c r="BK112" s="107">
        <v>519162.98</v>
      </c>
      <c r="BL112" s="106" t="s">
        <v>274</v>
      </c>
      <c r="BM112" s="107">
        <v>0</v>
      </c>
      <c r="BP112" s="106" t="s">
        <v>274</v>
      </c>
      <c r="BQ112" s="107">
        <v>466152.03</v>
      </c>
      <c r="BR112" s="106" t="s">
        <v>274</v>
      </c>
      <c r="BS112" s="107">
        <v>0</v>
      </c>
      <c r="BV112" s="100">
        <f t="shared" si="2"/>
        <v>3138836.2699999996</v>
      </c>
      <c r="BW112" s="108">
        <f t="shared" si="3"/>
        <v>0</v>
      </c>
      <c r="BY112" s="15"/>
    </row>
    <row r="113" spans="2:78" s="5" customFormat="1" ht="15" customHeight="1" x14ac:dyDescent="0.25">
      <c r="B113" s="106" t="s">
        <v>304</v>
      </c>
      <c r="C113" s="107">
        <v>44258.95</v>
      </c>
      <c r="D113" s="106" t="s">
        <v>304</v>
      </c>
      <c r="E113" s="107">
        <v>0</v>
      </c>
      <c r="H113" s="106" t="s">
        <v>304</v>
      </c>
      <c r="I113" s="107">
        <v>20233.599999999999</v>
      </c>
      <c r="J113" s="106" t="s">
        <v>304</v>
      </c>
      <c r="K113" s="107">
        <v>0</v>
      </c>
      <c r="N113" s="106" t="s">
        <v>304</v>
      </c>
      <c r="O113" s="107">
        <v>14990.84</v>
      </c>
      <c r="P113" s="106" t="s">
        <v>304</v>
      </c>
      <c r="Q113" s="107">
        <v>0</v>
      </c>
      <c r="T113" s="106" t="s">
        <v>304</v>
      </c>
      <c r="U113" s="107">
        <v>20646.650000000001</v>
      </c>
      <c r="V113" s="106" t="s">
        <v>304</v>
      </c>
      <c r="W113" s="107">
        <v>0</v>
      </c>
      <c r="Z113" s="106" t="s">
        <v>304</v>
      </c>
      <c r="AA113" s="107">
        <v>46609.91</v>
      </c>
      <c r="AB113" s="106" t="s">
        <v>304</v>
      </c>
      <c r="AC113" s="107">
        <v>0</v>
      </c>
      <c r="AF113" s="106" t="s">
        <v>304</v>
      </c>
      <c r="AG113" s="107">
        <v>81414.73</v>
      </c>
      <c r="AH113" s="106" t="s">
        <v>304</v>
      </c>
      <c r="AI113" s="107">
        <v>0</v>
      </c>
      <c r="AL113" s="106" t="s">
        <v>304</v>
      </c>
      <c r="AM113" s="107">
        <v>120500.34</v>
      </c>
      <c r="AN113" s="106" t="s">
        <v>304</v>
      </c>
      <c r="AO113" s="107">
        <v>0</v>
      </c>
      <c r="AR113" s="106" t="s">
        <v>304</v>
      </c>
      <c r="AS113" s="107">
        <v>128481.77</v>
      </c>
      <c r="AT113" s="106" t="s">
        <v>304</v>
      </c>
      <c r="AU113" s="107">
        <v>0</v>
      </c>
      <c r="AX113" s="106" t="s">
        <v>304</v>
      </c>
      <c r="AY113" s="107">
        <v>168236.32</v>
      </c>
      <c r="AZ113" s="106" t="s">
        <v>304</v>
      </c>
      <c r="BA113" s="107">
        <v>0</v>
      </c>
      <c r="BD113" s="106" t="s">
        <v>304</v>
      </c>
      <c r="BE113" s="107">
        <v>173487.05</v>
      </c>
      <c r="BF113" s="106" t="s">
        <v>304</v>
      </c>
      <c r="BG113" s="107">
        <v>0</v>
      </c>
      <c r="BJ113" s="106" t="s">
        <v>304</v>
      </c>
      <c r="BK113" s="107">
        <v>186832.36</v>
      </c>
      <c r="BL113" s="106" t="s">
        <v>304</v>
      </c>
      <c r="BM113" s="107">
        <v>0</v>
      </c>
      <c r="BP113" s="106" t="s">
        <v>304</v>
      </c>
      <c r="BQ113" s="107">
        <v>199669.33</v>
      </c>
      <c r="BR113" s="106" t="s">
        <v>304</v>
      </c>
      <c r="BS113" s="107">
        <v>0</v>
      </c>
      <c r="BV113" s="100">
        <f t="shared" si="2"/>
        <v>1205361.8500000001</v>
      </c>
      <c r="BW113" s="108">
        <f t="shared" si="3"/>
        <v>0</v>
      </c>
      <c r="BY113" s="15"/>
    </row>
    <row r="114" spans="2:78" s="5" customFormat="1" ht="15" x14ac:dyDescent="0.25">
      <c r="B114" s="106" t="s">
        <v>79</v>
      </c>
      <c r="C114" s="107">
        <v>327195.44</v>
      </c>
      <c r="D114" s="106" t="s">
        <v>79</v>
      </c>
      <c r="E114" s="107">
        <v>0</v>
      </c>
      <c r="H114" s="106" t="s">
        <v>79</v>
      </c>
      <c r="I114" s="107">
        <v>153448.49</v>
      </c>
      <c r="J114" s="106" t="s">
        <v>79</v>
      </c>
      <c r="K114" s="107">
        <v>0</v>
      </c>
      <c r="N114" s="106" t="s">
        <v>79</v>
      </c>
      <c r="O114" s="107">
        <v>162057.67000000001</v>
      </c>
      <c r="P114" s="106" t="s">
        <v>79</v>
      </c>
      <c r="Q114" s="107">
        <v>0</v>
      </c>
      <c r="T114" s="106" t="s">
        <v>79</v>
      </c>
      <c r="U114" s="107">
        <v>154599.26</v>
      </c>
      <c r="V114" s="106" t="s">
        <v>79</v>
      </c>
      <c r="W114" s="107">
        <v>0</v>
      </c>
      <c r="Z114" s="106" t="s">
        <v>79</v>
      </c>
      <c r="AA114" s="107">
        <v>370267.39</v>
      </c>
      <c r="AB114" s="106" t="s">
        <v>79</v>
      </c>
      <c r="AC114" s="107">
        <v>0</v>
      </c>
      <c r="AF114" s="106" t="s">
        <v>79</v>
      </c>
      <c r="AG114" s="107">
        <v>559286.98</v>
      </c>
      <c r="AH114" s="106" t="s">
        <v>79</v>
      </c>
      <c r="AI114" s="107">
        <v>0</v>
      </c>
      <c r="AL114" s="106" t="s">
        <v>79</v>
      </c>
      <c r="AM114" s="107">
        <v>821595.92</v>
      </c>
      <c r="AN114" s="106" t="s">
        <v>79</v>
      </c>
      <c r="AO114" s="107">
        <v>0</v>
      </c>
      <c r="AR114" s="106" t="s">
        <v>79</v>
      </c>
      <c r="AS114" s="107">
        <v>949434.04</v>
      </c>
      <c r="AT114" s="106" t="s">
        <v>79</v>
      </c>
      <c r="AU114" s="107">
        <v>0</v>
      </c>
      <c r="AX114" s="106" t="s">
        <v>79</v>
      </c>
      <c r="AY114" s="107">
        <v>1436883.64</v>
      </c>
      <c r="AZ114" s="106" t="s">
        <v>79</v>
      </c>
      <c r="BA114" s="107">
        <v>0</v>
      </c>
      <c r="BD114" s="106" t="s">
        <v>79</v>
      </c>
      <c r="BE114" s="107">
        <v>1605429.33</v>
      </c>
      <c r="BF114" s="106" t="s">
        <v>79</v>
      </c>
      <c r="BG114" s="107">
        <v>0</v>
      </c>
      <c r="BJ114" s="106" t="s">
        <v>79</v>
      </c>
      <c r="BK114" s="107">
        <v>1508601.65</v>
      </c>
      <c r="BL114" s="106" t="s">
        <v>79</v>
      </c>
      <c r="BM114" s="107">
        <v>0</v>
      </c>
      <c r="BP114" s="106" t="s">
        <v>79</v>
      </c>
      <c r="BQ114" s="107">
        <v>1525808.07</v>
      </c>
      <c r="BR114" s="106" t="s">
        <v>79</v>
      </c>
      <c r="BS114" s="107">
        <v>0</v>
      </c>
      <c r="BV114" s="100">
        <f>C114+I114+O114+U114+AA114+AG114+AM114+AS114+AY114+BE114+BK114+BQ114</f>
        <v>9574607.8800000008</v>
      </c>
      <c r="BW114" s="108">
        <f>E114+K114+Q114+W114+AC114+AI114+AO114+AU114+BA114+BG114+BM114+BS114</f>
        <v>0</v>
      </c>
      <c r="BY114" s="15"/>
    </row>
    <row r="115" spans="2:78" s="5" customFormat="1" ht="15" x14ac:dyDescent="0.25">
      <c r="B115" s="106" t="s">
        <v>389</v>
      </c>
      <c r="C115" s="107">
        <v>0</v>
      </c>
      <c r="D115" s="106" t="s">
        <v>389</v>
      </c>
      <c r="E115" s="107">
        <v>0</v>
      </c>
      <c r="H115" s="106" t="s">
        <v>389</v>
      </c>
      <c r="I115" s="107">
        <v>0</v>
      </c>
      <c r="J115" s="106" t="s">
        <v>389</v>
      </c>
      <c r="K115" s="107">
        <v>0</v>
      </c>
      <c r="N115" s="106" t="s">
        <v>389</v>
      </c>
      <c r="O115" s="107">
        <v>0</v>
      </c>
      <c r="P115" s="106" t="s">
        <v>389</v>
      </c>
      <c r="Q115" s="107">
        <v>0</v>
      </c>
      <c r="T115" s="106" t="s">
        <v>389</v>
      </c>
      <c r="U115" s="107">
        <v>0</v>
      </c>
      <c r="V115" s="106" t="s">
        <v>389</v>
      </c>
      <c r="W115" s="107">
        <v>0</v>
      </c>
      <c r="Z115" s="106" t="s">
        <v>389</v>
      </c>
      <c r="AA115" s="107">
        <v>0</v>
      </c>
      <c r="AB115" s="106" t="s">
        <v>389</v>
      </c>
      <c r="AC115" s="107">
        <v>0</v>
      </c>
      <c r="AF115" s="106" t="s">
        <v>389</v>
      </c>
      <c r="AG115" s="107">
        <v>1665377.25</v>
      </c>
      <c r="AH115" s="106" t="s">
        <v>389</v>
      </c>
      <c r="AI115" s="107">
        <v>0</v>
      </c>
      <c r="AL115" s="106" t="s">
        <v>389</v>
      </c>
      <c r="AM115" s="107">
        <v>430811.54</v>
      </c>
      <c r="AN115" s="106" t="s">
        <v>389</v>
      </c>
      <c r="AO115" s="107">
        <v>0</v>
      </c>
      <c r="AR115" s="106" t="s">
        <v>389</v>
      </c>
      <c r="AS115" s="107">
        <v>537749.77</v>
      </c>
      <c r="AT115" s="106" t="s">
        <v>389</v>
      </c>
      <c r="AU115" s="107">
        <v>0</v>
      </c>
      <c r="AX115" s="106" t="s">
        <v>389</v>
      </c>
      <c r="AY115" s="107">
        <v>657680.79</v>
      </c>
      <c r="AZ115" s="106" t="s">
        <v>389</v>
      </c>
      <c r="BA115" s="107">
        <v>0</v>
      </c>
      <c r="BD115" s="106" t="s">
        <v>389</v>
      </c>
      <c r="BE115" s="107">
        <v>805870.58</v>
      </c>
      <c r="BF115" s="106" t="s">
        <v>389</v>
      </c>
      <c r="BG115" s="107">
        <v>0</v>
      </c>
      <c r="BJ115" s="106" t="s">
        <v>389</v>
      </c>
      <c r="BK115" s="107">
        <v>1090649.6399999999</v>
      </c>
      <c r="BL115" s="106" t="s">
        <v>389</v>
      </c>
      <c r="BM115" s="107">
        <v>0</v>
      </c>
      <c r="BP115" s="106" t="s">
        <v>389</v>
      </c>
      <c r="BQ115" s="107">
        <v>1265189.92</v>
      </c>
      <c r="BR115" s="106" t="s">
        <v>389</v>
      </c>
      <c r="BS115" s="107">
        <v>0</v>
      </c>
      <c r="BV115" s="100">
        <f>C115+I115+O115+U115+AA115+AG115+AM115+AS115+AY115+BE115+BK115+BQ115</f>
        <v>6453329.4900000002</v>
      </c>
      <c r="BW115" s="108">
        <f>E115+K115+Q115+W115+AC115+AI115+AO115+AU115+BA115+BG115+BM115+BS115</f>
        <v>0</v>
      </c>
      <c r="BY115" s="15"/>
    </row>
    <row r="116" spans="2:78" s="5" customFormat="1" ht="15.75" thickBot="1" x14ac:dyDescent="0.3">
      <c r="B116" s="106" t="s">
        <v>117</v>
      </c>
      <c r="C116" s="107">
        <v>30497.61</v>
      </c>
      <c r="D116" s="106" t="s">
        <v>117</v>
      </c>
      <c r="E116" s="107">
        <v>0</v>
      </c>
      <c r="H116" s="106" t="s">
        <v>117</v>
      </c>
      <c r="I116" s="107">
        <v>10919.51</v>
      </c>
      <c r="J116" s="106" t="s">
        <v>117</v>
      </c>
      <c r="K116" s="107">
        <v>0</v>
      </c>
      <c r="N116" s="106" t="s">
        <v>117</v>
      </c>
      <c r="O116" s="107">
        <v>12040.1</v>
      </c>
      <c r="P116" s="106" t="s">
        <v>117</v>
      </c>
      <c r="Q116" s="107">
        <v>0</v>
      </c>
      <c r="T116" s="106" t="s">
        <v>117</v>
      </c>
      <c r="U116" s="107">
        <v>11338.86</v>
      </c>
      <c r="V116" s="106" t="s">
        <v>117</v>
      </c>
      <c r="W116" s="107">
        <v>0</v>
      </c>
      <c r="Z116" s="106" t="s">
        <v>117</v>
      </c>
      <c r="AA116" s="107">
        <v>25619.82</v>
      </c>
      <c r="AB116" s="106" t="s">
        <v>117</v>
      </c>
      <c r="AC116" s="107">
        <v>0</v>
      </c>
      <c r="AF116" s="106" t="s">
        <v>117</v>
      </c>
      <c r="AG116" s="107">
        <v>43349.69</v>
      </c>
      <c r="AH116" s="106" t="s">
        <v>117</v>
      </c>
      <c r="AI116" s="107">
        <v>0</v>
      </c>
      <c r="AL116" s="106" t="s">
        <v>117</v>
      </c>
      <c r="AM116" s="107">
        <v>64058.34</v>
      </c>
      <c r="AN116" s="106" t="s">
        <v>117</v>
      </c>
      <c r="AO116" s="107">
        <v>0</v>
      </c>
      <c r="AR116" s="106" t="s">
        <v>117</v>
      </c>
      <c r="AS116" s="107">
        <v>72673.850000000006</v>
      </c>
      <c r="AT116" s="106" t="s">
        <v>117</v>
      </c>
      <c r="AU116" s="107">
        <v>0</v>
      </c>
      <c r="AX116" s="106" t="s">
        <v>117</v>
      </c>
      <c r="AY116" s="107">
        <v>95185.01</v>
      </c>
      <c r="AZ116" s="106" t="s">
        <v>117</v>
      </c>
      <c r="BA116" s="107">
        <v>0</v>
      </c>
      <c r="BD116" s="106" t="s">
        <v>117</v>
      </c>
      <c r="BE116" s="107">
        <v>110182.26</v>
      </c>
      <c r="BF116" s="106" t="s">
        <v>117</v>
      </c>
      <c r="BG116" s="107">
        <v>0</v>
      </c>
      <c r="BJ116" s="106" t="s">
        <v>117</v>
      </c>
      <c r="BK116" s="107">
        <v>121450.84</v>
      </c>
      <c r="BL116" s="106" t="s">
        <v>117</v>
      </c>
      <c r="BM116" s="107">
        <v>0</v>
      </c>
      <c r="BP116" s="106" t="s">
        <v>117</v>
      </c>
      <c r="BQ116" s="107">
        <v>110195.3</v>
      </c>
      <c r="BR116" s="106" t="s">
        <v>117</v>
      </c>
      <c r="BS116" s="107">
        <v>0</v>
      </c>
      <c r="BV116" s="100">
        <f t="shared" si="2"/>
        <v>707511.19000000006</v>
      </c>
      <c r="BW116" s="108">
        <f>E116+K116+Q116+W116+AC116+AI116+AO116+AU116+BA116+BG116+BM116+BS116</f>
        <v>0</v>
      </c>
      <c r="BY116" s="15"/>
    </row>
    <row r="117" spans="2:78" ht="15.75" thickBot="1" x14ac:dyDescent="0.3">
      <c r="B117" s="20"/>
      <c r="C117" s="109">
        <f>SUM(C3:C116)</f>
        <v>17859212.489999998</v>
      </c>
      <c r="D117" s="20"/>
      <c r="E117" s="109">
        <f>SUM(E3:E116)</f>
        <v>77926780.310000002</v>
      </c>
      <c r="H117" s="20"/>
      <c r="I117" s="109">
        <f>SUM(I3:I116)</f>
        <v>11232626.5</v>
      </c>
      <c r="J117" s="20"/>
      <c r="K117" s="109">
        <f>SUM(K3:K116)</f>
        <v>81555273.669999972</v>
      </c>
      <c r="N117" s="20"/>
      <c r="O117" s="109">
        <f>SUM(O3:O116)</f>
        <v>63861281.110000014</v>
      </c>
      <c r="P117" s="20"/>
      <c r="Q117" s="109">
        <f>SUM(Q3:Q116)</f>
        <v>129122742.60000002</v>
      </c>
      <c r="U117" s="109">
        <f>SUM(U3:U116)</f>
        <v>29178201.730000012</v>
      </c>
      <c r="W117" s="109">
        <f>SUM(W3:W116)</f>
        <v>96603423.550000012</v>
      </c>
      <c r="AA117" s="109">
        <f>SUM(AA3:AA116)</f>
        <v>14657106.850000007</v>
      </c>
      <c r="AC117" s="109">
        <f>SUM(AC3:AC116)</f>
        <v>81869733.319999993</v>
      </c>
      <c r="AG117" s="109">
        <f>SUM(AG3:AG116)</f>
        <v>20134156.380000003</v>
      </c>
      <c r="AI117" s="109">
        <f>SUM(AI3:AI116)</f>
        <v>87370059.449999973</v>
      </c>
      <c r="AM117" s="109">
        <f>SUM(AM3:AM116)</f>
        <v>30075725.669999998</v>
      </c>
      <c r="AO117" s="109">
        <f>SUM(AO3:AO116)</f>
        <v>97709785.810000032</v>
      </c>
      <c r="AS117" s="109">
        <f>SUM(AS3:AS116)</f>
        <v>41577468.850000016</v>
      </c>
      <c r="AU117" s="109">
        <f>SUM(AU3:AU116)</f>
        <v>106937910.52999997</v>
      </c>
      <c r="AY117" s="99">
        <f>SUM(AY3:AY116)</f>
        <v>61218488.669999987</v>
      </c>
      <c r="BA117" s="99">
        <f>SUM(BA3:BA116)</f>
        <v>131478250.51000005</v>
      </c>
      <c r="BE117" s="99">
        <f>SUM(BE3:BE116)</f>
        <v>45951966.649999999</v>
      </c>
      <c r="BG117" s="99">
        <f>SUM(BG3:BG116)</f>
        <v>113561491.18999998</v>
      </c>
      <c r="BK117" s="82">
        <f>SUM(BK3:BK116)</f>
        <v>46899136.510000005</v>
      </c>
      <c r="BM117" s="72">
        <f>SUM(BM3:BM116)</f>
        <v>117293378.68000004</v>
      </c>
      <c r="BQ117" s="82">
        <f>SUM(BQ3:BQ116)</f>
        <v>53695801.149999991</v>
      </c>
      <c r="BS117" s="72">
        <f>SUM(BS3:BS116)</f>
        <v>132389616.69</v>
      </c>
      <c r="BV117" s="109">
        <f>C117+I117+O117+U117+AA117+AG117+AM117+AS117+AY117+BE117+BK117+BQ117</f>
        <v>436341172.55999994</v>
      </c>
      <c r="BW117" s="109">
        <f t="shared" si="3"/>
        <v>1253818446.3099999</v>
      </c>
      <c r="BY117" s="95"/>
      <c r="BZ117" s="5"/>
    </row>
    <row r="118" spans="2:78" ht="15.75" customHeight="1" x14ac:dyDescent="0.2">
      <c r="C118" s="31"/>
      <c r="BE118" s="86"/>
      <c r="BG118" s="86"/>
    </row>
    <row r="119" spans="2:78" ht="15.75" customHeight="1" x14ac:dyDescent="0.2">
      <c r="C119" s="31"/>
      <c r="BA119" s="31"/>
      <c r="BE119" s="86"/>
      <c r="BG119" s="86"/>
    </row>
    <row r="120" spans="2:78" ht="15.75" customHeight="1" x14ac:dyDescent="0.2">
      <c r="C120" s="31"/>
      <c r="BE120" s="86"/>
      <c r="BG120" s="86"/>
    </row>
    <row r="121" spans="2:78" ht="15.75" customHeight="1" x14ac:dyDescent="0.25">
      <c r="B121" s="75"/>
      <c r="C121" s="31"/>
      <c r="E121" s="26"/>
      <c r="F121" s="27"/>
      <c r="I121" s="90"/>
      <c r="K121" s="90"/>
      <c r="U121" s="31"/>
      <c r="AG121" s="31"/>
      <c r="BK121" s="86"/>
      <c r="BM121" s="86"/>
    </row>
    <row r="122" spans="2:78" ht="15.75" customHeight="1" x14ac:dyDescent="0.2">
      <c r="C122" s="31"/>
      <c r="BE122" s="86"/>
      <c r="BG122" s="86"/>
      <c r="BV122" s="161" t="s">
        <v>305</v>
      </c>
      <c r="BW122" s="161"/>
      <c r="BX122" s="162"/>
    </row>
    <row r="123" spans="2:78" ht="15.75" customHeight="1" x14ac:dyDescent="0.2">
      <c r="C123" s="31"/>
      <c r="BE123" s="86"/>
      <c r="BG123" s="86"/>
      <c r="BV123" s="116" t="s">
        <v>308</v>
      </c>
      <c r="BW123" s="123" t="s">
        <v>309</v>
      </c>
      <c r="BX123" s="123" t="s">
        <v>307</v>
      </c>
    </row>
    <row r="124" spans="2:78" ht="15.75" customHeight="1" x14ac:dyDescent="0.25">
      <c r="B124" s="75"/>
      <c r="C124" s="31"/>
      <c r="E124" s="26"/>
      <c r="F124" s="27"/>
      <c r="I124" s="90"/>
      <c r="K124" s="90"/>
      <c r="U124" s="31"/>
      <c r="AG124" s="31"/>
      <c r="BK124" s="86"/>
      <c r="BM124" s="86"/>
      <c r="BV124" s="101">
        <v>2015</v>
      </c>
      <c r="BW124" s="100">
        <f>'RECURSOS LIQ. C BANDEIRAS_2015'!BJ106</f>
        <v>3475972345.5565295</v>
      </c>
      <c r="BX124" s="100">
        <f>'RECURSOS LIQ. C BANDEIRAS_2015'!BK106</f>
        <v>3771611017.4220266</v>
      </c>
    </row>
    <row r="125" spans="2:78" ht="15.75" customHeight="1" x14ac:dyDescent="0.25">
      <c r="E125" s="91"/>
      <c r="U125" s="90"/>
      <c r="AM125" s="86"/>
      <c r="AS125" s="86"/>
      <c r="BK125" s="90"/>
      <c r="BL125" s="90"/>
      <c r="BV125" s="103">
        <v>2016</v>
      </c>
      <c r="BW125" s="102">
        <f>'RECURSOS LIQ. C BANDEIRAS_2016'!BJ106</f>
        <v>167358031.92073616</v>
      </c>
      <c r="BX125" s="102">
        <f>'RECURSOS LIQ. C BANDEIRAS_2016'!BK106</f>
        <v>167003337.05302006</v>
      </c>
    </row>
    <row r="126" spans="2:78" ht="15.75" customHeight="1" x14ac:dyDescent="0.25">
      <c r="E126" s="29"/>
      <c r="U126" s="57"/>
      <c r="AN126" s="90"/>
      <c r="AT126" s="90"/>
      <c r="BK126" s="86"/>
      <c r="BL126" s="86"/>
      <c r="BM126" s="86"/>
      <c r="BV126" s="101">
        <v>2017</v>
      </c>
      <c r="BW126" s="100">
        <f>'RECURSOS LIQ. C BANDEIRAS_2017'!DG102</f>
        <v>1475440686.8052564</v>
      </c>
      <c r="BX126" s="100">
        <f>'RECURSOS LIQ. C BANDEIRAS_2017'!DH102</f>
        <v>1534234650.8344619</v>
      </c>
    </row>
    <row r="127" spans="2:78" ht="15.75" x14ac:dyDescent="0.25">
      <c r="B127" s="75"/>
      <c r="J127" s="90"/>
      <c r="V127" s="29"/>
      <c r="AN127" s="29"/>
      <c r="AT127" s="29"/>
      <c r="BK127" s="90"/>
      <c r="BL127" s="90"/>
      <c r="BV127" s="103">
        <v>2018</v>
      </c>
      <c r="BW127" s="104">
        <f>'RECURSOS LIQ. C BANDEIRAS_2018'!BV113</f>
        <v>760533677.46858764</v>
      </c>
      <c r="BX127" s="104">
        <f>'RECURSOS LIQ. C BANDEIRAS_2018'!BW113</f>
        <v>1176979780.2118638</v>
      </c>
    </row>
    <row r="128" spans="2:78" ht="15.75" x14ac:dyDescent="0.25">
      <c r="J128" s="29"/>
      <c r="U128" s="29"/>
      <c r="AN128" s="90"/>
      <c r="AT128" s="90"/>
      <c r="BK128" s="94"/>
      <c r="BL128" s="29"/>
      <c r="BV128" s="101">
        <v>2019</v>
      </c>
      <c r="BW128" s="100">
        <f>'RECURSOS LIQ. C BANDEIRAS_2019'!BV116</f>
        <v>525157798.28897721</v>
      </c>
      <c r="BX128" s="100">
        <f>'RECURSOS LIQ. C BANDEIRAS_2019'!BW116</f>
        <v>1034705153.4181783</v>
      </c>
    </row>
    <row r="129" spans="2:76" ht="15.75" x14ac:dyDescent="0.25">
      <c r="J129" s="29"/>
      <c r="U129" s="29"/>
      <c r="AN129" s="90"/>
      <c r="AT129" s="90"/>
      <c r="BK129" s="94"/>
      <c r="BL129" s="29"/>
      <c r="BV129" s="103">
        <v>2020</v>
      </c>
      <c r="BW129" s="104">
        <f>'RECURSOS LIQ. C BANDEIRAS_2020'!BW128</f>
        <v>35517953.665370733</v>
      </c>
      <c r="BX129" s="104">
        <f>'RECURSOS LIQ. C BANDEIRAS_2020'!BX128</f>
        <v>684854434.55999994</v>
      </c>
    </row>
    <row r="130" spans="2:76" ht="15.75" x14ac:dyDescent="0.25">
      <c r="J130" s="29"/>
      <c r="U130" s="29"/>
      <c r="AN130" s="90"/>
      <c r="AT130" s="90"/>
      <c r="BK130" s="94"/>
      <c r="BL130" s="29"/>
      <c r="BV130" s="101">
        <v>2021</v>
      </c>
      <c r="BW130" s="100">
        <f>BV117</f>
        <v>436341172.55999994</v>
      </c>
      <c r="BX130" s="100">
        <f>BW117</f>
        <v>1253818446.3099999</v>
      </c>
    </row>
    <row r="131" spans="2:76" ht="18.75" x14ac:dyDescent="0.3">
      <c r="B131" s="132"/>
      <c r="C131" s="132"/>
      <c r="AN131" s="29"/>
      <c r="AT131" s="29"/>
      <c r="BK131" s="94"/>
      <c r="BL131" s="94"/>
      <c r="BM131" s="94"/>
      <c r="BV131" s="92"/>
      <c r="BW131" s="125">
        <f>SUM(BW124:BW130)</f>
        <v>6876321666.2654591</v>
      </c>
      <c r="BX131" s="125">
        <f>SUM(BX124:BX130)</f>
        <v>9623206819.8095493</v>
      </c>
    </row>
    <row r="132" spans="2:76" customFormat="1" ht="93.75" customHeight="1" x14ac:dyDescent="0.25"/>
    <row r="133" spans="2:76" x14ac:dyDescent="0.2">
      <c r="B133" s="132"/>
      <c r="C133" s="132"/>
    </row>
    <row r="134" spans="2:76" x14ac:dyDescent="0.2">
      <c r="B134" s="132"/>
      <c r="C134" s="132"/>
    </row>
    <row r="135" spans="2:76" x14ac:dyDescent="0.2">
      <c r="B135" s="132"/>
      <c r="C135" s="132"/>
    </row>
    <row r="136" spans="2:76" x14ac:dyDescent="0.2">
      <c r="B136" s="132"/>
      <c r="C136" s="132"/>
    </row>
    <row r="137" spans="2:76" x14ac:dyDescent="0.2">
      <c r="B137" s="132"/>
      <c r="C137" s="132"/>
    </row>
    <row r="139" spans="2:76" x14ac:dyDescent="0.2">
      <c r="B139" s="164"/>
      <c r="C139" s="164"/>
    </row>
    <row r="141" spans="2:76" ht="12.75" hidden="1" customHeight="1" x14ac:dyDescent="0.2"/>
    <row r="142" spans="2:76" ht="12.75" hidden="1" customHeight="1" x14ac:dyDescent="0.2"/>
    <row r="143" spans="2:76" ht="12.75" hidden="1" customHeight="1" x14ac:dyDescent="0.2"/>
    <row r="144" spans="2:76" ht="12.75" hidden="1" customHeight="1" x14ac:dyDescent="0.2"/>
    <row r="145" spans="2:122" ht="12.75" hidden="1" customHeight="1" x14ac:dyDescent="0.2"/>
    <row r="146" spans="2:122" ht="12.75" hidden="1" customHeight="1" x14ac:dyDescent="0.2"/>
    <row r="147" spans="2:122" ht="12.75" hidden="1" customHeight="1" x14ac:dyDescent="0.2"/>
    <row r="148" spans="2:122" ht="12.75" hidden="1" customHeight="1" x14ac:dyDescent="0.2"/>
    <row r="149" spans="2:122" s="30" customFormat="1" ht="12.75" hidden="1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</row>
    <row r="150" spans="2:122" s="30" customFormat="1" ht="12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</row>
    <row r="151" spans="2:122" s="30" customFormat="1" ht="12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</row>
    <row r="152" spans="2:122" s="30" customForma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</row>
  </sheetData>
  <autoFilter ref="B2:E117" xr:uid="{00000000-0009-0000-0000-00000D000000}"/>
  <mergeCells count="15">
    <mergeCell ref="BV1:BW1"/>
    <mergeCell ref="BV122:BX122"/>
    <mergeCell ref="B139:C139"/>
    <mergeCell ref="AL1:AO1"/>
    <mergeCell ref="AR1:AU1"/>
    <mergeCell ref="AX1:BA1"/>
    <mergeCell ref="BD1:BG1"/>
    <mergeCell ref="BJ1:BM1"/>
    <mergeCell ref="BP1:BS1"/>
    <mergeCell ref="B1:E1"/>
    <mergeCell ref="H1:K1"/>
    <mergeCell ref="N1:Q1"/>
    <mergeCell ref="T1:W1"/>
    <mergeCell ref="Z1:AC1"/>
    <mergeCell ref="AF1:AI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F1FD-60BF-463A-897F-8DF32A536C26}">
  <dimension ref="A1:P122"/>
  <sheetViews>
    <sheetView showGridLines="0" topLeftCell="E1" zoomScale="70" zoomScaleNormal="70" workbookViewId="0">
      <selection activeCell="K18" sqref="K18"/>
    </sheetView>
  </sheetViews>
  <sheetFormatPr defaultColWidth="9.140625" defaultRowHeight="12.75" x14ac:dyDescent="0.2"/>
  <cols>
    <col min="1" max="1" width="27" style="1" customWidth="1"/>
    <col min="2" max="2" width="23.7109375" style="1" bestFit="1" customWidth="1"/>
    <col min="3" max="13" width="27.7109375" style="1" customWidth="1"/>
    <col min="14" max="14" width="26.85546875" style="1" bestFit="1" customWidth="1"/>
    <col min="15" max="15" width="37" style="1" bestFit="1" customWidth="1"/>
    <col min="16" max="16" width="23.5703125" style="1" customWidth="1"/>
    <col min="17" max="16384" width="9.140625" style="1"/>
  </cols>
  <sheetData>
    <row r="1" spans="1:16" ht="65.25" customHeight="1" x14ac:dyDescent="0.2">
      <c r="A1" s="77" t="s">
        <v>125</v>
      </c>
      <c r="B1" s="76" t="s">
        <v>391</v>
      </c>
      <c r="C1" s="76" t="s">
        <v>392</v>
      </c>
      <c r="D1" s="76" t="s">
        <v>393</v>
      </c>
      <c r="E1" s="76" t="s">
        <v>394</v>
      </c>
      <c r="F1" s="76" t="s">
        <v>395</v>
      </c>
      <c r="G1" s="76" t="s">
        <v>396</v>
      </c>
      <c r="H1" s="76" t="s">
        <v>397</v>
      </c>
      <c r="I1" s="76" t="s">
        <v>398</v>
      </c>
      <c r="J1" s="76" t="s">
        <v>399</v>
      </c>
      <c r="K1" s="76" t="s">
        <v>400</v>
      </c>
      <c r="L1" s="76" t="s">
        <v>401</v>
      </c>
      <c r="M1" s="76" t="s">
        <v>402</v>
      </c>
      <c r="N1" s="76" t="s">
        <v>403</v>
      </c>
    </row>
    <row r="2" spans="1:16" ht="20.100000000000001" customHeight="1" x14ac:dyDescent="0.25">
      <c r="A2" s="112" t="s">
        <v>13</v>
      </c>
      <c r="B2" s="74">
        <v>148089141.16</v>
      </c>
      <c r="C2" s="74">
        <v>151341745.99000001</v>
      </c>
      <c r="D2" s="74">
        <v>149207203.99000001</v>
      </c>
      <c r="E2" s="74">
        <v>114792605.39</v>
      </c>
      <c r="F2" s="74">
        <v>23657221.940000001</v>
      </c>
      <c r="G2" s="74">
        <v>276548.15999999997</v>
      </c>
      <c r="H2" s="74">
        <v>574818.5</v>
      </c>
      <c r="I2" s="74">
        <v>306994.84999999998</v>
      </c>
      <c r="J2" s="74">
        <v>9631.2999999999993</v>
      </c>
      <c r="K2" s="74">
        <v>8804.7999999999993</v>
      </c>
      <c r="L2" s="74">
        <v>26956.400000000001</v>
      </c>
      <c r="M2" s="74">
        <f>VLOOKUP(A2,'[1]Receita Bandeiras declaradas'!$A$1:$C$105,3,0)</f>
        <v>163736.43</v>
      </c>
      <c r="N2" s="88">
        <f>SUM(B2:M2)</f>
        <v>588455408.90999985</v>
      </c>
      <c r="P2" s="31"/>
    </row>
    <row r="3" spans="1:16" ht="20.100000000000001" customHeight="1" x14ac:dyDescent="0.25">
      <c r="A3" s="112" t="s">
        <v>15</v>
      </c>
      <c r="B3" s="74">
        <v>30821422</v>
      </c>
      <c r="C3" s="74">
        <v>30544310.07</v>
      </c>
      <c r="D3" s="74">
        <v>33076863.670000002</v>
      </c>
      <c r="E3" s="74">
        <v>21944326.390000001</v>
      </c>
      <c r="F3" s="74">
        <v>1465097.22</v>
      </c>
      <c r="G3" s="74">
        <v>-16423.189999999999</v>
      </c>
      <c r="H3" s="74">
        <v>-14373.28</v>
      </c>
      <c r="I3" s="74">
        <v>192026.34</v>
      </c>
      <c r="J3" s="74">
        <v>257918.35</v>
      </c>
      <c r="K3" s="74">
        <v>269767.57</v>
      </c>
      <c r="L3" s="74">
        <v>190899.67</v>
      </c>
      <c r="M3" s="74">
        <f>VLOOKUP(A3,'[1]Receita Bandeiras declaradas'!$A$1:$C$105,3,0)</f>
        <v>242992.06</v>
      </c>
      <c r="N3" s="88">
        <f t="shared" ref="N3:N57" si="0">SUM(B3:M3)</f>
        <v>118974826.87</v>
      </c>
      <c r="O3" s="75"/>
      <c r="P3" s="31"/>
    </row>
    <row r="4" spans="1:16" ht="20.100000000000001" customHeight="1" x14ac:dyDescent="0.25">
      <c r="A4" s="112" t="s">
        <v>16</v>
      </c>
      <c r="B4" s="74">
        <v>89976772.189999998</v>
      </c>
      <c r="C4" s="74">
        <v>103639751.58</v>
      </c>
      <c r="D4" s="74">
        <v>101836045.90000001</v>
      </c>
      <c r="E4" s="74">
        <v>96038024.25</v>
      </c>
      <c r="F4" s="74">
        <v>6722042.8499999996</v>
      </c>
      <c r="G4" s="74">
        <v>-619766.05000000005</v>
      </c>
      <c r="H4" s="74">
        <v>63345</v>
      </c>
      <c r="I4" s="74">
        <v>76117</v>
      </c>
      <c r="J4" s="74">
        <v>-53944</v>
      </c>
      <c r="K4" s="74">
        <v>4042.71</v>
      </c>
      <c r="L4" s="74">
        <v>-36227</v>
      </c>
      <c r="M4" s="74">
        <f>VLOOKUP(A4,'[1]Receita Bandeiras declaradas'!$A$1:$C$105,3,0)</f>
        <v>-8049</v>
      </c>
      <c r="N4" s="88">
        <f t="shared" si="0"/>
        <v>397638155.42999995</v>
      </c>
      <c r="P4" s="31"/>
    </row>
    <row r="5" spans="1:16" ht="20.100000000000001" customHeight="1" x14ac:dyDescent="0.25">
      <c r="A5" s="112" t="s">
        <v>17</v>
      </c>
      <c r="B5" s="74">
        <v>80431101.099999994</v>
      </c>
      <c r="C5" s="74">
        <v>82794723.420000002</v>
      </c>
      <c r="D5" s="74">
        <v>90266066.290000007</v>
      </c>
      <c r="E5" s="74">
        <v>77598005.340000004</v>
      </c>
      <c r="F5" s="74">
        <v>19262121.100000001</v>
      </c>
      <c r="G5" s="74">
        <v>287049.67</v>
      </c>
      <c r="H5" s="74">
        <v>65731.320000000007</v>
      </c>
      <c r="I5" s="74">
        <v>284911.28999999998</v>
      </c>
      <c r="J5" s="74">
        <v>210493.83</v>
      </c>
      <c r="K5" s="74">
        <v>311418.39</v>
      </c>
      <c r="L5" s="74">
        <v>110483.71</v>
      </c>
      <c r="M5" s="74">
        <f>VLOOKUP(A5,'[1]Receita Bandeiras declaradas'!$A$1:$C$105,3,0)</f>
        <v>-9545.39</v>
      </c>
      <c r="N5" s="88">
        <f t="shared" si="0"/>
        <v>351612560.06999999</v>
      </c>
      <c r="P5" s="31"/>
    </row>
    <row r="6" spans="1:16" ht="20.100000000000001" customHeight="1" x14ac:dyDescent="0.25">
      <c r="A6" s="113" t="s">
        <v>310</v>
      </c>
      <c r="B6" s="74">
        <v>37435437.609999999</v>
      </c>
      <c r="C6" s="74">
        <v>35318880.93</v>
      </c>
      <c r="D6" s="74">
        <v>40187067.969999999</v>
      </c>
      <c r="E6" s="74">
        <v>28446233.699999999</v>
      </c>
      <c r="F6" s="74">
        <v>4335028.99</v>
      </c>
      <c r="G6" s="74">
        <v>18228.27</v>
      </c>
      <c r="H6" s="74">
        <v>9137.6200000000008</v>
      </c>
      <c r="I6" s="74">
        <v>14883.5</v>
      </c>
      <c r="J6" s="74">
        <v>-16571.53</v>
      </c>
      <c r="K6" s="74">
        <v>7371.04</v>
      </c>
      <c r="L6" s="74">
        <v>1327.94</v>
      </c>
      <c r="M6" s="74">
        <f>VLOOKUP(A6,'[1]Receita Bandeiras declaradas'!$A$1:$C$105,3,0)</f>
        <v>-18136.419999999998</v>
      </c>
      <c r="N6" s="88">
        <f t="shared" si="0"/>
        <v>145738889.62</v>
      </c>
      <c r="P6" s="31"/>
    </row>
    <row r="7" spans="1:16" ht="20.100000000000001" customHeight="1" x14ac:dyDescent="0.25">
      <c r="A7" s="112" t="s">
        <v>19</v>
      </c>
      <c r="B7" s="74">
        <v>7061580.4800000004</v>
      </c>
      <c r="C7" s="74">
        <v>12628830.810000001</v>
      </c>
      <c r="D7" s="74">
        <v>9922853.3300000001</v>
      </c>
      <c r="E7" s="74">
        <v>7545829.0099999998</v>
      </c>
      <c r="F7" s="74">
        <v>623760.38</v>
      </c>
      <c r="G7" s="74">
        <v>-20866.919999999998</v>
      </c>
      <c r="H7" s="74">
        <v>-22036.39</v>
      </c>
      <c r="I7" s="74">
        <v>-41352.03</v>
      </c>
      <c r="J7" s="74">
        <v>-24677.82</v>
      </c>
      <c r="K7" s="74">
        <v>-17475.39</v>
      </c>
      <c r="L7" s="74">
        <v>-66726.09</v>
      </c>
      <c r="M7" s="74">
        <f>VLOOKUP(A7,'[1]Receita Bandeiras declaradas'!$A$1:$C$105,3,0)</f>
        <v>-12425.16</v>
      </c>
      <c r="N7" s="88">
        <f t="shared" si="0"/>
        <v>37577294.209999993</v>
      </c>
      <c r="P7" s="31"/>
    </row>
    <row r="8" spans="1:16" ht="20.100000000000001" customHeight="1" x14ac:dyDescent="0.25">
      <c r="A8" s="112" t="s">
        <v>20</v>
      </c>
      <c r="B8" s="74">
        <v>33283520.510000002</v>
      </c>
      <c r="C8" s="74">
        <v>31958307.039999999</v>
      </c>
      <c r="D8" s="74">
        <v>33764981.75</v>
      </c>
      <c r="E8" s="74">
        <v>21669924.120000001</v>
      </c>
      <c r="F8" s="74">
        <v>1333025.08</v>
      </c>
      <c r="G8" s="74">
        <v>-41232.379999999997</v>
      </c>
      <c r="H8" s="74">
        <v>118427.7</v>
      </c>
      <c r="I8" s="74">
        <v>143493.57999999999</v>
      </c>
      <c r="J8" s="74">
        <v>289915.24</v>
      </c>
      <c r="K8" s="74">
        <v>261837.32</v>
      </c>
      <c r="L8" s="74">
        <v>106317.75</v>
      </c>
      <c r="M8" s="74">
        <f>VLOOKUP(A8,'[1]Receita Bandeiras declaradas'!$A$1:$C$105,3,0)</f>
        <v>41230.129999999997</v>
      </c>
      <c r="N8" s="88">
        <f t="shared" si="0"/>
        <v>122929747.83999999</v>
      </c>
      <c r="P8" s="31"/>
    </row>
    <row r="9" spans="1:16" ht="20.100000000000001" customHeight="1" x14ac:dyDescent="0.25">
      <c r="A9" s="112" t="s">
        <v>21</v>
      </c>
      <c r="B9" s="74">
        <v>61356085.460000001</v>
      </c>
      <c r="C9" s="74">
        <v>60488759.25</v>
      </c>
      <c r="D9" s="74">
        <v>62051728.979999997</v>
      </c>
      <c r="E9" s="74">
        <v>58119541.18</v>
      </c>
      <c r="F9" s="74">
        <v>13592212.91</v>
      </c>
      <c r="G9" s="74">
        <v>-5353.49</v>
      </c>
      <c r="H9" s="74">
        <v>-922891.96</v>
      </c>
      <c r="I9" s="74">
        <v>-419123.20000000001</v>
      </c>
      <c r="J9" s="74">
        <v>-34274.910000000003</v>
      </c>
      <c r="K9" s="74">
        <v>-64166.65</v>
      </c>
      <c r="L9" s="74">
        <v>-46098.400000000001</v>
      </c>
      <c r="M9" s="74">
        <f>VLOOKUP(A9,'[1]Receita Bandeiras declaradas'!$A$1:$C$105,3,0)</f>
        <v>-485480.3</v>
      </c>
      <c r="N9" s="88">
        <f t="shared" si="0"/>
        <v>253630938.86999997</v>
      </c>
      <c r="P9" s="31"/>
    </row>
    <row r="10" spans="1:16" ht="20.100000000000001" customHeight="1" x14ac:dyDescent="0.25">
      <c r="A10" s="112" t="s">
        <v>22</v>
      </c>
      <c r="B10" s="74">
        <v>52446746.390000001</v>
      </c>
      <c r="C10" s="74">
        <v>82093753.75</v>
      </c>
      <c r="D10" s="74">
        <v>79570471.459999993</v>
      </c>
      <c r="E10" s="74">
        <v>58601508.43</v>
      </c>
      <c r="F10" s="74">
        <v>11584171.99</v>
      </c>
      <c r="G10" s="74">
        <v>426409.75</v>
      </c>
      <c r="H10" s="74">
        <v>426409.75</v>
      </c>
      <c r="I10" s="74">
        <v>346412.98000000004</v>
      </c>
      <c r="J10" s="74">
        <v>339237.71</v>
      </c>
      <c r="K10" s="74">
        <v>-7027.32</v>
      </c>
      <c r="L10" s="74">
        <v>382257.36</v>
      </c>
      <c r="M10" s="74">
        <f>VLOOKUP(A10,'[1]Receita Bandeiras declaradas'!$A$1:$C$105,3,0)</f>
        <v>1356458.55</v>
      </c>
      <c r="N10" s="88">
        <f t="shared" si="0"/>
        <v>287566810.80000001</v>
      </c>
      <c r="P10" s="31"/>
    </row>
    <row r="11" spans="1:16" ht="20.100000000000001" customHeight="1" x14ac:dyDescent="0.25">
      <c r="A11" s="112" t="s">
        <v>23</v>
      </c>
      <c r="B11" s="74">
        <v>189938151.34</v>
      </c>
      <c r="C11" s="74">
        <v>198098813.56</v>
      </c>
      <c r="D11" s="74">
        <v>199500678.44</v>
      </c>
      <c r="E11" s="74">
        <v>162608546.02000001</v>
      </c>
      <c r="F11" s="74">
        <v>37611475.100000001</v>
      </c>
      <c r="G11" s="74">
        <v>157489.19</v>
      </c>
      <c r="H11" s="74">
        <v>339596.67</v>
      </c>
      <c r="I11" s="74">
        <v>460626.94</v>
      </c>
      <c r="J11" s="74">
        <v>228650.03</v>
      </c>
      <c r="K11" s="74">
        <v>262933.02</v>
      </c>
      <c r="L11" s="74">
        <v>241671.18</v>
      </c>
      <c r="M11" s="74">
        <f>VLOOKUP(A11,'[1]Receita Bandeiras declaradas'!$A$1:$C$105,3,0)</f>
        <v>215963</v>
      </c>
      <c r="N11" s="88">
        <f t="shared" si="0"/>
        <v>789664594.48999989</v>
      </c>
      <c r="P11" s="31"/>
    </row>
    <row r="12" spans="1:16" ht="20.100000000000001" customHeight="1" x14ac:dyDescent="0.25">
      <c r="A12" s="112" t="s">
        <v>24</v>
      </c>
      <c r="B12" s="74">
        <v>120193101.12</v>
      </c>
      <c r="C12" s="74">
        <v>120193101.12</v>
      </c>
      <c r="D12" s="74">
        <v>121960685.23</v>
      </c>
      <c r="E12" s="74">
        <v>113675072.27</v>
      </c>
      <c r="F12" s="74">
        <v>28300008.710000001</v>
      </c>
      <c r="G12" s="74">
        <v>-100081.73</v>
      </c>
      <c r="H12" s="74">
        <v>-13792684.1902899</v>
      </c>
      <c r="I12" s="74">
        <v>-20326.36</v>
      </c>
      <c r="J12" s="74">
        <v>-35433.01</v>
      </c>
      <c r="K12" s="74">
        <v>-15731.26</v>
      </c>
      <c r="L12" s="74">
        <v>-16515.310000000001</v>
      </c>
      <c r="M12" s="74">
        <f>VLOOKUP(A12,'[1]Receita Bandeiras declaradas'!$A$1:$C$105,3,0)</f>
        <v>-9515.43</v>
      </c>
      <c r="N12" s="88">
        <f t="shared" si="0"/>
        <v>490331681.15971005</v>
      </c>
      <c r="P12" s="31"/>
    </row>
    <row r="13" spans="1:16" ht="20.100000000000001" customHeight="1" x14ac:dyDescent="0.25">
      <c r="A13" s="112" t="s">
        <v>25</v>
      </c>
      <c r="B13" s="74">
        <v>67823847.5</v>
      </c>
      <c r="C13" s="74">
        <v>64682676.329999998</v>
      </c>
      <c r="D13" s="74">
        <v>69611843.269999996</v>
      </c>
      <c r="E13" s="74">
        <v>53246697.030000001</v>
      </c>
      <c r="F13" s="74">
        <v>6291037.5</v>
      </c>
      <c r="G13" s="74">
        <v>568768.79</v>
      </c>
      <c r="H13" s="74">
        <v>260921.61</v>
      </c>
      <c r="I13" s="74">
        <v>436590.87</v>
      </c>
      <c r="J13" s="74">
        <v>469401.69</v>
      </c>
      <c r="K13" s="74">
        <v>340701.62</v>
      </c>
      <c r="L13" s="74">
        <v>8142.24</v>
      </c>
      <c r="M13" s="74">
        <f>VLOOKUP(A13,'[1]Receita Bandeiras declaradas'!$A$1:$C$105,3,0)</f>
        <v>-110595.28</v>
      </c>
      <c r="N13" s="88">
        <f t="shared" si="0"/>
        <v>263630033.17000002</v>
      </c>
      <c r="P13" s="31"/>
    </row>
    <row r="14" spans="1:16" ht="20.100000000000001" customHeight="1" x14ac:dyDescent="0.25">
      <c r="A14" s="112" t="s">
        <v>26</v>
      </c>
      <c r="B14" s="74">
        <v>109336323.33</v>
      </c>
      <c r="C14" s="74">
        <v>104555369.3</v>
      </c>
      <c r="D14" s="74">
        <v>110985529.17</v>
      </c>
      <c r="E14" s="74">
        <v>96299649.939999998</v>
      </c>
      <c r="F14" s="74">
        <v>21912216.449999999</v>
      </c>
      <c r="G14" s="74">
        <v>1603897.48</v>
      </c>
      <c r="H14" s="74">
        <v>-249730.46</v>
      </c>
      <c r="I14" s="74">
        <v>450490.61</v>
      </c>
      <c r="J14" s="74">
        <v>-84418.58</v>
      </c>
      <c r="K14" s="74">
        <v>-716704.53</v>
      </c>
      <c r="L14" s="74">
        <v>-859142.54</v>
      </c>
      <c r="M14" s="74">
        <f>VLOOKUP(A14,'[1]Receita Bandeiras declaradas'!$A$1:$C$105,3,0)</f>
        <v>-136356.32999999999</v>
      </c>
      <c r="N14" s="88">
        <f t="shared" si="0"/>
        <v>443097123.84000009</v>
      </c>
      <c r="P14" s="31"/>
    </row>
    <row r="15" spans="1:16" ht="20.100000000000001" customHeight="1" x14ac:dyDescent="0.25">
      <c r="A15" s="112" t="s">
        <v>27</v>
      </c>
      <c r="B15" s="74">
        <v>19278085.469999999</v>
      </c>
      <c r="C15" s="74">
        <v>18780911.710000001</v>
      </c>
      <c r="D15" s="74">
        <v>21102507.489999998</v>
      </c>
      <c r="E15" s="74">
        <v>17680378.75</v>
      </c>
      <c r="F15" s="74">
        <v>3207769.52</v>
      </c>
      <c r="G15" s="74">
        <v>33995.300000000003</v>
      </c>
      <c r="H15" s="74">
        <v>24878.12</v>
      </c>
      <c r="I15" s="74">
        <v>32024.93</v>
      </c>
      <c r="J15" s="74">
        <v>25570.65</v>
      </c>
      <c r="K15" s="74">
        <v>12235.41</v>
      </c>
      <c r="L15" s="74">
        <v>4119.3500000000004</v>
      </c>
      <c r="M15" s="74">
        <f>VLOOKUP(A15,'[1]Receita Bandeiras declaradas'!$A$1:$C$105,3,0)</f>
        <v>-6161.01</v>
      </c>
      <c r="N15" s="88">
        <f t="shared" si="0"/>
        <v>80176315.689999998</v>
      </c>
      <c r="P15" s="31"/>
    </row>
    <row r="16" spans="1:16" ht="20.100000000000001" customHeight="1" x14ac:dyDescent="0.25">
      <c r="A16" s="112" t="s">
        <v>28</v>
      </c>
      <c r="B16" s="74">
        <v>54153978.219999999</v>
      </c>
      <c r="C16" s="74">
        <v>50484229.039999999</v>
      </c>
      <c r="D16" s="74">
        <v>55053746.689999998</v>
      </c>
      <c r="E16" s="74">
        <v>41025960.920000002</v>
      </c>
      <c r="F16" s="74">
        <v>5251380.18</v>
      </c>
      <c r="G16" s="74">
        <v>250034.48</v>
      </c>
      <c r="H16" s="74">
        <v>84817.600000000006</v>
      </c>
      <c r="I16" s="74">
        <v>273552.14</v>
      </c>
      <c r="J16" s="74">
        <v>272563.05</v>
      </c>
      <c r="K16" s="74">
        <v>134537.07999999999</v>
      </c>
      <c r="L16" s="74">
        <v>61318.06</v>
      </c>
      <c r="M16" s="74">
        <f>VLOOKUP(A16,'[1]Receita Bandeiras declaradas'!$A$1:$C$105,3,0)</f>
        <v>-26903.279999999999</v>
      </c>
      <c r="N16" s="88">
        <f t="shared" si="0"/>
        <v>207019214.18000001</v>
      </c>
      <c r="P16" s="31"/>
    </row>
    <row r="17" spans="1:16" ht="20.100000000000001" customHeight="1" x14ac:dyDescent="0.25">
      <c r="A17" s="112" t="s">
        <v>29</v>
      </c>
      <c r="B17" s="74">
        <v>77129884.819999993</v>
      </c>
      <c r="C17" s="74">
        <v>74922909.530000001</v>
      </c>
      <c r="D17" s="74">
        <v>83383596.310000002</v>
      </c>
      <c r="E17" s="74">
        <v>69000445.269999996</v>
      </c>
      <c r="F17" s="74">
        <v>13590813.560000001</v>
      </c>
      <c r="G17" s="74">
        <v>550140.46</v>
      </c>
      <c r="H17" s="74">
        <v>403645.81</v>
      </c>
      <c r="I17" s="74">
        <v>79041.2</v>
      </c>
      <c r="J17" s="74">
        <v>133292.57999999999</v>
      </c>
      <c r="K17" s="74">
        <v>123748.7</v>
      </c>
      <c r="L17" s="74">
        <v>20796.509999999998</v>
      </c>
      <c r="M17" s="74">
        <f>VLOOKUP(A17,'[1]Receita Bandeiras declaradas'!$A$1:$C$105,3,0)</f>
        <v>44856.480000000003</v>
      </c>
      <c r="N17" s="88">
        <f t="shared" si="0"/>
        <v>319383171.22999996</v>
      </c>
      <c r="P17" s="31"/>
    </row>
    <row r="18" spans="1:16" ht="20.100000000000001" customHeight="1" x14ac:dyDescent="0.25">
      <c r="A18" s="112" t="s">
        <v>30</v>
      </c>
      <c r="B18" s="74">
        <v>254259592.09999999</v>
      </c>
      <c r="C18" s="74">
        <v>233378601.58467987</v>
      </c>
      <c r="D18" s="74">
        <v>254359276.24000001</v>
      </c>
      <c r="E18" s="74">
        <v>240491930</v>
      </c>
      <c r="F18" s="74">
        <v>58792212.109999999</v>
      </c>
      <c r="G18" s="74">
        <v>-551358.22</v>
      </c>
      <c r="H18" s="74">
        <v>-551358.21</v>
      </c>
      <c r="I18" s="74">
        <v>86017.689999999973</v>
      </c>
      <c r="J18" s="74">
        <v>-72943.289999999994</v>
      </c>
      <c r="K18" s="74">
        <v>13382.34</v>
      </c>
      <c r="L18" s="74">
        <v>528337.9</v>
      </c>
      <c r="M18" s="74">
        <f>VLOOKUP(A18,'[1]Receita Bandeiras declaradas'!$A$1:$C$105,3,0)</f>
        <v>71473.490000000005</v>
      </c>
      <c r="N18" s="88">
        <f t="shared" si="0"/>
        <v>1040805163.7346799</v>
      </c>
      <c r="P18" s="31"/>
    </row>
    <row r="19" spans="1:16" ht="20.100000000000001" customHeight="1" x14ac:dyDescent="0.25">
      <c r="A19" s="112" t="s">
        <v>31</v>
      </c>
      <c r="B19" s="74">
        <v>29408231.969999999</v>
      </c>
      <c r="C19" s="74">
        <v>27639447.940000001</v>
      </c>
      <c r="D19" s="74">
        <v>29367248.210000001</v>
      </c>
      <c r="E19" s="74">
        <v>21628652.829999998</v>
      </c>
      <c r="F19" s="74">
        <v>2051311.45</v>
      </c>
      <c r="G19" s="74">
        <v>-13472.08</v>
      </c>
      <c r="H19" s="74">
        <v>-11285.44</v>
      </c>
      <c r="I19" s="74">
        <v>-5445.07</v>
      </c>
      <c r="J19" s="74">
        <v>117558.48</v>
      </c>
      <c r="K19" s="74">
        <v>105096.04</v>
      </c>
      <c r="L19" s="74">
        <v>34111.94</v>
      </c>
      <c r="M19" s="74">
        <f>VLOOKUP(A19,'[1]Receita Bandeiras declaradas'!$A$1:$C$105,3,0)</f>
        <v>20318.03</v>
      </c>
      <c r="N19" s="88">
        <f t="shared" si="0"/>
        <v>110341774.30000003</v>
      </c>
      <c r="P19" s="31"/>
    </row>
    <row r="20" spans="1:16" ht="20.100000000000001" customHeight="1" x14ac:dyDescent="0.25">
      <c r="A20" s="112" t="s">
        <v>311</v>
      </c>
      <c r="B20" s="74">
        <v>32570056.02</v>
      </c>
      <c r="C20" s="74">
        <v>29775741.690000001</v>
      </c>
      <c r="D20" s="74">
        <v>34037238.759999998</v>
      </c>
      <c r="E20" s="74">
        <v>26649215.16</v>
      </c>
      <c r="F20" s="74">
        <v>5225353.91</v>
      </c>
      <c r="G20" s="74">
        <v>640065.16</v>
      </c>
      <c r="H20" s="74">
        <v>525272.41</v>
      </c>
      <c r="I20" s="74">
        <v>436683.32</v>
      </c>
      <c r="J20" s="74">
        <v>417287.29</v>
      </c>
      <c r="K20" s="74">
        <v>362629.98</v>
      </c>
      <c r="L20" s="74">
        <v>293777.12</v>
      </c>
      <c r="M20" s="74">
        <f>VLOOKUP(A20,'[1]Receita Bandeiras declaradas'!$A$1:$C$105,3,0)</f>
        <v>601450.62</v>
      </c>
      <c r="N20" s="88">
        <f t="shared" si="0"/>
        <v>131534771.44</v>
      </c>
      <c r="P20" s="31"/>
    </row>
    <row r="21" spans="1:16" ht="20.100000000000001" customHeight="1" x14ac:dyDescent="0.25">
      <c r="A21" s="112" t="s">
        <v>34</v>
      </c>
      <c r="B21" s="74">
        <v>153340130.08000001</v>
      </c>
      <c r="C21" s="74">
        <v>153129308.06</v>
      </c>
      <c r="D21" s="74">
        <v>161300570.81</v>
      </c>
      <c r="E21" s="74">
        <v>140062886.97999999</v>
      </c>
      <c r="F21" s="74">
        <v>24795842.789999999</v>
      </c>
      <c r="G21" s="74">
        <v>412402.39</v>
      </c>
      <c r="H21" s="74">
        <v>439756.73</v>
      </c>
      <c r="I21" s="74">
        <v>618838.68999999994</v>
      </c>
      <c r="J21" s="74">
        <v>-13519.54</v>
      </c>
      <c r="K21" s="74">
        <v>269930.15000000002</v>
      </c>
      <c r="L21" s="74">
        <v>629384.77</v>
      </c>
      <c r="M21" s="74">
        <f>VLOOKUP(A21,'[1]Receita Bandeiras declaradas'!$A$1:$C$105,3,0)</f>
        <v>419483.53</v>
      </c>
      <c r="N21" s="88">
        <f t="shared" si="0"/>
        <v>635405015.43999994</v>
      </c>
      <c r="P21" s="31"/>
    </row>
    <row r="22" spans="1:16" ht="20.100000000000001" customHeight="1" x14ac:dyDescent="0.25">
      <c r="A22" s="112" t="s">
        <v>35</v>
      </c>
      <c r="B22" s="74">
        <v>108418033.17</v>
      </c>
      <c r="C22" s="74">
        <v>98766744.340000004</v>
      </c>
      <c r="D22" s="74">
        <v>100200606.97</v>
      </c>
      <c r="E22" s="74">
        <v>93515089.549999997</v>
      </c>
      <c r="F22" s="74">
        <v>20694046.27</v>
      </c>
      <c r="G22" s="74">
        <v>-593879.27</v>
      </c>
      <c r="H22" s="74">
        <v>-764696</v>
      </c>
      <c r="I22" s="74">
        <v>-153710</v>
      </c>
      <c r="J22" s="74">
        <v>159594</v>
      </c>
      <c r="K22" s="74">
        <v>152915</v>
      </c>
      <c r="L22" s="74">
        <v>-115516</v>
      </c>
      <c r="M22" s="74">
        <f>VLOOKUP(A22,'[1]Receita Bandeiras declaradas'!$A$1:$C$105,3,0)</f>
        <v>-58216</v>
      </c>
      <c r="N22" s="88">
        <f t="shared" si="0"/>
        <v>420221012.03000003</v>
      </c>
      <c r="P22" s="31"/>
    </row>
    <row r="23" spans="1:16" ht="20.100000000000001" customHeight="1" x14ac:dyDescent="0.25">
      <c r="A23" s="112" t="s">
        <v>36</v>
      </c>
      <c r="B23" s="74">
        <v>237518585.36000001</v>
      </c>
      <c r="C23" s="74">
        <v>237563404.16999999</v>
      </c>
      <c r="D23" s="74">
        <v>243942870.59999999</v>
      </c>
      <c r="E23" s="74">
        <v>107528480.38242644</v>
      </c>
      <c r="F23" s="74">
        <v>41514735.649999999</v>
      </c>
      <c r="G23" s="74">
        <v>-166267.07</v>
      </c>
      <c r="H23" s="74">
        <v>1310058.3600000001</v>
      </c>
      <c r="I23" s="74">
        <v>-843365.36</v>
      </c>
      <c r="J23" s="74">
        <v>91194.11613920638</v>
      </c>
      <c r="K23" s="74">
        <v>24368.82</v>
      </c>
      <c r="L23" s="74">
        <v>-16030.89</v>
      </c>
      <c r="M23" s="74">
        <f>VLOOKUP(A23,'[1]Receita Bandeiras declaradas'!$A$1:$C$105,3,0)</f>
        <v>41286.44</v>
      </c>
      <c r="N23" s="88">
        <f t="shared" si="0"/>
        <v>868509320.5785656</v>
      </c>
      <c r="P23" s="31"/>
    </row>
    <row r="24" spans="1:16" ht="20.100000000000001" customHeight="1" x14ac:dyDescent="0.25">
      <c r="A24" s="112" t="s">
        <v>37</v>
      </c>
      <c r="B24" s="74">
        <v>48356704.659999996</v>
      </c>
      <c r="C24" s="74">
        <v>43822574.490000002</v>
      </c>
      <c r="D24" s="74">
        <v>45884853.810000002</v>
      </c>
      <c r="E24" s="74">
        <v>39252273.979999997</v>
      </c>
      <c r="F24" s="74">
        <v>5385235.1799999997</v>
      </c>
      <c r="G24" s="74">
        <v>-289341.67</v>
      </c>
      <c r="H24" s="74">
        <v>-92210.28</v>
      </c>
      <c r="I24" s="74">
        <v>-77301.820000000007</v>
      </c>
      <c r="J24" s="74">
        <v>-4967.9799999999996</v>
      </c>
      <c r="K24" s="74">
        <v>55204.06</v>
      </c>
      <c r="L24" s="74">
        <v>34521.9</v>
      </c>
      <c r="M24" s="74">
        <f>VLOOKUP(A24,'[1]Receita Bandeiras declaradas'!$A$1:$C$105,3,0)</f>
        <v>-99025.54</v>
      </c>
      <c r="N24" s="88">
        <f t="shared" si="0"/>
        <v>182228520.79000005</v>
      </c>
      <c r="P24" s="31"/>
    </row>
    <row r="25" spans="1:16" ht="20.100000000000001" customHeight="1" x14ac:dyDescent="0.25">
      <c r="A25" s="112" t="s">
        <v>38</v>
      </c>
      <c r="B25" s="74">
        <v>21927342.539999999</v>
      </c>
      <c r="C25" s="74">
        <v>21955806.73</v>
      </c>
      <c r="D25" s="74">
        <v>24144909.41</v>
      </c>
      <c r="E25" s="74">
        <v>20576426.82</v>
      </c>
      <c r="F25" s="74">
        <v>5231848.9800000004</v>
      </c>
      <c r="G25" s="74">
        <v>13728.75</v>
      </c>
      <c r="H25" s="74">
        <v>56126.82</v>
      </c>
      <c r="I25" s="74">
        <v>11286.24</v>
      </c>
      <c r="J25" s="74">
        <v>-9902.16</v>
      </c>
      <c r="K25" s="74">
        <v>-14413.56</v>
      </c>
      <c r="L25" s="74">
        <v>-634.66999999999996</v>
      </c>
      <c r="M25" s="74">
        <f>VLOOKUP(A25,'[1]Receita Bandeiras declaradas'!$A$1:$C$105,3,0)</f>
        <v>2203.41</v>
      </c>
      <c r="N25" s="88">
        <f t="shared" si="0"/>
        <v>93894729.309999987</v>
      </c>
      <c r="P25" s="31"/>
    </row>
    <row r="26" spans="1:16" ht="20.100000000000001" customHeight="1" x14ac:dyDescent="0.25">
      <c r="A26" s="112" t="s">
        <v>41</v>
      </c>
      <c r="B26" s="74">
        <v>219721838.66</v>
      </c>
      <c r="C26" s="74">
        <v>223116645.06999999</v>
      </c>
      <c r="D26" s="74">
        <v>231762708.93000001</v>
      </c>
      <c r="E26" s="74">
        <v>220763585.63</v>
      </c>
      <c r="F26" s="74">
        <v>46386784.479999997</v>
      </c>
      <c r="G26" s="74">
        <v>278576.69</v>
      </c>
      <c r="H26" s="74">
        <v>309107</v>
      </c>
      <c r="I26" s="74">
        <v>107890</v>
      </c>
      <c r="J26" s="74">
        <v>52726.87</v>
      </c>
      <c r="K26" s="74">
        <v>25892.7</v>
      </c>
      <c r="L26" s="74">
        <v>105324.11</v>
      </c>
      <c r="M26" s="74">
        <f>VLOOKUP(A26,'[1]Receita Bandeiras declaradas'!$A$1:$C$105,3,0)</f>
        <v>152153.48000000001</v>
      </c>
      <c r="N26" s="88">
        <f t="shared" si="0"/>
        <v>942783233.62000024</v>
      </c>
      <c r="P26" s="31"/>
    </row>
    <row r="27" spans="1:16" ht="20.100000000000001" customHeight="1" x14ac:dyDescent="0.25">
      <c r="A27" s="112" t="s">
        <v>42</v>
      </c>
      <c r="B27" s="74">
        <v>86004130.319999993</v>
      </c>
      <c r="C27" s="74">
        <v>85998316.519999996</v>
      </c>
      <c r="D27" s="74">
        <v>97501557.540000007</v>
      </c>
      <c r="E27" s="74">
        <v>79263603</v>
      </c>
      <c r="F27" s="74">
        <v>18023819.510000002</v>
      </c>
      <c r="G27" s="74">
        <v>90056.71</v>
      </c>
      <c r="H27" s="74">
        <v>338345.46</v>
      </c>
      <c r="I27" s="74">
        <v>110654.38</v>
      </c>
      <c r="J27" s="74">
        <v>8736.7999999999993</v>
      </c>
      <c r="K27" s="74">
        <v>91712.66</v>
      </c>
      <c r="L27" s="74">
        <v>88981.72</v>
      </c>
      <c r="M27" s="74">
        <f>VLOOKUP(A27,'[1]Receita Bandeiras declaradas'!$A$1:$C$105,3,0)</f>
        <v>78534.100000000006</v>
      </c>
      <c r="N27" s="88">
        <f t="shared" si="0"/>
        <v>367598448.72000003</v>
      </c>
      <c r="P27" s="31"/>
    </row>
    <row r="28" spans="1:16" ht="20.100000000000001" customHeight="1" x14ac:dyDescent="0.25">
      <c r="A28" s="112" t="s">
        <v>45</v>
      </c>
      <c r="B28" s="74">
        <v>3270816.41</v>
      </c>
      <c r="C28" s="74">
        <v>3091923.25</v>
      </c>
      <c r="D28" s="74">
        <v>3060504.66</v>
      </c>
      <c r="E28" s="74">
        <v>3120305</v>
      </c>
      <c r="F28" s="74">
        <v>868008.38</v>
      </c>
      <c r="G28" s="74">
        <v>-753.73</v>
      </c>
      <c r="H28" s="74">
        <v>178.29</v>
      </c>
      <c r="I28" s="74">
        <v>186.41</v>
      </c>
      <c r="J28" s="74">
        <v>-843.12</v>
      </c>
      <c r="K28" s="74">
        <v>125.25</v>
      </c>
      <c r="L28" s="74">
        <v>-79.5</v>
      </c>
      <c r="M28" s="74">
        <f>VLOOKUP(A28,'[1]Receita Bandeiras declaradas'!$A$1:$C$105,3,0)</f>
        <v>-194.8</v>
      </c>
      <c r="N28" s="88">
        <f t="shared" si="0"/>
        <v>13410176.5</v>
      </c>
      <c r="P28" s="31"/>
    </row>
    <row r="29" spans="1:16" ht="20.100000000000001" customHeight="1" x14ac:dyDescent="0.25">
      <c r="A29" s="112" t="s">
        <v>47</v>
      </c>
      <c r="B29" s="74">
        <v>123046866.76000001</v>
      </c>
      <c r="C29" s="74">
        <v>119352616.79000001</v>
      </c>
      <c r="D29" s="74">
        <v>130453508.09999999</v>
      </c>
      <c r="E29" s="74">
        <v>111054790.36</v>
      </c>
      <c r="F29" s="74">
        <v>23938023.920000002</v>
      </c>
      <c r="G29" s="74">
        <v>-126953.86</v>
      </c>
      <c r="H29" s="74">
        <v>-35842.94</v>
      </c>
      <c r="I29" s="74">
        <v>200173</v>
      </c>
      <c r="J29" s="74">
        <v>401404.62</v>
      </c>
      <c r="K29" s="74">
        <v>267098.28999999998</v>
      </c>
      <c r="L29" s="74">
        <v>188522.73</v>
      </c>
      <c r="M29" s="74">
        <f>VLOOKUP(A29,'[1]Receita Bandeiras declaradas'!$A$1:$C$105,3,0)</f>
        <v>14780.07</v>
      </c>
      <c r="N29" s="88">
        <f t="shared" si="0"/>
        <v>508754987.84000003</v>
      </c>
      <c r="P29" s="31"/>
    </row>
    <row r="30" spans="1:16" ht="20.100000000000001" customHeight="1" x14ac:dyDescent="0.25">
      <c r="A30" s="112" t="s">
        <v>312</v>
      </c>
      <c r="B30" s="74">
        <v>9160480.9100000001</v>
      </c>
      <c r="C30" s="74">
        <v>8421069.8900000006</v>
      </c>
      <c r="D30" s="74">
        <v>8621994</v>
      </c>
      <c r="E30" s="74">
        <v>7037955.1500000004</v>
      </c>
      <c r="F30" s="74">
        <v>1067136.79</v>
      </c>
      <c r="G30" s="74">
        <v>100166.64</v>
      </c>
      <c r="H30" s="74">
        <v>87389.1</v>
      </c>
      <c r="I30" s="74">
        <v>67416.95</v>
      </c>
      <c r="J30" s="74">
        <v>49098.47</v>
      </c>
      <c r="K30" s="74">
        <v>74362.87</v>
      </c>
      <c r="L30" s="74">
        <v>29569.25</v>
      </c>
      <c r="M30" s="74">
        <f>VLOOKUP(A30,'[1]Receita Bandeiras declaradas'!$A$1:$C$105,3,0)</f>
        <v>-2508.9899999999998</v>
      </c>
      <c r="N30" s="88">
        <f t="shared" si="0"/>
        <v>34714131.030000001</v>
      </c>
      <c r="P30" s="31"/>
    </row>
    <row r="31" spans="1:16" ht="20.100000000000001" customHeight="1" x14ac:dyDescent="0.25">
      <c r="A31" s="112" t="s">
        <v>49</v>
      </c>
      <c r="B31" s="74">
        <v>313466243.57999998</v>
      </c>
      <c r="C31" s="74">
        <v>309835771.77999997</v>
      </c>
      <c r="D31" s="74">
        <v>330098625.91000003</v>
      </c>
      <c r="E31" s="74">
        <v>307948707.75999999</v>
      </c>
      <c r="F31" s="74">
        <v>67574005.810000002</v>
      </c>
      <c r="G31" s="74">
        <v>832230.11</v>
      </c>
      <c r="H31" s="74">
        <v>-5956446.6299999999</v>
      </c>
      <c r="I31" s="74">
        <v>406112.18</v>
      </c>
      <c r="J31" s="74">
        <v>802809.83</v>
      </c>
      <c r="K31" s="74">
        <v>677174.16</v>
      </c>
      <c r="L31" s="74">
        <v>204115.65</v>
      </c>
      <c r="M31" s="74">
        <f>VLOOKUP(A31,'[1]Receita Bandeiras declaradas'!$A$1:$C$105,3,0)</f>
        <v>264973.64</v>
      </c>
      <c r="N31" s="88">
        <f t="shared" si="0"/>
        <v>1326154323.78</v>
      </c>
      <c r="P31" s="31"/>
    </row>
    <row r="32" spans="1:16" ht="20.100000000000001" customHeight="1" x14ac:dyDescent="0.25">
      <c r="A32" s="112" t="s">
        <v>50</v>
      </c>
      <c r="B32" s="74">
        <v>5855297</v>
      </c>
      <c r="C32" s="74">
        <v>5536011.9400000004</v>
      </c>
      <c r="D32" s="74">
        <v>6030321.0499999998</v>
      </c>
      <c r="E32" s="74">
        <v>4479105.51</v>
      </c>
      <c r="F32" s="74">
        <v>848827.24</v>
      </c>
      <c r="G32" s="74">
        <v>14368.49</v>
      </c>
      <c r="H32" s="74">
        <v>14451.46</v>
      </c>
      <c r="I32" s="74">
        <v>9694.7800000000007</v>
      </c>
      <c r="J32" s="74">
        <v>4447.17</v>
      </c>
      <c r="K32" s="74">
        <v>8837.2900000000009</v>
      </c>
      <c r="L32" s="74">
        <v>912.44</v>
      </c>
      <c r="M32" s="74">
        <f>VLOOKUP(A32,'[1]Receita Bandeiras declaradas'!$A$1:$C$105,3,0)</f>
        <v>5815.71</v>
      </c>
      <c r="N32" s="88">
        <f t="shared" si="0"/>
        <v>22808090.080000002</v>
      </c>
      <c r="P32" s="31"/>
    </row>
    <row r="33" spans="1:16" ht="20.100000000000001" customHeight="1" x14ac:dyDescent="0.25">
      <c r="A33" s="112" t="s">
        <v>51</v>
      </c>
      <c r="B33" s="74">
        <v>12457578.17</v>
      </c>
      <c r="C33" s="74">
        <v>11826714.539999999</v>
      </c>
      <c r="D33" s="74">
        <v>12719297.369999999</v>
      </c>
      <c r="E33" s="74">
        <v>10091398.27</v>
      </c>
      <c r="F33" s="74">
        <v>1460108.6</v>
      </c>
      <c r="G33" s="74">
        <v>5547.73</v>
      </c>
      <c r="H33" s="74">
        <v>4665.87</v>
      </c>
      <c r="I33" s="74">
        <v>4784.8500000000004</v>
      </c>
      <c r="J33" s="74">
        <v>13200.73</v>
      </c>
      <c r="K33" s="74">
        <v>-2986.71</v>
      </c>
      <c r="L33" s="74">
        <v>-2106.66</v>
      </c>
      <c r="M33" s="74">
        <f>VLOOKUP(A33,'[1]Receita Bandeiras declaradas'!$A$1:$C$105,3,0)</f>
        <v>-447.92</v>
      </c>
      <c r="N33" s="88">
        <f t="shared" si="0"/>
        <v>48577754.839999989</v>
      </c>
      <c r="P33" s="31"/>
    </row>
    <row r="34" spans="1:16" ht="20.100000000000001" customHeight="1" x14ac:dyDescent="0.25">
      <c r="A34" s="112" t="s">
        <v>52</v>
      </c>
      <c r="B34" s="74">
        <v>38852115.770000003</v>
      </c>
      <c r="C34" s="74">
        <v>35932045.640000001</v>
      </c>
      <c r="D34" s="74">
        <v>39917486.789999999</v>
      </c>
      <c r="E34" s="74">
        <v>29690606.550000001</v>
      </c>
      <c r="F34" s="74">
        <v>4043365.96</v>
      </c>
      <c r="G34" s="74">
        <v>424981.92</v>
      </c>
      <c r="H34" s="74">
        <v>244517.82</v>
      </c>
      <c r="I34" s="74">
        <v>196675.7</v>
      </c>
      <c r="J34" s="74">
        <v>133739.32</v>
      </c>
      <c r="K34" s="74">
        <v>38747.21</v>
      </c>
      <c r="L34" s="74">
        <v>1013.46</v>
      </c>
      <c r="M34" s="74">
        <f>VLOOKUP(A34,'[1]Receita Bandeiras declaradas'!$A$1:$C$105,3,0)</f>
        <v>-256653.13</v>
      </c>
      <c r="N34" s="88">
        <f t="shared" si="0"/>
        <v>149218643.00999999</v>
      </c>
      <c r="P34" s="31"/>
    </row>
    <row r="35" spans="1:16" ht="20.100000000000001" customHeight="1" x14ac:dyDescent="0.25">
      <c r="A35" s="112" t="s">
        <v>53</v>
      </c>
      <c r="B35" s="74">
        <v>24959937.66</v>
      </c>
      <c r="C35" s="74">
        <v>17438832.524408929</v>
      </c>
      <c r="D35" s="74">
        <v>25672619.07</v>
      </c>
      <c r="E35" s="74">
        <v>18307935.449999999</v>
      </c>
      <c r="F35" s="74">
        <v>2441158.5499999998</v>
      </c>
      <c r="G35" s="74">
        <v>65042.37</v>
      </c>
      <c r="H35" s="74">
        <v>77229.990000000005</v>
      </c>
      <c r="I35" s="74">
        <v>67280.160000000003</v>
      </c>
      <c r="J35" s="74">
        <v>148520.57</v>
      </c>
      <c r="K35" s="74">
        <v>71809.7</v>
      </c>
      <c r="L35" s="74">
        <v>7565.04</v>
      </c>
      <c r="M35" s="74">
        <f>VLOOKUP(A35,'[1]Receita Bandeiras declaradas'!$A$1:$C$105,3,0)</f>
        <v>167750.79</v>
      </c>
      <c r="N35" s="88">
        <f t="shared" si="0"/>
        <v>89425681.874408931</v>
      </c>
      <c r="P35" s="31"/>
    </row>
    <row r="36" spans="1:16" ht="20.100000000000001" customHeight="1" x14ac:dyDescent="0.25">
      <c r="A36" s="112" t="s">
        <v>54</v>
      </c>
      <c r="B36" s="74">
        <v>52260811.07</v>
      </c>
      <c r="C36" s="74">
        <v>50108088.640000001</v>
      </c>
      <c r="D36" s="74">
        <v>53335030.829999998</v>
      </c>
      <c r="E36" s="74">
        <v>42676192.939999998</v>
      </c>
      <c r="F36" s="74">
        <v>7768650.8600000003</v>
      </c>
      <c r="G36" s="74">
        <v>103279.73</v>
      </c>
      <c r="H36" s="74">
        <v>87207.89</v>
      </c>
      <c r="I36" s="74">
        <v>59647.31</v>
      </c>
      <c r="J36" s="74">
        <v>31609.21</v>
      </c>
      <c r="K36" s="74">
        <v>30841.66</v>
      </c>
      <c r="L36" s="74">
        <v>-2983.89</v>
      </c>
      <c r="M36" s="74">
        <f>VLOOKUP(A36,'[1]Receita Bandeiras declaradas'!$A$1:$C$105,3,0)</f>
        <v>-10050.59</v>
      </c>
      <c r="N36" s="88">
        <f t="shared" si="0"/>
        <v>206448325.66000003</v>
      </c>
      <c r="P36" s="31"/>
    </row>
    <row r="37" spans="1:16" ht="20.100000000000001" customHeight="1" x14ac:dyDescent="0.25">
      <c r="A37" s="112" t="s">
        <v>55</v>
      </c>
      <c r="B37" s="74">
        <v>64335571.189999998</v>
      </c>
      <c r="C37" s="74">
        <v>68757751.920000002</v>
      </c>
      <c r="D37" s="74">
        <v>74261028.930000007</v>
      </c>
      <c r="E37" s="74">
        <v>64277431.619999997</v>
      </c>
      <c r="F37" s="74">
        <v>14643979.58</v>
      </c>
      <c r="G37" s="74">
        <v>-302751.27</v>
      </c>
      <c r="H37" s="74">
        <v>47744.08</v>
      </c>
      <c r="I37" s="74">
        <v>397808.26</v>
      </c>
      <c r="J37" s="74">
        <v>16544.28</v>
      </c>
      <c r="K37" s="74">
        <v>303978.21000000002</v>
      </c>
      <c r="L37" s="74">
        <v>89524.58</v>
      </c>
      <c r="M37" s="74">
        <f>VLOOKUP(A37,'[1]Receita Bandeiras declaradas'!$A$1:$C$105,3,0)</f>
        <v>-29278.720000000001</v>
      </c>
      <c r="N37" s="88">
        <f t="shared" si="0"/>
        <v>286799332.65999991</v>
      </c>
      <c r="P37" s="31"/>
    </row>
    <row r="38" spans="1:16" ht="20.100000000000001" customHeight="1" x14ac:dyDescent="0.25">
      <c r="A38" s="112" t="s">
        <v>359</v>
      </c>
      <c r="B38" s="74">
        <v>2428110.19</v>
      </c>
      <c r="C38" s="74">
        <v>2357000.1800000002</v>
      </c>
      <c r="D38" s="74">
        <v>2298431.3199999998</v>
      </c>
      <c r="E38" s="74">
        <v>1539387.41</v>
      </c>
      <c r="F38" s="74">
        <v>86939.839999999997</v>
      </c>
      <c r="G38" s="74">
        <v>-174.09</v>
      </c>
      <c r="H38" s="74">
        <v>-1085.53</v>
      </c>
      <c r="I38" s="74">
        <v>-138.72</v>
      </c>
      <c r="J38" s="74">
        <v>-55.09</v>
      </c>
      <c r="K38" s="74">
        <v>-68.58</v>
      </c>
      <c r="L38" s="74">
        <v>-32.36</v>
      </c>
      <c r="M38" s="74">
        <f>VLOOKUP(A38,'[1]Receita Bandeiras declaradas'!$A$1:$C$105,3,0)</f>
        <v>0</v>
      </c>
      <c r="N38" s="88">
        <f t="shared" si="0"/>
        <v>8708314.5700000003</v>
      </c>
      <c r="P38" s="31"/>
    </row>
    <row r="39" spans="1:16" ht="20.100000000000001" customHeight="1" x14ac:dyDescent="0.25">
      <c r="A39" s="112" t="s">
        <v>57</v>
      </c>
      <c r="B39" s="74">
        <v>171581573.75999999</v>
      </c>
      <c r="C39" s="74">
        <v>193051637.69999999</v>
      </c>
      <c r="D39" s="74">
        <v>217084956.50999999</v>
      </c>
      <c r="E39" s="74">
        <v>155076715.81</v>
      </c>
      <c r="F39" s="74">
        <v>31416224.649999999</v>
      </c>
      <c r="G39" s="74">
        <v>1243515.6000000001</v>
      </c>
      <c r="H39" s="74">
        <v>1440198.72</v>
      </c>
      <c r="I39" s="74">
        <v>268353.49</v>
      </c>
      <c r="J39" s="74">
        <v>1324479.06</v>
      </c>
      <c r="K39" s="74">
        <v>-171874.6</v>
      </c>
      <c r="L39" s="74">
        <v>-348344.94</v>
      </c>
      <c r="M39" s="74">
        <f>VLOOKUP(A39,'[1]Receita Bandeiras declaradas'!$A$1:$C$105,3,0)</f>
        <v>-108810.43</v>
      </c>
      <c r="N39" s="88">
        <f t="shared" si="0"/>
        <v>771858625.32999992</v>
      </c>
      <c r="P39" s="31"/>
    </row>
    <row r="40" spans="1:16" ht="20.100000000000001" customHeight="1" x14ac:dyDescent="0.25">
      <c r="A40" s="112" t="s">
        <v>60</v>
      </c>
      <c r="B40" s="74">
        <v>2191588.7400000002</v>
      </c>
      <c r="C40" s="74">
        <v>2228084.81</v>
      </c>
      <c r="D40" s="74">
        <v>2252295.12</v>
      </c>
      <c r="E40" s="74">
        <v>1572313.2</v>
      </c>
      <c r="F40" s="74">
        <v>170987.27</v>
      </c>
      <c r="G40" s="74">
        <v>-202.66</v>
      </c>
      <c r="H40" s="74">
        <v>-27.4</v>
      </c>
      <c r="I40" s="74">
        <v>0</v>
      </c>
      <c r="J40" s="74">
        <v>-563.57000000000005</v>
      </c>
      <c r="K40" s="74">
        <v>-4.9400000000000004</v>
      </c>
      <c r="L40" s="74">
        <v>-155.05000000000001</v>
      </c>
      <c r="M40" s="74">
        <f>VLOOKUP(A40,'[1]Receita Bandeiras declaradas'!$A$1:$C$105,3,0)</f>
        <v>0</v>
      </c>
      <c r="N40" s="88">
        <f t="shared" si="0"/>
        <v>8414315.5199999996</v>
      </c>
      <c r="P40" s="31"/>
    </row>
    <row r="41" spans="1:16" ht="20.100000000000001" customHeight="1" x14ac:dyDescent="0.25">
      <c r="A41" s="112" t="s">
        <v>61</v>
      </c>
      <c r="B41" s="74">
        <v>1296857.8799999999</v>
      </c>
      <c r="C41" s="74">
        <v>1286666.6599999999</v>
      </c>
      <c r="D41" s="74">
        <v>1258999.3600000001</v>
      </c>
      <c r="E41" s="74">
        <v>1240408.1299999999</v>
      </c>
      <c r="F41" s="74">
        <v>159835.54999999999</v>
      </c>
      <c r="G41" s="74">
        <v>0</v>
      </c>
      <c r="H41" s="74">
        <v>0</v>
      </c>
      <c r="I41" s="74">
        <v>13.71</v>
      </c>
      <c r="J41" s="74">
        <v>0</v>
      </c>
      <c r="K41" s="74">
        <v>0</v>
      </c>
      <c r="L41" s="74">
        <v>0</v>
      </c>
      <c r="M41" s="74">
        <f>VLOOKUP(A41,'[1]Receita Bandeiras declaradas'!$A$1:$C$105,3,0)</f>
        <v>0</v>
      </c>
      <c r="N41" s="88">
        <f t="shared" si="0"/>
        <v>5242781.29</v>
      </c>
      <c r="P41" s="31"/>
    </row>
    <row r="42" spans="1:16" ht="20.100000000000001" customHeight="1" x14ac:dyDescent="0.25">
      <c r="A42" s="112" t="s">
        <v>63</v>
      </c>
      <c r="B42" s="74">
        <v>2814901.83</v>
      </c>
      <c r="C42" s="74">
        <v>2750565.19</v>
      </c>
      <c r="D42" s="74">
        <v>2696077.97</v>
      </c>
      <c r="E42" s="74">
        <v>1748372.96</v>
      </c>
      <c r="F42" s="74">
        <v>209083.4</v>
      </c>
      <c r="G42" s="74">
        <v>107.03</v>
      </c>
      <c r="H42" s="74">
        <v>-18.309999999999999</v>
      </c>
      <c r="I42" s="74">
        <v>-49.98</v>
      </c>
      <c r="J42" s="74">
        <v>-4.3899999999999997</v>
      </c>
      <c r="K42" s="74">
        <v>-9.8000000000000007</v>
      </c>
      <c r="L42" s="74">
        <v>0</v>
      </c>
      <c r="M42" s="74">
        <f>VLOOKUP(A42,'[1]Receita Bandeiras declaradas'!$A$1:$C$105,3,0)</f>
        <v>1601.29</v>
      </c>
      <c r="N42" s="88">
        <f t="shared" si="0"/>
        <v>10220627.189999996</v>
      </c>
      <c r="P42" s="31"/>
    </row>
    <row r="43" spans="1:16" ht="20.100000000000001" customHeight="1" x14ac:dyDescent="0.25">
      <c r="A43" s="112" t="s">
        <v>64</v>
      </c>
      <c r="B43" s="74">
        <v>2116342.14</v>
      </c>
      <c r="C43" s="74">
        <v>2160761.84</v>
      </c>
      <c r="D43" s="74">
        <v>1831400.78</v>
      </c>
      <c r="E43" s="74">
        <v>1004155.98</v>
      </c>
      <c r="F43" s="74">
        <v>41305.440000000002</v>
      </c>
      <c r="G43" s="74">
        <v>-622.95000000000005</v>
      </c>
      <c r="H43" s="74">
        <v>-745.48</v>
      </c>
      <c r="I43" s="74">
        <v>892.99</v>
      </c>
      <c r="J43" s="74">
        <v>-57.93</v>
      </c>
      <c r="K43" s="74">
        <v>0</v>
      </c>
      <c r="L43" s="74">
        <v>0</v>
      </c>
      <c r="M43" s="74">
        <f>VLOOKUP(A43,'[1]Receita Bandeiras declaradas'!$A$1:$C$105,3,0)</f>
        <v>-4.1100000000000003</v>
      </c>
      <c r="N43" s="88">
        <f t="shared" si="0"/>
        <v>7153428.7000000002</v>
      </c>
      <c r="P43" s="31"/>
    </row>
    <row r="44" spans="1:16" ht="20.100000000000001" customHeight="1" x14ac:dyDescent="0.25">
      <c r="A44" s="112" t="s">
        <v>65</v>
      </c>
      <c r="B44" s="74">
        <v>144871.84</v>
      </c>
      <c r="C44" s="74">
        <v>193355.16</v>
      </c>
      <c r="D44" s="74">
        <v>169590.08</v>
      </c>
      <c r="E44" s="74">
        <v>157925.99</v>
      </c>
      <c r="F44" s="74">
        <v>60298.91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f>VLOOKUP(A44,'[1]Receita Bandeiras declaradas'!$A$1:$C$105,3,0)</f>
        <v>0</v>
      </c>
      <c r="N44" s="88">
        <f t="shared" si="0"/>
        <v>726041.98</v>
      </c>
      <c r="P44" s="31"/>
    </row>
    <row r="45" spans="1:16" ht="20.100000000000001" customHeight="1" x14ac:dyDescent="0.25">
      <c r="A45" s="112" t="s">
        <v>66</v>
      </c>
      <c r="B45" s="74">
        <v>331024.5</v>
      </c>
      <c r="C45" s="74">
        <v>378688.79</v>
      </c>
      <c r="D45" s="74">
        <v>354329.29</v>
      </c>
      <c r="E45" s="74">
        <v>284972.12</v>
      </c>
      <c r="F45" s="74">
        <v>97649.95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f>VLOOKUP(A45,'[1]Receita Bandeiras declaradas'!$A$1:$C$105,3,0)</f>
        <v>0</v>
      </c>
      <c r="N45" s="88">
        <f t="shared" si="0"/>
        <v>1446664.6500000001</v>
      </c>
      <c r="P45" s="31"/>
    </row>
    <row r="46" spans="1:16" ht="20.100000000000001" customHeight="1" x14ac:dyDescent="0.25">
      <c r="A46" s="112" t="s">
        <v>67</v>
      </c>
      <c r="B46" s="74">
        <v>1944141.58</v>
      </c>
      <c r="C46" s="74">
        <v>1892338.09</v>
      </c>
      <c r="D46" s="74">
        <v>1822461.29</v>
      </c>
      <c r="E46" s="74">
        <v>1188785.3400000001</v>
      </c>
      <c r="F46" s="74">
        <v>89213.45</v>
      </c>
      <c r="G46" s="74">
        <v>494.85</v>
      </c>
      <c r="H46" s="74">
        <v>7.0000000000000007E-2</v>
      </c>
      <c r="I46" s="74">
        <v>-297.32</v>
      </c>
      <c r="J46" s="74">
        <v>-18.170000000000002</v>
      </c>
      <c r="K46" s="74">
        <v>0</v>
      </c>
      <c r="L46" s="74">
        <v>0</v>
      </c>
      <c r="M46" s="74">
        <f>VLOOKUP(A46,'[1]Receita Bandeiras declaradas'!$A$1:$C$105,3,0)</f>
        <v>0</v>
      </c>
      <c r="N46" s="88">
        <f t="shared" si="0"/>
        <v>6937119.1799999997</v>
      </c>
      <c r="P46" s="31"/>
    </row>
    <row r="47" spans="1:16" ht="20.100000000000001" customHeight="1" x14ac:dyDescent="0.25">
      <c r="A47" s="112" t="s">
        <v>68</v>
      </c>
      <c r="B47" s="74">
        <v>4488026.3499999996</v>
      </c>
      <c r="C47" s="74">
        <v>5114559.09</v>
      </c>
      <c r="D47" s="74">
        <v>5046288.1100000003</v>
      </c>
      <c r="E47" s="74">
        <v>4394669.6500000004</v>
      </c>
      <c r="F47" s="74">
        <v>639801.30000000005</v>
      </c>
      <c r="G47" s="74">
        <v>86.15</v>
      </c>
      <c r="H47" s="74">
        <v>-1101.5</v>
      </c>
      <c r="I47" s="74">
        <v>2378.83</v>
      </c>
      <c r="J47" s="74">
        <v>1056.82</v>
      </c>
      <c r="K47" s="74">
        <v>2154.63</v>
      </c>
      <c r="L47" s="74">
        <v>1453.71</v>
      </c>
      <c r="M47" s="74">
        <f>VLOOKUP(A47,'[1]Receita Bandeiras declaradas'!$A$1:$C$105,3,0)</f>
        <v>361.82</v>
      </c>
      <c r="N47" s="88">
        <f t="shared" si="0"/>
        <v>19689734.960000001</v>
      </c>
      <c r="P47" s="31"/>
    </row>
    <row r="48" spans="1:16" ht="20.100000000000001" customHeight="1" x14ac:dyDescent="0.25">
      <c r="A48" s="112" t="s">
        <v>69</v>
      </c>
      <c r="B48" s="74">
        <v>3182924.99</v>
      </c>
      <c r="C48" s="74">
        <v>3017267.37</v>
      </c>
      <c r="D48" s="74">
        <v>3295781.13</v>
      </c>
      <c r="E48" s="74">
        <v>2541051.59</v>
      </c>
      <c r="F48" s="74">
        <v>400987.57</v>
      </c>
      <c r="G48" s="74">
        <v>1460.03</v>
      </c>
      <c r="H48" s="74">
        <v>1605.41</v>
      </c>
      <c r="I48" s="74">
        <v>1104.47</v>
      </c>
      <c r="J48" s="74">
        <v>781.71</v>
      </c>
      <c r="K48" s="74">
        <v>2443.83</v>
      </c>
      <c r="L48" s="74">
        <v>1059.8800000000001</v>
      </c>
      <c r="M48" s="74">
        <f>VLOOKUP(A48,'[1]Receita Bandeiras declaradas'!$A$1:$C$105,3,0)</f>
        <v>-119.82</v>
      </c>
      <c r="N48" s="88">
        <f t="shared" si="0"/>
        <v>12446348.160000002</v>
      </c>
      <c r="P48" s="31"/>
    </row>
    <row r="49" spans="1:16" ht="20.100000000000001" customHeight="1" x14ac:dyDescent="0.25">
      <c r="A49" s="112" t="s">
        <v>70</v>
      </c>
      <c r="B49" s="74">
        <v>376254.91</v>
      </c>
      <c r="C49" s="74">
        <v>360511.97</v>
      </c>
      <c r="D49" s="74">
        <v>388676.74</v>
      </c>
      <c r="E49" s="74">
        <v>214725.94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f>VLOOKUP(A49,'[1]Receita Bandeiras declaradas'!$A$1:$C$105,3,0)</f>
        <v>0</v>
      </c>
      <c r="N49" s="88">
        <f t="shared" si="0"/>
        <v>1340169.5599999998</v>
      </c>
      <c r="P49" s="31"/>
    </row>
    <row r="50" spans="1:16" ht="20.100000000000001" customHeight="1" x14ac:dyDescent="0.25">
      <c r="A50" s="112" t="s">
        <v>71</v>
      </c>
      <c r="B50" s="74">
        <v>1064642.71</v>
      </c>
      <c r="C50" s="74">
        <v>923915.07</v>
      </c>
      <c r="D50" s="74">
        <v>991545.93</v>
      </c>
      <c r="E50" s="74">
        <v>521678.24</v>
      </c>
      <c r="F50" s="74">
        <v>6615.43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f>VLOOKUP(A50,'[1]Receita Bandeiras declaradas'!$A$1:$C$105,3,0)</f>
        <v>0</v>
      </c>
      <c r="N50" s="88">
        <f t="shared" si="0"/>
        <v>3508397.3800000004</v>
      </c>
      <c r="P50" s="31"/>
    </row>
    <row r="51" spans="1:16" ht="20.100000000000001" customHeight="1" x14ac:dyDescent="0.25">
      <c r="A51" s="112" t="s">
        <v>246</v>
      </c>
      <c r="B51" s="74">
        <v>786619.67</v>
      </c>
      <c r="C51" s="74">
        <v>734231.48</v>
      </c>
      <c r="D51" s="74">
        <v>708888.81</v>
      </c>
      <c r="E51" s="74">
        <v>473231.18</v>
      </c>
      <c r="F51" s="74">
        <v>32545.43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f>VLOOKUP(A51,'[1]Receita Bandeiras declaradas'!$A$1:$C$105,3,0)</f>
        <v>0</v>
      </c>
      <c r="N51" s="88">
        <f t="shared" si="0"/>
        <v>2735516.5700000003</v>
      </c>
      <c r="P51" s="31"/>
    </row>
    <row r="52" spans="1:16" ht="20.100000000000001" customHeight="1" x14ac:dyDescent="0.25">
      <c r="A52" s="112" t="s">
        <v>73</v>
      </c>
      <c r="B52" s="74">
        <v>2839994.85</v>
      </c>
      <c r="C52" s="74">
        <v>2784916.4</v>
      </c>
      <c r="D52" s="74">
        <v>2802497.33</v>
      </c>
      <c r="E52" s="74">
        <v>2522010.84</v>
      </c>
      <c r="F52" s="74">
        <v>565344.36</v>
      </c>
      <c r="G52" s="74">
        <v>1664.99</v>
      </c>
      <c r="H52" s="74">
        <v>1408.13</v>
      </c>
      <c r="I52" s="74">
        <v>-1093.72</v>
      </c>
      <c r="J52" s="74">
        <v>571.25</v>
      </c>
      <c r="K52" s="74">
        <v>480.31</v>
      </c>
      <c r="L52" s="74">
        <v>4524.41</v>
      </c>
      <c r="M52" s="74">
        <f>VLOOKUP(A52,'[1]Receita Bandeiras declaradas'!$A$1:$C$105,3,0)</f>
        <v>-121.82</v>
      </c>
      <c r="N52" s="88">
        <f t="shared" si="0"/>
        <v>11522197.33</v>
      </c>
      <c r="P52" s="31"/>
    </row>
    <row r="53" spans="1:16" ht="20.100000000000001" customHeight="1" x14ac:dyDescent="0.25">
      <c r="A53" s="112" t="s">
        <v>147</v>
      </c>
      <c r="B53" s="74">
        <v>977757.24</v>
      </c>
      <c r="C53" s="74">
        <v>1026734.92</v>
      </c>
      <c r="D53" s="74">
        <v>926094.98</v>
      </c>
      <c r="E53" s="74">
        <v>650828.77</v>
      </c>
      <c r="F53" s="74">
        <v>66562.399999999994</v>
      </c>
      <c r="G53" s="74">
        <v>-100.83</v>
      </c>
      <c r="H53" s="74">
        <v>0</v>
      </c>
      <c r="I53" s="74">
        <v>0</v>
      </c>
      <c r="J53" s="74">
        <v>-36.049999999999997</v>
      </c>
      <c r="K53" s="74">
        <v>0</v>
      </c>
      <c r="L53" s="74">
        <v>0.01</v>
      </c>
      <c r="M53" s="74">
        <f>VLOOKUP(A53,'[1]Receita Bandeiras declaradas'!$A$1:$C$105,3,0)</f>
        <v>0</v>
      </c>
      <c r="N53" s="88">
        <f t="shared" si="0"/>
        <v>3647841.44</v>
      </c>
      <c r="P53" s="31"/>
    </row>
    <row r="54" spans="1:16" ht="20.100000000000001" customHeight="1" x14ac:dyDescent="0.25">
      <c r="A54" s="112" t="s">
        <v>76</v>
      </c>
      <c r="B54" s="74">
        <v>418447.29</v>
      </c>
      <c r="C54" s="74">
        <v>411658.16</v>
      </c>
      <c r="D54" s="74">
        <v>432976.21</v>
      </c>
      <c r="E54" s="74">
        <v>316838.40000000002</v>
      </c>
      <c r="F54" s="74">
        <v>52025.760000000002</v>
      </c>
      <c r="G54" s="74">
        <v>-303.45999999999998</v>
      </c>
      <c r="H54" s="74">
        <v>-57.21</v>
      </c>
      <c r="I54" s="74">
        <v>-1.1299999999999999</v>
      </c>
      <c r="J54" s="74">
        <v>-46</v>
      </c>
      <c r="K54" s="74">
        <v>-57.73</v>
      </c>
      <c r="L54" s="74">
        <v>-2.56</v>
      </c>
      <c r="M54" s="74">
        <f>VLOOKUP(A54,'[1]Receita Bandeiras declaradas'!$A$1:$C$105,3,0)</f>
        <v>-5</v>
      </c>
      <c r="N54" s="88">
        <f t="shared" si="0"/>
        <v>1631472.7300000002</v>
      </c>
      <c r="P54" s="31"/>
    </row>
    <row r="55" spans="1:16" ht="20.100000000000001" customHeight="1" x14ac:dyDescent="0.25">
      <c r="A55" s="112" t="s">
        <v>77</v>
      </c>
      <c r="B55" s="74">
        <v>146701.74</v>
      </c>
      <c r="C55" s="74">
        <v>131710.76999999999</v>
      </c>
      <c r="D55" s="74">
        <v>138621.51999999999</v>
      </c>
      <c r="E55" s="74">
        <v>93268.78</v>
      </c>
      <c r="F55" s="74">
        <v>5014.3900000000003</v>
      </c>
      <c r="G55" s="74">
        <v>-166.27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f>VLOOKUP(A55,'[1]Receita Bandeiras declaradas'!$A$1:$C$105,3,0)</f>
        <v>0</v>
      </c>
      <c r="N55" s="88">
        <f t="shared" si="0"/>
        <v>515150.93000000005</v>
      </c>
      <c r="P55" s="31"/>
    </row>
    <row r="56" spans="1:16" ht="20.100000000000001" customHeight="1" x14ac:dyDescent="0.25">
      <c r="A56" s="112" t="s">
        <v>78</v>
      </c>
      <c r="B56" s="74">
        <v>656778.31999999995</v>
      </c>
      <c r="C56" s="74">
        <v>598409.31000000006</v>
      </c>
      <c r="D56" s="74">
        <v>590485.22</v>
      </c>
      <c r="E56" s="74">
        <v>497612.69</v>
      </c>
      <c r="F56" s="74">
        <v>81463.17</v>
      </c>
      <c r="G56" s="74">
        <v>1397.64</v>
      </c>
      <c r="H56" s="74">
        <v>3203.58</v>
      </c>
      <c r="I56" s="74">
        <v>302.63</v>
      </c>
      <c r="J56" s="74">
        <v>-16.62</v>
      </c>
      <c r="K56" s="74">
        <v>0</v>
      </c>
      <c r="L56" s="74">
        <v>0</v>
      </c>
      <c r="M56" s="74">
        <f>VLOOKUP(A56,'[1]Receita Bandeiras declaradas'!$A$1:$C$105,3,0)</f>
        <v>0</v>
      </c>
      <c r="N56" s="88">
        <f t="shared" si="0"/>
        <v>2429635.94</v>
      </c>
      <c r="P56" s="31"/>
    </row>
    <row r="57" spans="1:16" ht="20.100000000000001" customHeight="1" x14ac:dyDescent="0.25">
      <c r="A57" s="112" t="s">
        <v>80</v>
      </c>
      <c r="B57" s="74">
        <v>1597655.24</v>
      </c>
      <c r="C57" s="74">
        <v>1810676.82</v>
      </c>
      <c r="D57" s="74">
        <v>1709107.24</v>
      </c>
      <c r="E57" s="74">
        <v>1139311.06</v>
      </c>
      <c r="F57" s="74">
        <v>-8678.51</v>
      </c>
      <c r="G57" s="74">
        <v>-869.51</v>
      </c>
      <c r="H57" s="74">
        <v>-205.33</v>
      </c>
      <c r="I57" s="74">
        <v>-77.13</v>
      </c>
      <c r="J57" s="74">
        <v>0</v>
      </c>
      <c r="K57" s="74">
        <v>0</v>
      </c>
      <c r="L57" s="74">
        <v>0</v>
      </c>
      <c r="M57" s="74">
        <f>VLOOKUP(A57,'[1]Receita Bandeiras declaradas'!$A$1:$C$105,3,0)</f>
        <v>0</v>
      </c>
      <c r="N57" s="88">
        <f t="shared" si="0"/>
        <v>6246919.8799999999</v>
      </c>
      <c r="P57" s="31"/>
    </row>
    <row r="58" spans="1:16" ht="20.100000000000001" customHeight="1" x14ac:dyDescent="0.25">
      <c r="A58" s="112" t="s">
        <v>81</v>
      </c>
      <c r="B58" s="74">
        <v>198292.26</v>
      </c>
      <c r="C58" s="74">
        <v>192384.33</v>
      </c>
      <c r="D58" s="74">
        <v>190251.11</v>
      </c>
      <c r="E58" s="74">
        <v>149393.29</v>
      </c>
      <c r="F58" s="74">
        <v>10675.63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112.71</v>
      </c>
      <c r="M58" s="74">
        <f>VLOOKUP(A58,'[1]Receita Bandeiras declaradas'!$A$1:$C$105,3,0)</f>
        <v>0</v>
      </c>
      <c r="N58" s="88">
        <f t="shared" ref="N58:N105" si="1">SUM(B58:M58)</f>
        <v>741109.33</v>
      </c>
      <c r="P58" s="31"/>
    </row>
    <row r="59" spans="1:16" ht="20.100000000000001" customHeight="1" x14ac:dyDescent="0.25">
      <c r="A59" s="112" t="s">
        <v>82</v>
      </c>
      <c r="B59" s="74">
        <v>284877.13</v>
      </c>
      <c r="C59" s="74">
        <v>247089.91</v>
      </c>
      <c r="D59" s="74">
        <v>270425.48</v>
      </c>
      <c r="E59" s="74">
        <v>190584.26</v>
      </c>
      <c r="F59" s="74">
        <v>44082.36</v>
      </c>
      <c r="G59" s="74">
        <v>-2.56</v>
      </c>
      <c r="H59" s="74">
        <v>-396.32</v>
      </c>
      <c r="I59" s="74">
        <v>0</v>
      </c>
      <c r="J59" s="74">
        <v>0</v>
      </c>
      <c r="K59" s="74">
        <v>0</v>
      </c>
      <c r="L59" s="74">
        <v>0</v>
      </c>
      <c r="M59" s="74">
        <f>VLOOKUP(A59,'[1]Receita Bandeiras declaradas'!$A$1:$C$105,3,0)</f>
        <v>0</v>
      </c>
      <c r="N59" s="88">
        <f t="shared" si="1"/>
        <v>1036660.26</v>
      </c>
      <c r="P59" s="31"/>
    </row>
    <row r="60" spans="1:16" ht="20.100000000000001" customHeight="1" x14ac:dyDescent="0.25">
      <c r="A60" s="112" t="s">
        <v>83</v>
      </c>
      <c r="B60" s="74">
        <v>186869.1</v>
      </c>
      <c r="C60" s="74">
        <v>171821.6</v>
      </c>
      <c r="D60" s="74">
        <v>191182.17</v>
      </c>
      <c r="E60" s="74">
        <v>164569.65</v>
      </c>
      <c r="F60" s="74">
        <v>47415.78</v>
      </c>
      <c r="G60" s="74">
        <v>-156.49</v>
      </c>
      <c r="H60" s="74">
        <v>0</v>
      </c>
      <c r="I60" s="74">
        <v>15.99</v>
      </c>
      <c r="J60" s="74">
        <v>0</v>
      </c>
      <c r="K60" s="74">
        <v>0</v>
      </c>
      <c r="L60" s="74">
        <v>6.75</v>
      </c>
      <c r="M60" s="74">
        <f>VLOOKUP(A60,'[1]Receita Bandeiras declaradas'!$A$1:$C$105,3,0)</f>
        <v>0</v>
      </c>
      <c r="N60" s="88">
        <f t="shared" si="1"/>
        <v>761724.55</v>
      </c>
      <c r="P60" s="31"/>
    </row>
    <row r="61" spans="1:16" ht="20.100000000000001" customHeight="1" x14ac:dyDescent="0.25">
      <c r="A61" s="112" t="s">
        <v>84</v>
      </c>
      <c r="B61" s="74">
        <v>127229.95</v>
      </c>
      <c r="C61" s="74">
        <v>129147.46</v>
      </c>
      <c r="D61" s="74">
        <v>123941.51</v>
      </c>
      <c r="E61" s="74">
        <v>131786.62</v>
      </c>
      <c r="F61" s="74">
        <v>67218.899999999994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f>VLOOKUP(A61,'[1]Receita Bandeiras declaradas'!$A$1:$C$105,3,0)</f>
        <v>0</v>
      </c>
      <c r="N61" s="88">
        <f t="shared" si="1"/>
        <v>579324.43999999994</v>
      </c>
      <c r="P61" s="31"/>
    </row>
    <row r="62" spans="1:16" ht="20.100000000000001" customHeight="1" x14ac:dyDescent="0.25">
      <c r="A62" s="112" t="s">
        <v>85</v>
      </c>
      <c r="B62" s="74">
        <v>737742.02</v>
      </c>
      <c r="C62" s="74">
        <v>709230.79</v>
      </c>
      <c r="D62" s="74">
        <v>763055.63</v>
      </c>
      <c r="E62" s="74">
        <v>583603.53</v>
      </c>
      <c r="F62" s="74">
        <v>38385.870000000003</v>
      </c>
      <c r="G62" s="74">
        <v>2023.88</v>
      </c>
      <c r="H62" s="74">
        <v>2482.2199999999998</v>
      </c>
      <c r="I62" s="74">
        <v>3104.01</v>
      </c>
      <c r="J62" s="74">
        <v>1703.61</v>
      </c>
      <c r="K62" s="74">
        <v>1052.1300000000001</v>
      </c>
      <c r="L62" s="74">
        <v>194.49</v>
      </c>
      <c r="M62" s="74">
        <f>VLOOKUP(A62,'[1]Receita Bandeiras declaradas'!$A$1:$C$105,3,0)</f>
        <v>1893.85</v>
      </c>
      <c r="N62" s="88">
        <f t="shared" si="1"/>
        <v>2844472.03</v>
      </c>
      <c r="P62" s="31"/>
    </row>
    <row r="63" spans="1:16" ht="20.100000000000001" customHeight="1" x14ac:dyDescent="0.25">
      <c r="A63" s="112" t="s">
        <v>86</v>
      </c>
      <c r="B63" s="74">
        <v>956825.23</v>
      </c>
      <c r="C63" s="74">
        <v>895877.99</v>
      </c>
      <c r="D63" s="74">
        <v>936206.18</v>
      </c>
      <c r="E63" s="74">
        <v>770954.56</v>
      </c>
      <c r="F63" s="74">
        <v>109415.27</v>
      </c>
      <c r="G63" s="74">
        <v>-249.34</v>
      </c>
      <c r="H63" s="74">
        <v>-10.210000000000001</v>
      </c>
      <c r="I63" s="74">
        <v>0</v>
      </c>
      <c r="J63" s="74">
        <v>10.92</v>
      </c>
      <c r="K63" s="74">
        <v>0</v>
      </c>
      <c r="L63" s="74">
        <v>191.62</v>
      </c>
      <c r="M63" s="74">
        <f>VLOOKUP(A63,'[1]Receita Bandeiras declaradas'!$A$1:$C$105,3,0)</f>
        <v>0</v>
      </c>
      <c r="N63" s="88">
        <f t="shared" si="1"/>
        <v>3669222.22</v>
      </c>
      <c r="P63" s="31"/>
    </row>
    <row r="64" spans="1:16" ht="20.100000000000001" customHeight="1" x14ac:dyDescent="0.25">
      <c r="A64" s="112" t="s">
        <v>87</v>
      </c>
      <c r="B64" s="74">
        <v>472486.41</v>
      </c>
      <c r="C64" s="74">
        <v>543999.01</v>
      </c>
      <c r="D64" s="74">
        <v>611197.17000000004</v>
      </c>
      <c r="E64" s="74">
        <v>356294.71</v>
      </c>
      <c r="F64" s="74">
        <v>4550.25</v>
      </c>
      <c r="G64" s="74">
        <v>-9.94</v>
      </c>
      <c r="H64" s="74">
        <v>0.05</v>
      </c>
      <c r="I64" s="74">
        <v>-11.21</v>
      </c>
      <c r="J64" s="74">
        <v>0</v>
      </c>
      <c r="K64" s="74">
        <v>0</v>
      </c>
      <c r="L64" s="74">
        <v>0</v>
      </c>
      <c r="M64" s="74">
        <f>VLOOKUP(A64,'[1]Receita Bandeiras declaradas'!$A$1:$C$105,3,0)</f>
        <v>0</v>
      </c>
      <c r="N64" s="88">
        <f t="shared" si="1"/>
        <v>1988506.45</v>
      </c>
      <c r="P64" s="31"/>
    </row>
    <row r="65" spans="1:16" ht="20.100000000000001" customHeight="1" x14ac:dyDescent="0.25">
      <c r="A65" s="112" t="s">
        <v>89</v>
      </c>
      <c r="B65" s="74">
        <v>785947.36</v>
      </c>
      <c r="C65" s="74">
        <v>765337.64</v>
      </c>
      <c r="D65" s="74">
        <v>724454.2</v>
      </c>
      <c r="E65" s="74">
        <v>488001.03</v>
      </c>
      <c r="F65" s="74">
        <v>20133.95</v>
      </c>
      <c r="G65" s="74">
        <v>0</v>
      </c>
      <c r="H65" s="74">
        <v>2.2200000000000002</v>
      </c>
      <c r="I65" s="74">
        <v>0</v>
      </c>
      <c r="J65" s="74">
        <v>-0.55000000000000004</v>
      </c>
      <c r="K65" s="74">
        <v>0</v>
      </c>
      <c r="L65" s="74">
        <v>41.81</v>
      </c>
      <c r="M65" s="74">
        <f>VLOOKUP(A65,'[1]Receita Bandeiras declaradas'!$A$1:$C$105,3,0)</f>
        <v>5.4</v>
      </c>
      <c r="N65" s="88">
        <f t="shared" si="1"/>
        <v>2783923.060000001</v>
      </c>
      <c r="P65" s="31"/>
    </row>
    <row r="66" spans="1:16" ht="20.100000000000001" customHeight="1" x14ac:dyDescent="0.25">
      <c r="A66" s="112" t="s">
        <v>90</v>
      </c>
      <c r="B66" s="74">
        <v>1204226.33</v>
      </c>
      <c r="C66" s="74">
        <v>1189554.6499999999</v>
      </c>
      <c r="D66" s="74">
        <v>1149938.06</v>
      </c>
      <c r="E66" s="74">
        <v>696560.95</v>
      </c>
      <c r="F66" s="74">
        <v>40167.589999999997</v>
      </c>
      <c r="G66" s="74">
        <v>75.680000000000007</v>
      </c>
      <c r="H66" s="74">
        <v>-12.63</v>
      </c>
      <c r="I66" s="74">
        <v>0</v>
      </c>
      <c r="J66" s="74">
        <v>0</v>
      </c>
      <c r="K66" s="74">
        <v>0</v>
      </c>
      <c r="L66" s="74">
        <v>0</v>
      </c>
      <c r="M66" s="74">
        <f>VLOOKUP(A66,'[1]Receita Bandeiras declaradas'!$A$1:$C$105,3,0)</f>
        <v>0</v>
      </c>
      <c r="N66" s="88">
        <f t="shared" si="1"/>
        <v>4280510.63</v>
      </c>
      <c r="P66" s="31"/>
    </row>
    <row r="67" spans="1:16" ht="20.100000000000001" customHeight="1" x14ac:dyDescent="0.25">
      <c r="A67" s="112" t="s">
        <v>91</v>
      </c>
      <c r="B67" s="74">
        <v>135237.79</v>
      </c>
      <c r="C67" s="74">
        <v>140543.57999999999</v>
      </c>
      <c r="D67" s="74">
        <v>136567.60999999999</v>
      </c>
      <c r="E67" s="74">
        <v>123690.19</v>
      </c>
      <c r="F67" s="74">
        <v>20567.439999999999</v>
      </c>
      <c r="G67" s="74">
        <v>0</v>
      </c>
      <c r="H67" s="74">
        <v>0</v>
      </c>
      <c r="I67" s="74">
        <v>0</v>
      </c>
      <c r="J67" s="74">
        <v>0</v>
      </c>
      <c r="K67" s="74">
        <v>0</v>
      </c>
      <c r="L67" s="74">
        <v>0</v>
      </c>
      <c r="M67" s="74">
        <f>VLOOKUP(A67,'[1]Receita Bandeiras declaradas'!$A$1:$C$105,3,0)</f>
        <v>0</v>
      </c>
      <c r="N67" s="88">
        <f t="shared" si="1"/>
        <v>556606.60999999987</v>
      </c>
      <c r="P67" s="31"/>
    </row>
    <row r="68" spans="1:16" ht="20.100000000000001" customHeight="1" x14ac:dyDescent="0.25">
      <c r="A68" s="112" t="s">
        <v>92</v>
      </c>
      <c r="B68" s="74">
        <v>1837843.03</v>
      </c>
      <c r="C68" s="74">
        <v>1791188.07</v>
      </c>
      <c r="D68" s="74">
        <v>1715386.54</v>
      </c>
      <c r="E68" s="74">
        <v>1069022.03</v>
      </c>
      <c r="F68" s="74">
        <v>54969.55</v>
      </c>
      <c r="G68" s="74">
        <v>-1165.33</v>
      </c>
      <c r="H68" s="74">
        <v>0</v>
      </c>
      <c r="I68" s="74">
        <v>0</v>
      </c>
      <c r="J68" s="74">
        <v>0</v>
      </c>
      <c r="K68" s="74">
        <v>0</v>
      </c>
      <c r="L68" s="74">
        <v>0</v>
      </c>
      <c r="M68" s="74">
        <f>VLOOKUP(A68,'[1]Receita Bandeiras declaradas'!$A$1:$C$105,3,0)</f>
        <v>0</v>
      </c>
      <c r="N68" s="88">
        <f t="shared" si="1"/>
        <v>6467243.8900000006</v>
      </c>
      <c r="P68" s="31"/>
    </row>
    <row r="69" spans="1:16" ht="20.100000000000001" customHeight="1" x14ac:dyDescent="0.25">
      <c r="A69" s="112" t="s">
        <v>93</v>
      </c>
      <c r="B69" s="74">
        <v>726038.38</v>
      </c>
      <c r="C69" s="74">
        <v>717309.85</v>
      </c>
      <c r="D69" s="74">
        <v>640139.98</v>
      </c>
      <c r="E69" s="74">
        <v>482237.28</v>
      </c>
      <c r="F69" s="74">
        <v>63226.46</v>
      </c>
      <c r="G69" s="74">
        <v>-32.799999999999997</v>
      </c>
      <c r="H69" s="74">
        <v>-22.71</v>
      </c>
      <c r="I69" s="74">
        <v>0</v>
      </c>
      <c r="J69" s="74">
        <v>0</v>
      </c>
      <c r="K69" s="74">
        <v>-11.83</v>
      </c>
      <c r="L69" s="74">
        <v>0</v>
      </c>
      <c r="M69" s="74">
        <f>VLOOKUP(A69,'[1]Receita Bandeiras declaradas'!$A$1:$C$105,3,0)</f>
        <v>0</v>
      </c>
      <c r="N69" s="88">
        <f t="shared" si="1"/>
        <v>2628884.6100000003</v>
      </c>
      <c r="P69" s="31"/>
    </row>
    <row r="70" spans="1:16" ht="20.100000000000001" customHeight="1" x14ac:dyDescent="0.25">
      <c r="A70" s="112" t="s">
        <v>94</v>
      </c>
      <c r="B70" s="74">
        <v>716776.64</v>
      </c>
      <c r="C70" s="74">
        <v>812994.75</v>
      </c>
      <c r="D70" s="74">
        <v>719528.78</v>
      </c>
      <c r="E70" s="74">
        <v>568959.03</v>
      </c>
      <c r="F70" s="74">
        <v>110455.96</v>
      </c>
      <c r="G70" s="74">
        <v>212.35</v>
      </c>
      <c r="H70" s="74">
        <v>13.47</v>
      </c>
      <c r="I70" s="74">
        <v>0</v>
      </c>
      <c r="J70" s="74">
        <v>0</v>
      </c>
      <c r="K70" s="74">
        <v>0</v>
      </c>
      <c r="L70" s="74">
        <v>0</v>
      </c>
      <c r="M70" s="74">
        <f>VLOOKUP(A70,'[1]Receita Bandeiras declaradas'!$A$1:$C$105,3,0)</f>
        <v>0</v>
      </c>
      <c r="N70" s="88">
        <f t="shared" si="1"/>
        <v>2928940.9800000004</v>
      </c>
      <c r="P70" s="31"/>
    </row>
    <row r="71" spans="1:16" ht="20.100000000000001" customHeight="1" x14ac:dyDescent="0.25">
      <c r="A71" s="112" t="s">
        <v>95</v>
      </c>
      <c r="B71" s="74">
        <v>311962.07</v>
      </c>
      <c r="C71" s="74">
        <v>328474.40000000002</v>
      </c>
      <c r="D71" s="74">
        <v>291861.40000000002</v>
      </c>
      <c r="E71" s="74">
        <v>173638.53</v>
      </c>
      <c r="F71" s="74">
        <v>-33.229999999999997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f>VLOOKUP(A71,'[1]Receita Bandeiras declaradas'!$A$1:$C$105,3,0)</f>
        <v>0</v>
      </c>
      <c r="N71" s="88">
        <f t="shared" si="1"/>
        <v>1105903.17</v>
      </c>
      <c r="P71" s="31"/>
    </row>
    <row r="72" spans="1:16" ht="20.100000000000001" customHeight="1" x14ac:dyDescent="0.25">
      <c r="A72" s="112" t="s">
        <v>96</v>
      </c>
      <c r="B72" s="74">
        <v>397533.35</v>
      </c>
      <c r="C72" s="74">
        <v>340431.14</v>
      </c>
      <c r="D72" s="74">
        <v>363619.47</v>
      </c>
      <c r="E72" s="74">
        <v>191990.03</v>
      </c>
      <c r="F72" s="74">
        <v>-260.73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74">
        <v>0</v>
      </c>
      <c r="M72" s="74">
        <f>VLOOKUP(A72,'[1]Receita Bandeiras declaradas'!$A$1:$C$105,3,0)</f>
        <v>0</v>
      </c>
      <c r="N72" s="88">
        <f t="shared" si="1"/>
        <v>1293313.26</v>
      </c>
      <c r="P72" s="31"/>
    </row>
    <row r="73" spans="1:16" ht="20.100000000000001" customHeight="1" x14ac:dyDescent="0.25">
      <c r="A73" s="112" t="s">
        <v>97</v>
      </c>
      <c r="B73" s="74">
        <v>1155817.68</v>
      </c>
      <c r="C73" s="74">
        <v>1717729.65</v>
      </c>
      <c r="D73" s="74">
        <v>1668902.99</v>
      </c>
      <c r="E73" s="74">
        <v>1998151.9</v>
      </c>
      <c r="F73" s="74">
        <v>539922.39</v>
      </c>
      <c r="G73" s="74">
        <v>-92.01</v>
      </c>
      <c r="H73" s="74">
        <v>5.69</v>
      </c>
      <c r="I73" s="74">
        <v>-15.94</v>
      </c>
      <c r="J73" s="74">
        <v>0</v>
      </c>
      <c r="K73" s="74">
        <v>-119.55</v>
      </c>
      <c r="L73" s="74">
        <v>0</v>
      </c>
      <c r="M73" s="74">
        <f>VLOOKUP(A73,'[1]Receita Bandeiras declaradas'!$A$1:$C$105,3,0)</f>
        <v>2.73</v>
      </c>
      <c r="N73" s="88">
        <f t="shared" si="1"/>
        <v>7080305.5300000012</v>
      </c>
      <c r="P73" s="31"/>
    </row>
    <row r="74" spans="1:16" ht="20.100000000000001" customHeight="1" x14ac:dyDescent="0.25">
      <c r="A74" s="112" t="s">
        <v>98</v>
      </c>
      <c r="B74" s="74">
        <v>816580.89</v>
      </c>
      <c r="C74" s="74">
        <v>852401.88</v>
      </c>
      <c r="D74" s="74">
        <v>843690.79</v>
      </c>
      <c r="E74" s="74">
        <v>504228.87</v>
      </c>
      <c r="F74" s="74">
        <v>14.94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74">
        <f>VLOOKUP(A74,'[1]Receita Bandeiras declaradas'!$A$1:$C$105,3,0)</f>
        <v>137.07000000000002</v>
      </c>
      <c r="N74" s="88">
        <f t="shared" si="1"/>
        <v>3017054.44</v>
      </c>
      <c r="P74" s="31"/>
    </row>
    <row r="75" spans="1:16" ht="20.100000000000001" customHeight="1" x14ac:dyDescent="0.25">
      <c r="A75" s="112" t="s">
        <v>99</v>
      </c>
      <c r="B75" s="74">
        <v>1770003.92</v>
      </c>
      <c r="C75" s="74">
        <v>1889564.93</v>
      </c>
      <c r="D75" s="74">
        <v>2028666.66</v>
      </c>
      <c r="E75" s="74">
        <v>1290407.24</v>
      </c>
      <c r="F75" s="74">
        <v>106046.51</v>
      </c>
      <c r="G75" s="74">
        <v>-294.92</v>
      </c>
      <c r="H75" s="74">
        <v>-6.95</v>
      </c>
      <c r="I75" s="74">
        <v>0</v>
      </c>
      <c r="J75" s="74">
        <v>0</v>
      </c>
      <c r="K75" s="74">
        <v>0</v>
      </c>
      <c r="L75" s="74">
        <v>3134.99</v>
      </c>
      <c r="M75" s="74">
        <f>VLOOKUP(A75,'[1]Receita Bandeiras declaradas'!$A$1:$C$105,3,0)</f>
        <v>0</v>
      </c>
      <c r="N75" s="88">
        <f t="shared" si="1"/>
        <v>7087522.3799999999</v>
      </c>
      <c r="P75" s="31"/>
    </row>
    <row r="76" spans="1:16" ht="20.100000000000001" customHeight="1" x14ac:dyDescent="0.25">
      <c r="A76" s="112" t="s">
        <v>101</v>
      </c>
      <c r="B76" s="74">
        <v>513296.79</v>
      </c>
      <c r="C76" s="74">
        <v>526187.43999999994</v>
      </c>
      <c r="D76" s="74">
        <v>583218.72</v>
      </c>
      <c r="E76" s="74">
        <v>286892.61</v>
      </c>
      <c r="F76" s="74">
        <v>3.12</v>
      </c>
      <c r="G76" s="74">
        <v>0</v>
      </c>
      <c r="H76" s="74">
        <v>-60.49</v>
      </c>
      <c r="I76" s="74">
        <v>0</v>
      </c>
      <c r="J76" s="74">
        <v>0</v>
      </c>
      <c r="K76" s="74">
        <v>0</v>
      </c>
      <c r="L76" s="74">
        <v>0</v>
      </c>
      <c r="M76" s="74">
        <f>VLOOKUP(A76,'[1]Receita Bandeiras declaradas'!$A$1:$C$105,3,0)</f>
        <v>0</v>
      </c>
      <c r="N76" s="88">
        <f t="shared" si="1"/>
        <v>1909538.1900000002</v>
      </c>
      <c r="P76" s="31"/>
    </row>
    <row r="77" spans="1:16" ht="20.100000000000001" customHeight="1" x14ac:dyDescent="0.25">
      <c r="A77" s="112" t="s">
        <v>102</v>
      </c>
      <c r="B77" s="74">
        <v>4137102.74</v>
      </c>
      <c r="C77" s="74">
        <v>4150577.77</v>
      </c>
      <c r="D77" s="74">
        <v>4425068.67</v>
      </c>
      <c r="E77" s="74">
        <v>2366021.88</v>
      </c>
      <c r="F77" s="74">
        <v>103016.85</v>
      </c>
      <c r="G77" s="74">
        <v>-11.36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f>VLOOKUP(A77,'[1]Receita Bandeiras declaradas'!$A$1:$C$105,3,0)</f>
        <v>0</v>
      </c>
      <c r="N77" s="88">
        <f t="shared" si="1"/>
        <v>15181776.549999999</v>
      </c>
      <c r="P77" s="31"/>
    </row>
    <row r="78" spans="1:16" ht="20.100000000000001" customHeight="1" x14ac:dyDescent="0.25">
      <c r="A78" s="112" t="s">
        <v>103</v>
      </c>
      <c r="B78" s="74">
        <v>1360130.58</v>
      </c>
      <c r="C78" s="74">
        <v>1340629.23</v>
      </c>
      <c r="D78" s="74">
        <v>1412710.83</v>
      </c>
      <c r="E78" s="74">
        <v>789800.11</v>
      </c>
      <c r="F78" s="74">
        <v>44150.37</v>
      </c>
      <c r="G78" s="74">
        <v>-74.69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f>VLOOKUP(A78,'[1]Receita Bandeiras declaradas'!$A$1:$C$105,3,0)</f>
        <v>0</v>
      </c>
      <c r="N78" s="88">
        <f t="shared" si="1"/>
        <v>4947346.43</v>
      </c>
      <c r="P78" s="31"/>
    </row>
    <row r="79" spans="1:16" ht="20.100000000000001" customHeight="1" x14ac:dyDescent="0.25">
      <c r="A79" s="112" t="s">
        <v>104</v>
      </c>
      <c r="B79" s="74">
        <v>229947.6</v>
      </c>
      <c r="C79" s="74">
        <v>192582.61</v>
      </c>
      <c r="D79" s="74">
        <v>221163.37</v>
      </c>
      <c r="E79" s="74">
        <v>107120.47</v>
      </c>
      <c r="F79" s="74">
        <v>13.2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f>VLOOKUP(A79,'[1]Receita Bandeiras declaradas'!$A$1:$C$105,3,0)</f>
        <v>0</v>
      </c>
      <c r="N79" s="88">
        <f t="shared" si="1"/>
        <v>750827.24999999988</v>
      </c>
      <c r="P79" s="31"/>
    </row>
    <row r="80" spans="1:16" ht="20.100000000000001" customHeight="1" x14ac:dyDescent="0.25">
      <c r="A80" s="112" t="s">
        <v>105</v>
      </c>
      <c r="B80" s="74">
        <v>666669.92000000004</v>
      </c>
      <c r="C80" s="74">
        <v>681487.11</v>
      </c>
      <c r="D80" s="74">
        <v>603062.35</v>
      </c>
      <c r="E80" s="74">
        <v>582326.28</v>
      </c>
      <c r="F80" s="74">
        <v>116748.94</v>
      </c>
      <c r="G80" s="74">
        <v>-11.07</v>
      </c>
      <c r="H80" s="74">
        <v>-7.24</v>
      </c>
      <c r="I80" s="74">
        <v>0</v>
      </c>
      <c r="J80" s="74">
        <v>0</v>
      </c>
      <c r="K80" s="74">
        <v>0</v>
      </c>
      <c r="L80" s="74">
        <v>0</v>
      </c>
      <c r="M80" s="74">
        <f>VLOOKUP(A80,'[1]Receita Bandeiras declaradas'!$A$1:$C$105,3,0)</f>
        <v>0</v>
      </c>
      <c r="N80" s="88">
        <f t="shared" si="1"/>
        <v>2650276.29</v>
      </c>
      <c r="P80" s="31"/>
    </row>
    <row r="81" spans="1:16" ht="20.100000000000001" customHeight="1" x14ac:dyDescent="0.25">
      <c r="A81" s="112" t="s">
        <v>106</v>
      </c>
      <c r="B81" s="74">
        <v>1719955.28</v>
      </c>
      <c r="C81" s="74">
        <v>1435480.56</v>
      </c>
      <c r="D81" s="74">
        <v>1229523.51</v>
      </c>
      <c r="E81" s="74">
        <v>849950.09</v>
      </c>
      <c r="F81" s="74">
        <v>119879.2</v>
      </c>
      <c r="G81" s="74">
        <v>-18.45</v>
      </c>
      <c r="H81" s="74">
        <v>0</v>
      </c>
      <c r="I81" s="74">
        <v>0</v>
      </c>
      <c r="J81" s="74">
        <v>0.03</v>
      </c>
      <c r="K81" s="74">
        <v>0</v>
      </c>
      <c r="L81" s="74">
        <v>0</v>
      </c>
      <c r="M81" s="74">
        <f>VLOOKUP(A81,'[1]Receita Bandeiras declaradas'!$A$1:$C$105,3,0)</f>
        <v>0.04</v>
      </c>
      <c r="N81" s="88">
        <f t="shared" si="1"/>
        <v>5354770.26</v>
      </c>
      <c r="P81" s="31"/>
    </row>
    <row r="82" spans="1:16" ht="20.100000000000001" customHeight="1" x14ac:dyDescent="0.25">
      <c r="A82" s="112" t="s">
        <v>107</v>
      </c>
      <c r="B82" s="74">
        <v>2112445.9500000002</v>
      </c>
      <c r="C82" s="74">
        <v>2005020.21</v>
      </c>
      <c r="D82" s="74">
        <v>1504435.73</v>
      </c>
      <c r="E82" s="74">
        <v>1002252.57</v>
      </c>
      <c r="F82" s="74">
        <v>93776.09</v>
      </c>
      <c r="G82" s="74">
        <v>0</v>
      </c>
      <c r="H82" s="74">
        <v>-227.87</v>
      </c>
      <c r="I82" s="74">
        <v>-71.989999999999995</v>
      </c>
      <c r="J82" s="74">
        <v>0</v>
      </c>
      <c r="K82" s="74">
        <v>0</v>
      </c>
      <c r="L82" s="74">
        <v>0</v>
      </c>
      <c r="M82" s="74">
        <f>VLOOKUP(A82,'[1]Receita Bandeiras declaradas'!$A$1:$C$105,3,0)</f>
        <v>0</v>
      </c>
      <c r="N82" s="88">
        <f t="shared" si="1"/>
        <v>6717630.6900000004</v>
      </c>
      <c r="P82" s="31"/>
    </row>
    <row r="83" spans="1:16" ht="20.100000000000001" customHeight="1" x14ac:dyDescent="0.25">
      <c r="A83" s="112" t="s">
        <v>388</v>
      </c>
      <c r="B83" s="74">
        <v>1546101</v>
      </c>
      <c r="C83" s="74">
        <v>1468605.07</v>
      </c>
      <c r="D83" s="74">
        <v>1342118.8400000001</v>
      </c>
      <c r="E83" s="74">
        <v>849726.45</v>
      </c>
      <c r="F83" s="74">
        <v>23243.91</v>
      </c>
      <c r="G83" s="74">
        <v>1153.44</v>
      </c>
      <c r="H83" s="74">
        <v>-108.74</v>
      </c>
      <c r="I83" s="74">
        <v>-166.39</v>
      </c>
      <c r="J83" s="74">
        <v>259.75</v>
      </c>
      <c r="K83" s="74">
        <v>155.13999999999999</v>
      </c>
      <c r="L83" s="74">
        <v>134.13999999999999</v>
      </c>
      <c r="M83" s="74">
        <f>VLOOKUP(A83,'[1]Receita Bandeiras declaradas'!$A$1:$C$105,3,0)</f>
        <v>0</v>
      </c>
      <c r="N83" s="88">
        <f t="shared" si="1"/>
        <v>5231222.6100000003</v>
      </c>
      <c r="P83" s="31"/>
    </row>
    <row r="84" spans="1:16" ht="20.100000000000001" customHeight="1" x14ac:dyDescent="0.25">
      <c r="A84" s="112" t="s">
        <v>109</v>
      </c>
      <c r="B84" s="74">
        <v>5486944.0499999998</v>
      </c>
      <c r="C84" s="74">
        <v>5399471.6799999997</v>
      </c>
      <c r="D84" s="74">
        <v>4930308.9800000004</v>
      </c>
      <c r="E84" s="74">
        <v>3174271.82</v>
      </c>
      <c r="F84" s="74">
        <v>272134.88</v>
      </c>
      <c r="G84" s="74">
        <v>-284.89</v>
      </c>
      <c r="H84" s="74">
        <v>-32.75</v>
      </c>
      <c r="I84" s="74">
        <v>-1.04</v>
      </c>
      <c r="J84" s="74">
        <v>0</v>
      </c>
      <c r="K84" s="74">
        <v>-296.33</v>
      </c>
      <c r="L84" s="74">
        <v>0</v>
      </c>
      <c r="M84" s="74">
        <f>VLOOKUP(A84,'[1]Receita Bandeiras declaradas'!$A$1:$C$105,3,0)</f>
        <v>0</v>
      </c>
      <c r="N84" s="88">
        <f t="shared" si="1"/>
        <v>19262516.400000002</v>
      </c>
      <c r="P84" s="31"/>
    </row>
    <row r="85" spans="1:16" ht="20.100000000000001" customHeight="1" x14ac:dyDescent="0.25">
      <c r="A85" s="112" t="s">
        <v>110</v>
      </c>
      <c r="B85" s="74">
        <v>1108595.83</v>
      </c>
      <c r="C85" s="74">
        <v>1085349.1299999999</v>
      </c>
      <c r="D85" s="74">
        <v>922672.1</v>
      </c>
      <c r="E85" s="74">
        <v>675620.81</v>
      </c>
      <c r="F85" s="74">
        <v>81620.759999999995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f>VLOOKUP(A85,'[1]Receita Bandeiras declaradas'!$A$1:$C$105,3,0)</f>
        <v>0</v>
      </c>
      <c r="N85" s="88">
        <f t="shared" si="1"/>
        <v>3873858.63</v>
      </c>
      <c r="P85" s="31"/>
    </row>
    <row r="86" spans="1:16" ht="20.100000000000001" customHeight="1" x14ac:dyDescent="0.25">
      <c r="A86" s="112" t="s">
        <v>387</v>
      </c>
      <c r="B86" s="74">
        <v>7091228.1399999997</v>
      </c>
      <c r="C86" s="74">
        <v>6442982.71</v>
      </c>
      <c r="D86" s="74">
        <v>5661610.1399999997</v>
      </c>
      <c r="E86" s="74">
        <v>5085924.18</v>
      </c>
      <c r="F86" s="74">
        <v>1326480.4099999999</v>
      </c>
      <c r="G86" s="74">
        <v>13811.46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f>VLOOKUP(A86,'[1]Receita Bandeiras declaradas'!$A$1:$C$105,3,0)</f>
        <v>0</v>
      </c>
      <c r="N86" s="88">
        <f t="shared" si="1"/>
        <v>25622037.039999999</v>
      </c>
      <c r="P86" s="31"/>
    </row>
    <row r="87" spans="1:16" ht="20.100000000000001" customHeight="1" x14ac:dyDescent="0.25">
      <c r="A87" s="112" t="s">
        <v>112</v>
      </c>
      <c r="B87" s="74">
        <v>1716922.72</v>
      </c>
      <c r="C87" s="74">
        <v>1588570.65</v>
      </c>
      <c r="D87" s="74">
        <v>1375948.68</v>
      </c>
      <c r="E87" s="74">
        <v>1071199.06</v>
      </c>
      <c r="F87" s="74">
        <v>71988.19</v>
      </c>
      <c r="G87" s="74">
        <v>-889.63</v>
      </c>
      <c r="H87" s="74">
        <v>-2.84</v>
      </c>
      <c r="I87" s="74">
        <v>-7.38</v>
      </c>
      <c r="J87" s="74">
        <v>0</v>
      </c>
      <c r="K87" s="74">
        <v>0</v>
      </c>
      <c r="L87" s="74">
        <v>0</v>
      </c>
      <c r="M87" s="74">
        <f>VLOOKUP(A87,'[1]Receita Bandeiras declaradas'!$A$1:$C$105,3,0)</f>
        <v>0</v>
      </c>
      <c r="N87" s="88">
        <f t="shared" si="1"/>
        <v>5823729.4500000002</v>
      </c>
      <c r="P87" s="31"/>
    </row>
    <row r="88" spans="1:16" ht="20.100000000000001" customHeight="1" x14ac:dyDescent="0.25">
      <c r="A88" s="112" t="s">
        <v>113</v>
      </c>
      <c r="B88" s="74">
        <v>913064.65</v>
      </c>
      <c r="C88" s="74">
        <v>904767.85</v>
      </c>
      <c r="D88" s="74">
        <v>943352.2</v>
      </c>
      <c r="E88" s="74">
        <v>519960.71</v>
      </c>
      <c r="F88" s="74">
        <v>5364.24</v>
      </c>
      <c r="G88" s="74">
        <v>-5.1100000000000003</v>
      </c>
      <c r="H88" s="74">
        <v>0</v>
      </c>
      <c r="I88" s="74">
        <v>0</v>
      </c>
      <c r="J88" s="74">
        <v>0</v>
      </c>
      <c r="K88" s="74">
        <v>0</v>
      </c>
      <c r="L88" s="74">
        <v>0</v>
      </c>
      <c r="M88" s="74">
        <f>VLOOKUP(A88,'[1]Receita Bandeiras declaradas'!$A$1:$C$105,3,0)</f>
        <v>-47.41</v>
      </c>
      <c r="N88" s="88">
        <f t="shared" si="1"/>
        <v>3286457.1300000004</v>
      </c>
      <c r="P88" s="31"/>
    </row>
    <row r="89" spans="1:16" ht="20.100000000000001" customHeight="1" x14ac:dyDescent="0.25">
      <c r="A89" s="112" t="s">
        <v>265</v>
      </c>
      <c r="B89" s="74">
        <v>527895.76</v>
      </c>
      <c r="C89" s="74">
        <v>550905.42000000004</v>
      </c>
      <c r="D89" s="74">
        <v>544583.72</v>
      </c>
      <c r="E89" s="74">
        <v>418566.56</v>
      </c>
      <c r="F89" s="74">
        <v>19252.900000000001</v>
      </c>
      <c r="G89" s="74">
        <v>-196.55</v>
      </c>
      <c r="H89" s="74">
        <v>0</v>
      </c>
      <c r="I89" s="74">
        <v>0</v>
      </c>
      <c r="J89" s="74">
        <v>0</v>
      </c>
      <c r="K89" s="74">
        <v>0</v>
      </c>
      <c r="L89" s="74">
        <v>0</v>
      </c>
      <c r="M89" s="74">
        <f>VLOOKUP(A89,'[1]Receita Bandeiras declaradas'!$A$1:$C$105,3,0)</f>
        <v>0</v>
      </c>
      <c r="N89" s="88">
        <f t="shared" si="1"/>
        <v>2061007.81</v>
      </c>
      <c r="P89" s="31"/>
    </row>
    <row r="90" spans="1:16" ht="20.100000000000001" customHeight="1" x14ac:dyDescent="0.25">
      <c r="A90" s="112" t="s">
        <v>266</v>
      </c>
      <c r="B90" s="74">
        <v>799649.39</v>
      </c>
      <c r="C90" s="74">
        <v>858041.73</v>
      </c>
      <c r="D90" s="74">
        <v>817695.22</v>
      </c>
      <c r="E90" s="74">
        <v>672235.49</v>
      </c>
      <c r="F90" s="74">
        <v>161653.72</v>
      </c>
      <c r="G90" s="74">
        <v>-1713.91</v>
      </c>
      <c r="H90" s="74">
        <v>-110.99</v>
      </c>
      <c r="I90" s="74">
        <v>0</v>
      </c>
      <c r="J90" s="74">
        <v>0</v>
      </c>
      <c r="K90" s="74">
        <v>0</v>
      </c>
      <c r="L90" s="74">
        <v>0</v>
      </c>
      <c r="M90" s="74">
        <f>VLOOKUP(A90,'[1]Receita Bandeiras declaradas'!$A$1:$C$105,3,0)</f>
        <v>0</v>
      </c>
      <c r="N90" s="88">
        <f t="shared" si="1"/>
        <v>3307450.65</v>
      </c>
      <c r="P90" s="31"/>
    </row>
    <row r="91" spans="1:16" ht="20.100000000000001" customHeight="1" x14ac:dyDescent="0.25">
      <c r="A91" s="112" t="s">
        <v>267</v>
      </c>
      <c r="B91" s="74">
        <v>634949.56999999995</v>
      </c>
      <c r="C91" s="74">
        <v>511468.65</v>
      </c>
      <c r="D91" s="74">
        <v>476923.81</v>
      </c>
      <c r="E91" s="74">
        <v>323244.19</v>
      </c>
      <c r="F91" s="74">
        <v>30895.55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f>VLOOKUP(A91,'[1]Receita Bandeiras declaradas'!$A$1:$C$105,3,0)</f>
        <v>0</v>
      </c>
      <c r="N91" s="88">
        <f t="shared" si="1"/>
        <v>1977481.77</v>
      </c>
      <c r="P91" s="31"/>
    </row>
    <row r="92" spans="1:16" ht="20.100000000000001" customHeight="1" x14ac:dyDescent="0.25">
      <c r="A92" s="112" t="s">
        <v>268</v>
      </c>
      <c r="B92" s="74">
        <v>246980.91</v>
      </c>
      <c r="C92" s="74">
        <v>242689.18</v>
      </c>
      <c r="D92" s="74">
        <v>264143.01</v>
      </c>
      <c r="E92" s="74">
        <v>183132.46</v>
      </c>
      <c r="F92" s="74">
        <v>12712.73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f>VLOOKUP(A92,'[1]Receita Bandeiras declaradas'!$A$1:$C$105,3,0)</f>
        <v>0</v>
      </c>
      <c r="N92" s="88">
        <f t="shared" si="1"/>
        <v>949658.28999999992</v>
      </c>
      <c r="P92" s="31"/>
    </row>
    <row r="93" spans="1:16" ht="20.100000000000001" customHeight="1" x14ac:dyDescent="0.25">
      <c r="A93" s="112" t="s">
        <v>114</v>
      </c>
      <c r="B93" s="74">
        <v>351684.7</v>
      </c>
      <c r="C93" s="74">
        <v>388805.02</v>
      </c>
      <c r="D93" s="74">
        <v>467214.7</v>
      </c>
      <c r="E93" s="74">
        <v>221828.87</v>
      </c>
      <c r="F93" s="74">
        <v>-277.07</v>
      </c>
      <c r="G93" s="74">
        <v>-8.24</v>
      </c>
      <c r="H93" s="74">
        <v>0</v>
      </c>
      <c r="I93" s="74">
        <v>-74.39</v>
      </c>
      <c r="J93" s="74">
        <v>0</v>
      </c>
      <c r="K93" s="74">
        <v>0</v>
      </c>
      <c r="L93" s="74">
        <v>-12.29</v>
      </c>
      <c r="M93" s="74">
        <f>VLOOKUP(A93,'[1]Receita Bandeiras declaradas'!$A$1:$C$105,3,0)</f>
        <v>0</v>
      </c>
      <c r="N93" s="88">
        <f t="shared" si="1"/>
        <v>1429161.3</v>
      </c>
      <c r="P93" s="31"/>
    </row>
    <row r="94" spans="1:16" ht="20.100000000000001" customHeight="1" x14ac:dyDescent="0.25">
      <c r="A94" s="112" t="s">
        <v>115</v>
      </c>
      <c r="B94" s="74">
        <v>271074.03000000003</v>
      </c>
      <c r="C94" s="74">
        <v>251916.62</v>
      </c>
      <c r="D94" s="74">
        <v>259797.91</v>
      </c>
      <c r="E94" s="74">
        <v>183713.42</v>
      </c>
      <c r="F94" s="74">
        <v>7383.86</v>
      </c>
      <c r="G94" s="74">
        <v>0</v>
      </c>
      <c r="H94" s="74">
        <v>0</v>
      </c>
      <c r="I94" s="74">
        <v>0</v>
      </c>
      <c r="J94" s="74">
        <v>0</v>
      </c>
      <c r="K94" s="74">
        <v>0</v>
      </c>
      <c r="L94" s="74">
        <v>0</v>
      </c>
      <c r="M94" s="74">
        <f>VLOOKUP(A94,'[1]Receita Bandeiras declaradas'!$A$1:$C$105,3,0)</f>
        <v>0</v>
      </c>
      <c r="N94" s="88">
        <f t="shared" si="1"/>
        <v>973885.84000000008</v>
      </c>
      <c r="O94" s="23"/>
      <c r="P94" s="31"/>
    </row>
    <row r="95" spans="1:16" ht="20.100000000000001" customHeight="1" x14ac:dyDescent="0.25">
      <c r="A95" s="112" t="s">
        <v>270</v>
      </c>
      <c r="B95" s="74">
        <v>284827.67</v>
      </c>
      <c r="C95" s="74">
        <v>292987.71000000002</v>
      </c>
      <c r="D95" s="74">
        <v>301205.19</v>
      </c>
      <c r="E95" s="74">
        <v>236549.41</v>
      </c>
      <c r="F95" s="74">
        <v>35816.42</v>
      </c>
      <c r="G95" s="74">
        <v>202.49</v>
      </c>
      <c r="H95" s="74">
        <v>0</v>
      </c>
      <c r="I95" s="74">
        <v>0</v>
      </c>
      <c r="J95" s="74">
        <v>0</v>
      </c>
      <c r="K95" s="74">
        <v>11.03</v>
      </c>
      <c r="L95" s="74">
        <v>0</v>
      </c>
      <c r="M95" s="74">
        <f>VLOOKUP(A95,'[1]Receita Bandeiras declaradas'!$A$1:$C$105,3,0)</f>
        <v>0</v>
      </c>
      <c r="N95" s="88">
        <f t="shared" si="1"/>
        <v>1151599.92</v>
      </c>
      <c r="O95" s="23"/>
      <c r="P95" s="31"/>
    </row>
    <row r="96" spans="1:16" ht="20.100000000000001" customHeight="1" x14ac:dyDescent="0.25">
      <c r="A96" s="112" t="s">
        <v>88</v>
      </c>
      <c r="B96" s="74">
        <v>2121348.4700000002</v>
      </c>
      <c r="C96" s="74">
        <v>2114445.9300000002</v>
      </c>
      <c r="D96" s="74">
        <v>2299382.44</v>
      </c>
      <c r="E96" s="74">
        <v>1107132.24</v>
      </c>
      <c r="F96" s="74">
        <v>0</v>
      </c>
      <c r="G96" s="74">
        <v>0</v>
      </c>
      <c r="H96" s="74">
        <v>0</v>
      </c>
      <c r="I96" s="74">
        <v>0</v>
      </c>
      <c r="J96" s="74">
        <v>0</v>
      </c>
      <c r="K96" s="74">
        <v>0</v>
      </c>
      <c r="L96" s="74">
        <v>0</v>
      </c>
      <c r="M96" s="74">
        <f>VLOOKUP(A96,'[1]Receita Bandeiras declaradas'!$A$1:$C$105,3,0)</f>
        <v>0</v>
      </c>
      <c r="N96" s="88">
        <f t="shared" si="1"/>
        <v>7642309.0800000001</v>
      </c>
      <c r="O96" s="23"/>
      <c r="P96" s="31"/>
    </row>
    <row r="97" spans="1:16" ht="20.100000000000001" customHeight="1" x14ac:dyDescent="0.25">
      <c r="A97" s="112" t="s">
        <v>271</v>
      </c>
      <c r="B97" s="74">
        <v>643707.26</v>
      </c>
      <c r="C97" s="74">
        <v>646419.30000000005</v>
      </c>
      <c r="D97" s="74">
        <v>763874.22</v>
      </c>
      <c r="E97" s="74">
        <v>412740.62</v>
      </c>
      <c r="F97" s="74">
        <v>13177.19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f>VLOOKUP(A97,'[1]Receita Bandeiras declaradas'!$A$1:$C$105,3,0)</f>
        <v>0</v>
      </c>
      <c r="N97" s="88">
        <f t="shared" si="1"/>
        <v>2479918.59</v>
      </c>
      <c r="O97" s="23"/>
      <c r="P97" s="31"/>
    </row>
    <row r="98" spans="1:16" ht="18.75" x14ac:dyDescent="0.25">
      <c r="A98" s="112" t="s">
        <v>272</v>
      </c>
      <c r="B98" s="74">
        <v>103178.83</v>
      </c>
      <c r="C98" s="74">
        <v>121705.54</v>
      </c>
      <c r="D98" s="74">
        <v>124117.57</v>
      </c>
      <c r="E98" s="74">
        <v>73854.710000000006</v>
      </c>
      <c r="F98" s="74">
        <v>4089.16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f>VLOOKUP(A98,'[1]Receita Bandeiras declaradas'!$A$1:$C$105,3,0)</f>
        <v>0</v>
      </c>
      <c r="N98" s="88">
        <f t="shared" si="1"/>
        <v>426945.81</v>
      </c>
      <c r="O98" s="23"/>
      <c r="P98" s="31"/>
    </row>
    <row r="99" spans="1:16" ht="20.100000000000001" customHeight="1" x14ac:dyDescent="0.25">
      <c r="A99" s="112" t="s">
        <v>273</v>
      </c>
      <c r="B99" s="74">
        <v>496422.46</v>
      </c>
      <c r="C99" s="74">
        <v>644188.29</v>
      </c>
      <c r="D99" s="74">
        <v>698143.79</v>
      </c>
      <c r="E99" s="74">
        <v>373524.12</v>
      </c>
      <c r="F99" s="74">
        <v>13379.41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f>VLOOKUP(A99,'[1]Receita Bandeiras declaradas'!$A$1:$C$105,3,0)</f>
        <v>0</v>
      </c>
      <c r="N99" s="88">
        <f t="shared" si="1"/>
        <v>2225658.0700000003</v>
      </c>
      <c r="O99" s="23"/>
      <c r="P99" s="31"/>
    </row>
    <row r="100" spans="1:16" ht="20.100000000000001" customHeight="1" x14ac:dyDescent="0.25">
      <c r="A100" s="112" t="s">
        <v>274</v>
      </c>
      <c r="B100" s="74">
        <v>502234.23</v>
      </c>
      <c r="C100" s="74">
        <v>576515.43999999994</v>
      </c>
      <c r="D100" s="74">
        <v>559157.06000000006</v>
      </c>
      <c r="E100" s="74">
        <v>412630.06</v>
      </c>
      <c r="F100" s="74">
        <v>37167.97</v>
      </c>
      <c r="G100" s="74">
        <v>58.56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f>VLOOKUP(A100,'[1]Receita Bandeiras declaradas'!$A$1:$C$105,3,0)</f>
        <v>0</v>
      </c>
      <c r="N100" s="88">
        <f t="shared" si="1"/>
        <v>2087763.32</v>
      </c>
      <c r="O100" s="23"/>
      <c r="P100" s="31"/>
    </row>
    <row r="101" spans="1:16" ht="20.100000000000001" customHeight="1" x14ac:dyDescent="0.25">
      <c r="A101" s="112" t="s">
        <v>304</v>
      </c>
      <c r="B101" s="74">
        <v>190124.17</v>
      </c>
      <c r="C101" s="74">
        <v>221782.77</v>
      </c>
      <c r="D101" s="74">
        <v>188880.51</v>
      </c>
      <c r="E101" s="74">
        <v>111269.99</v>
      </c>
      <c r="F101" s="74">
        <v>75.45</v>
      </c>
      <c r="G101" s="74">
        <v>-147.6</v>
      </c>
      <c r="H101" s="74">
        <v>-7.67</v>
      </c>
      <c r="I101" s="74">
        <v>0</v>
      </c>
      <c r="J101" s="74">
        <v>0</v>
      </c>
      <c r="K101" s="74">
        <v>-479.95</v>
      </c>
      <c r="L101" s="74">
        <v>-19.02</v>
      </c>
      <c r="M101" s="74">
        <f>VLOOKUP(A101,'[1]Receita Bandeiras declaradas'!$A$1:$C$105,3,0)</f>
        <v>0</v>
      </c>
      <c r="N101" s="88">
        <f t="shared" si="1"/>
        <v>711478.64999999991</v>
      </c>
      <c r="O101" s="23"/>
      <c r="P101" s="31"/>
    </row>
    <row r="102" spans="1:16" ht="20.100000000000001" customHeight="1" x14ac:dyDescent="0.25">
      <c r="A102" s="112" t="s">
        <v>79</v>
      </c>
      <c r="B102" s="74">
        <v>1555267.89</v>
      </c>
      <c r="C102" s="74">
        <v>1506287.06</v>
      </c>
      <c r="D102" s="74">
        <v>1714943.8</v>
      </c>
      <c r="E102" s="74">
        <v>1094096.32</v>
      </c>
      <c r="F102" s="74">
        <v>75307.509999999995</v>
      </c>
      <c r="G102" s="74">
        <v>120.27</v>
      </c>
      <c r="H102" s="74">
        <v>0</v>
      </c>
      <c r="I102" s="74">
        <v>0</v>
      </c>
      <c r="J102" s="74">
        <v>0</v>
      </c>
      <c r="K102" s="74">
        <v>0</v>
      </c>
      <c r="L102" s="74">
        <v>0</v>
      </c>
      <c r="M102" s="74">
        <f>VLOOKUP(A102,'[1]Receita Bandeiras declaradas'!$A$1:$C$105,3,0)</f>
        <v>0</v>
      </c>
      <c r="N102" s="88">
        <f t="shared" si="1"/>
        <v>5946022.8499999996</v>
      </c>
      <c r="O102" s="23"/>
      <c r="P102" s="31"/>
    </row>
    <row r="103" spans="1:16" ht="20.100000000000001" customHeight="1" x14ac:dyDescent="0.25">
      <c r="A103" s="112" t="s">
        <v>420</v>
      </c>
      <c r="B103" s="74">
        <v>0</v>
      </c>
      <c r="C103" s="74">
        <v>0</v>
      </c>
      <c r="D103" s="74">
        <v>1770018.6062781976</v>
      </c>
      <c r="E103" s="74">
        <v>178457.57</v>
      </c>
      <c r="F103" s="74">
        <v>29939.56</v>
      </c>
      <c r="G103" s="74">
        <v>12791.86</v>
      </c>
      <c r="H103" s="74">
        <v>8228.42</v>
      </c>
      <c r="I103" s="74">
        <v>2472.13</v>
      </c>
      <c r="J103" s="74">
        <v>772.84</v>
      </c>
      <c r="K103" s="74">
        <v>-15.05</v>
      </c>
      <c r="L103" s="74">
        <v>0</v>
      </c>
      <c r="M103" s="74">
        <f>VLOOKUP(A103,'[1]Receita Bandeiras declaradas'!$A$1:$C$105,3,0)</f>
        <v>-69.290000000000006</v>
      </c>
      <c r="N103" s="88">
        <f t="shared" si="1"/>
        <v>2002596.6462781976</v>
      </c>
      <c r="O103" s="23"/>
      <c r="P103" s="31"/>
    </row>
    <row r="104" spans="1:16" ht="20.100000000000001" customHeight="1" x14ac:dyDescent="0.25">
      <c r="A104" s="112" t="s">
        <v>389</v>
      </c>
      <c r="B104" s="74">
        <v>1557400.31</v>
      </c>
      <c r="C104" s="74">
        <v>1459248.48</v>
      </c>
      <c r="D104" s="74">
        <v>1321857.58</v>
      </c>
      <c r="E104" s="74">
        <v>857794.57</v>
      </c>
      <c r="F104" s="74">
        <v>60293.55</v>
      </c>
      <c r="G104" s="74">
        <v>-242.95</v>
      </c>
      <c r="H104" s="74">
        <v>-77.66</v>
      </c>
      <c r="I104" s="74">
        <v>-3372.78</v>
      </c>
      <c r="J104" s="74">
        <v>0</v>
      </c>
      <c r="K104" s="74">
        <v>0</v>
      </c>
      <c r="L104" s="74">
        <v>-2312.75</v>
      </c>
      <c r="M104" s="74">
        <f>VLOOKUP(A104,'[1]Receita Bandeiras declaradas'!$A$1:$C$105,3,0)</f>
        <v>20.6</v>
      </c>
      <c r="N104" s="88">
        <f t="shared" si="1"/>
        <v>5250608.9499999993</v>
      </c>
      <c r="O104" s="23"/>
      <c r="P104" s="31"/>
    </row>
    <row r="105" spans="1:16" ht="20.100000000000001" customHeight="1" x14ac:dyDescent="0.25">
      <c r="A105" s="112" t="s">
        <v>117</v>
      </c>
      <c r="B105" s="74">
        <v>104608.01</v>
      </c>
      <c r="C105" s="74">
        <v>99885.42</v>
      </c>
      <c r="D105" s="74">
        <v>106649.31</v>
      </c>
      <c r="E105" s="74">
        <v>87460.7</v>
      </c>
      <c r="F105" s="74">
        <v>11937.18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f>VLOOKUP(A105,'[1]Receita Bandeiras declaradas'!$A$1:$C$105,3,0)</f>
        <v>0</v>
      </c>
      <c r="N105" s="88">
        <f t="shared" si="1"/>
        <v>410540.62</v>
      </c>
      <c r="P105" s="31"/>
    </row>
    <row r="106" spans="1:16" ht="37.5" customHeight="1" x14ac:dyDescent="0.2">
      <c r="A106" s="114" t="s">
        <v>129</v>
      </c>
      <c r="B106" s="115">
        <f>SUM(B2:B105)</f>
        <v>3271146806.3199987</v>
      </c>
      <c r="C106" s="115">
        <f t="shared" ref="C106:K106" si="2">SUM(C2:C105)</f>
        <v>3282332266.9290886</v>
      </c>
      <c r="D106" s="115">
        <f t="shared" si="2"/>
        <v>3466156431.166276</v>
      </c>
      <c r="E106" s="115">
        <f t="shared" si="2"/>
        <v>2838130957.0724268</v>
      </c>
      <c r="F106" s="115">
        <f t="shared" si="2"/>
        <v>589715239.4000001</v>
      </c>
      <c r="G106" s="115">
        <v>5575635.9799999995</v>
      </c>
      <c r="H106" s="115">
        <f t="shared" si="2"/>
        <v>-15046952.650289895</v>
      </c>
      <c r="I106" s="115">
        <f t="shared" si="2"/>
        <v>4590951.4400000013</v>
      </c>
      <c r="J106" s="115">
        <f t="shared" si="2"/>
        <v>5662487.866139208</v>
      </c>
      <c r="K106" s="115">
        <f t="shared" si="2"/>
        <v>3306357.3400000003</v>
      </c>
      <c r="L106" s="115">
        <f>SUM(L2:L105)</f>
        <v>1887867.38</v>
      </c>
      <c r="M106" s="115">
        <f>SUM(M2:M105)</f>
        <v>2520761.59</v>
      </c>
      <c r="N106" s="115">
        <f>SUM(N2:N105)</f>
        <v>13455978809.833645</v>
      </c>
      <c r="O106" s="31"/>
      <c r="P106" s="31"/>
    </row>
    <row r="107" spans="1:16" x14ac:dyDescent="0.2">
      <c r="N107" s="31"/>
    </row>
    <row r="108" spans="1:16" ht="23.25" x14ac:dyDescent="0.2">
      <c r="J108" s="31"/>
      <c r="N108" s="156" t="s">
        <v>305</v>
      </c>
      <c r="O108" s="156"/>
    </row>
    <row r="109" spans="1:16" ht="15.75" x14ac:dyDescent="0.25">
      <c r="J109" s="31"/>
      <c r="N109" s="131">
        <f>RECEITA_BANDEIRAS_2015!N101</f>
        <v>14712655064.975924</v>
      </c>
      <c r="O109" s="101" t="s">
        <v>144</v>
      </c>
    </row>
    <row r="110" spans="1:16" ht="15.75" x14ac:dyDescent="0.25">
      <c r="N110" s="130">
        <f>RECEITA_BANDEIRAS_2016!N101</f>
        <v>3502067312.4053898</v>
      </c>
      <c r="O110" s="103" t="s">
        <v>145</v>
      </c>
    </row>
    <row r="111" spans="1:16" ht="15.75" x14ac:dyDescent="0.25">
      <c r="E111" s="31"/>
      <c r="F111" s="31"/>
      <c r="G111" s="31"/>
      <c r="H111" s="31"/>
      <c r="I111" s="31"/>
      <c r="J111" s="31"/>
      <c r="K111" s="31"/>
      <c r="L111" s="31"/>
      <c r="M111" s="31"/>
      <c r="N111" s="131">
        <f>RECEITA_BANDEIRAS_2017!N101</f>
        <v>6138257779.1976948</v>
      </c>
      <c r="O111" s="101" t="s">
        <v>242</v>
      </c>
    </row>
    <row r="112" spans="1:16" ht="15.75" x14ac:dyDescent="0.25">
      <c r="E112" s="31"/>
      <c r="F112" s="31"/>
      <c r="G112" s="31"/>
      <c r="H112" s="31"/>
      <c r="I112" s="31"/>
      <c r="J112" s="31"/>
      <c r="K112" s="31"/>
      <c r="L112" s="31"/>
      <c r="M112" s="31"/>
      <c r="N112" s="104">
        <f>RECEITA_BANDEIRAS_2018!N111</f>
        <v>6881624794.5900021</v>
      </c>
      <c r="O112" s="103" t="s">
        <v>303</v>
      </c>
    </row>
    <row r="113" spans="2:15" ht="15.75" x14ac:dyDescent="0.25"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131">
        <f>RECEITA_BANDEIRAS_2019!N113</f>
        <v>4179367852.9174895</v>
      </c>
      <c r="O113" s="101" t="s">
        <v>356</v>
      </c>
    </row>
    <row r="114" spans="2:15" ht="15.75" x14ac:dyDescent="0.25"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129">
        <f>RECEITA_BANDEIRAS_2020!N113</f>
        <v>1330520321.5399995</v>
      </c>
      <c r="O114" s="103" t="s">
        <v>358</v>
      </c>
    </row>
    <row r="115" spans="2:15" ht="15.75" x14ac:dyDescent="0.25"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131">
        <f>RECEITA_BANDEIRAS_2021!N105</f>
        <v>20658805215.75824</v>
      </c>
      <c r="O115" s="101" t="s">
        <v>360</v>
      </c>
    </row>
    <row r="116" spans="2:15" ht="15.75" x14ac:dyDescent="0.25"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129">
        <f>N106</f>
        <v>13455978809.833645</v>
      </c>
      <c r="O116" s="103" t="s">
        <v>404</v>
      </c>
    </row>
    <row r="117" spans="2:15" ht="18.75" x14ac:dyDescent="0.3">
      <c r="N117" s="158">
        <f>SUM(N109:N116)</f>
        <v>70859277151.218384</v>
      </c>
      <c r="O117" s="158"/>
    </row>
    <row r="119" spans="2:15" ht="15" customHeight="1" x14ac:dyDescent="0.2">
      <c r="L119" s="96"/>
      <c r="M119" s="96"/>
      <c r="N119" s="86"/>
    </row>
    <row r="120" spans="2:15" ht="15" x14ac:dyDescent="0.2"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7"/>
      <c r="O120" s="97"/>
    </row>
    <row r="121" spans="2:15" x14ac:dyDescent="0.2"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31"/>
    </row>
    <row r="122" spans="2:15" x14ac:dyDescent="0.2">
      <c r="B122" s="31"/>
    </row>
  </sheetData>
  <mergeCells count="2">
    <mergeCell ref="N108:O108"/>
    <mergeCell ref="N117:O1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EDC1-D4E3-4F92-8B01-21212C5879D5}">
  <dimension ref="B1:DR146"/>
  <sheetViews>
    <sheetView showGridLines="0" tabSelected="1" topLeftCell="BF1" zoomScale="60" zoomScaleNormal="60" workbookViewId="0">
      <selection activeCell="BZ15" sqref="BZ15"/>
    </sheetView>
  </sheetViews>
  <sheetFormatPr defaultColWidth="9.140625" defaultRowHeight="12.75" x14ac:dyDescent="0.2"/>
  <cols>
    <col min="1" max="1" width="2.7109375" style="1" customWidth="1"/>
    <col min="2" max="2" width="22.28515625" style="1" customWidth="1"/>
    <col min="3" max="3" width="18.42578125" style="1" bestFit="1" customWidth="1"/>
    <col min="4" max="4" width="22.28515625" style="1" customWidth="1"/>
    <col min="5" max="5" width="18.42578125" style="1" bestFit="1" customWidth="1"/>
    <col min="6" max="6" width="1.7109375" style="1" customWidth="1"/>
    <col min="7" max="7" width="2.140625" style="1" customWidth="1"/>
    <col min="8" max="8" width="21.5703125" style="1" customWidth="1"/>
    <col min="9" max="9" width="18.140625" style="1" customWidth="1"/>
    <col min="10" max="10" width="26.5703125" style="1" customWidth="1"/>
    <col min="11" max="11" width="18.140625" style="1" customWidth="1"/>
    <col min="12" max="13" width="1.7109375" style="1" customWidth="1"/>
    <col min="14" max="14" width="24.28515625" style="1" customWidth="1"/>
    <col min="15" max="15" width="16.7109375" style="1" bestFit="1" customWidth="1"/>
    <col min="16" max="16" width="23.140625" style="1" customWidth="1"/>
    <col min="17" max="17" width="18.42578125" style="1" bestFit="1" customWidth="1"/>
    <col min="18" max="19" width="1.7109375" style="1" customWidth="1"/>
    <col min="20" max="20" width="19.42578125" style="1" customWidth="1"/>
    <col min="21" max="21" width="16.7109375" style="1" bestFit="1" customWidth="1"/>
    <col min="22" max="22" width="19.42578125" style="1" customWidth="1"/>
    <col min="23" max="23" width="17.140625" style="1" customWidth="1"/>
    <col min="24" max="25" width="1.7109375" style="1" customWidth="1"/>
    <col min="26" max="29" width="19.42578125" style="1" customWidth="1"/>
    <col min="30" max="31" width="1.7109375" style="1" customWidth="1"/>
    <col min="32" max="34" width="19.42578125" style="1" customWidth="1"/>
    <col min="35" max="35" width="21.5703125" style="1" bestFit="1" customWidth="1"/>
    <col min="36" max="37" width="1.7109375" style="1" customWidth="1"/>
    <col min="38" max="38" width="19.42578125" style="1" customWidth="1"/>
    <col min="39" max="39" width="17.28515625" style="1" customWidth="1"/>
    <col min="40" max="40" width="20.85546875" style="1" customWidth="1"/>
    <col min="41" max="41" width="24.5703125" style="1" bestFit="1" customWidth="1"/>
    <col min="42" max="43" width="1.7109375" style="1" customWidth="1"/>
    <col min="44" max="44" width="19.42578125" style="1" customWidth="1"/>
    <col min="45" max="45" width="17.28515625" style="1" customWidth="1"/>
    <col min="46" max="46" width="20.85546875" style="1" customWidth="1"/>
    <col min="47" max="47" width="20.85546875" style="1" bestFit="1" customWidth="1"/>
    <col min="48" max="48" width="1.7109375" style="1" customWidth="1"/>
    <col min="49" max="49" width="1.85546875" style="1" customWidth="1"/>
    <col min="50" max="52" width="19.42578125" style="1" customWidth="1"/>
    <col min="53" max="53" width="23" style="1" bestFit="1" customWidth="1"/>
    <col min="54" max="55" width="1.7109375" style="1" customWidth="1"/>
    <col min="56" max="58" width="18.7109375" style="1" customWidth="1"/>
    <col min="59" max="59" width="22.5703125" style="1" bestFit="1" customWidth="1"/>
    <col min="60" max="61" width="1.7109375" style="1" customWidth="1"/>
    <col min="62" max="64" width="18.7109375" style="1" customWidth="1"/>
    <col min="65" max="65" width="23.28515625" style="1" bestFit="1" customWidth="1"/>
    <col min="66" max="67" width="1.7109375" style="1" customWidth="1"/>
    <col min="68" max="68" width="18.85546875" style="1" customWidth="1"/>
    <col min="69" max="69" width="16.5703125" style="1" customWidth="1"/>
    <col min="70" max="70" width="18.85546875" style="1" customWidth="1"/>
    <col min="71" max="71" width="23.28515625" style="1" bestFit="1" customWidth="1"/>
    <col min="72" max="72" width="2.28515625" style="52" customWidth="1"/>
    <col min="73" max="73" width="1.85546875" style="52" customWidth="1"/>
    <col min="74" max="74" width="33.28515625" style="1" bestFit="1" customWidth="1"/>
    <col min="75" max="75" width="31.5703125" style="1" bestFit="1" customWidth="1"/>
    <col min="76" max="76" width="29.42578125" style="1" bestFit="1" customWidth="1"/>
    <col min="77" max="77" width="11.85546875" style="1" bestFit="1" customWidth="1"/>
    <col min="78" max="78" width="23.85546875" style="1" bestFit="1" customWidth="1"/>
    <col min="79" max="79" width="19.5703125" style="1" bestFit="1" customWidth="1"/>
    <col min="80" max="16384" width="9.140625" style="1"/>
  </cols>
  <sheetData>
    <row r="1" spans="2:78" s="122" customFormat="1" ht="44.25" customHeight="1" x14ac:dyDescent="0.25">
      <c r="B1" s="156" t="s">
        <v>405</v>
      </c>
      <c r="C1" s="156"/>
      <c r="D1" s="156"/>
      <c r="E1" s="156"/>
      <c r="H1" s="156" t="s">
        <v>406</v>
      </c>
      <c r="I1" s="156"/>
      <c r="J1" s="156"/>
      <c r="K1" s="156"/>
      <c r="N1" s="156" t="s">
        <v>407</v>
      </c>
      <c r="O1" s="156"/>
      <c r="P1" s="156"/>
      <c r="Q1" s="156"/>
      <c r="T1" s="156" t="s">
        <v>408</v>
      </c>
      <c r="U1" s="156"/>
      <c r="V1" s="156"/>
      <c r="W1" s="156"/>
      <c r="Z1" s="156" t="s">
        <v>409</v>
      </c>
      <c r="AA1" s="156"/>
      <c r="AB1" s="156"/>
      <c r="AC1" s="156"/>
      <c r="AF1" s="156" t="s">
        <v>410</v>
      </c>
      <c r="AG1" s="156"/>
      <c r="AH1" s="156"/>
      <c r="AI1" s="156"/>
      <c r="AL1" s="156" t="s">
        <v>411</v>
      </c>
      <c r="AM1" s="156"/>
      <c r="AN1" s="156"/>
      <c r="AO1" s="156"/>
      <c r="AR1" s="156" t="s">
        <v>412</v>
      </c>
      <c r="AS1" s="156"/>
      <c r="AT1" s="156"/>
      <c r="AU1" s="156"/>
      <c r="AX1" s="156" t="s">
        <v>413</v>
      </c>
      <c r="AY1" s="156"/>
      <c r="AZ1" s="156"/>
      <c r="BA1" s="156"/>
      <c r="BD1" s="156" t="s">
        <v>414</v>
      </c>
      <c r="BE1" s="156"/>
      <c r="BF1" s="156"/>
      <c r="BG1" s="156"/>
      <c r="BJ1" s="156" t="s">
        <v>415</v>
      </c>
      <c r="BK1" s="156"/>
      <c r="BL1" s="156"/>
      <c r="BM1" s="156"/>
      <c r="BP1" s="156" t="s">
        <v>416</v>
      </c>
      <c r="BQ1" s="156"/>
      <c r="BR1" s="156"/>
      <c r="BS1" s="156"/>
      <c r="BT1" s="137"/>
      <c r="BU1" s="137"/>
      <c r="BV1" s="171" t="s">
        <v>423</v>
      </c>
      <c r="BW1" s="155"/>
    </row>
    <row r="2" spans="2:78" s="59" customFormat="1" ht="41.25" customHeight="1" x14ac:dyDescent="0.25">
      <c r="B2" s="105" t="s">
        <v>10</v>
      </c>
      <c r="C2" s="105" t="s">
        <v>161</v>
      </c>
      <c r="D2" s="105" t="s">
        <v>12</v>
      </c>
      <c r="E2" s="105" t="s">
        <v>161</v>
      </c>
      <c r="H2" s="105" t="s">
        <v>10</v>
      </c>
      <c r="I2" s="105" t="s">
        <v>161</v>
      </c>
      <c r="J2" s="105" t="s">
        <v>12</v>
      </c>
      <c r="K2" s="105" t="s">
        <v>161</v>
      </c>
      <c r="N2" s="105" t="s">
        <v>10</v>
      </c>
      <c r="O2" s="105" t="s">
        <v>161</v>
      </c>
      <c r="P2" s="105" t="s">
        <v>12</v>
      </c>
      <c r="Q2" s="105" t="s">
        <v>161</v>
      </c>
      <c r="T2" s="105" t="s">
        <v>10</v>
      </c>
      <c r="U2" s="105" t="s">
        <v>161</v>
      </c>
      <c r="V2" s="105" t="s">
        <v>12</v>
      </c>
      <c r="W2" s="105" t="s">
        <v>161</v>
      </c>
      <c r="Z2" s="105" t="s">
        <v>10</v>
      </c>
      <c r="AA2" s="105" t="s">
        <v>161</v>
      </c>
      <c r="AB2" s="105" t="s">
        <v>12</v>
      </c>
      <c r="AC2" s="105" t="s">
        <v>161</v>
      </c>
      <c r="AF2" s="105" t="s">
        <v>10</v>
      </c>
      <c r="AG2" s="105" t="s">
        <v>161</v>
      </c>
      <c r="AH2" s="105" t="s">
        <v>12</v>
      </c>
      <c r="AI2" s="105" t="s">
        <v>161</v>
      </c>
      <c r="AL2" s="105" t="s">
        <v>10</v>
      </c>
      <c r="AM2" s="105" t="s">
        <v>161</v>
      </c>
      <c r="AN2" s="105" t="s">
        <v>12</v>
      </c>
      <c r="AO2" s="105" t="s">
        <v>161</v>
      </c>
      <c r="AR2" s="105" t="s">
        <v>10</v>
      </c>
      <c r="AS2" s="105" t="s">
        <v>161</v>
      </c>
      <c r="AT2" s="105" t="s">
        <v>12</v>
      </c>
      <c r="AU2" s="105" t="s">
        <v>161</v>
      </c>
      <c r="AX2" s="105" t="s">
        <v>10</v>
      </c>
      <c r="AY2" s="105" t="s">
        <v>161</v>
      </c>
      <c r="AZ2" s="105" t="s">
        <v>12</v>
      </c>
      <c r="BA2" s="105" t="s">
        <v>161</v>
      </c>
      <c r="BD2" s="105" t="s">
        <v>10</v>
      </c>
      <c r="BE2" s="105" t="s">
        <v>161</v>
      </c>
      <c r="BF2" s="105" t="s">
        <v>12</v>
      </c>
      <c r="BG2" s="105" t="s">
        <v>161</v>
      </c>
      <c r="BJ2" s="105" t="s">
        <v>10</v>
      </c>
      <c r="BK2" s="105" t="s">
        <v>161</v>
      </c>
      <c r="BL2" s="105" t="s">
        <v>12</v>
      </c>
      <c r="BM2" s="105" t="s">
        <v>161</v>
      </c>
      <c r="BP2" s="105" t="s">
        <v>10</v>
      </c>
      <c r="BQ2" s="105" t="s">
        <v>161</v>
      </c>
      <c r="BR2" s="105" t="s">
        <v>12</v>
      </c>
      <c r="BS2" s="105" t="s">
        <v>161</v>
      </c>
      <c r="BT2" s="138"/>
      <c r="BU2" s="138"/>
      <c r="BV2" s="148" t="s">
        <v>149</v>
      </c>
      <c r="BW2" s="140" t="s">
        <v>150</v>
      </c>
    </row>
    <row r="3" spans="2:78" s="5" customFormat="1" ht="15" x14ac:dyDescent="0.25">
      <c r="B3" s="106" t="s">
        <v>13</v>
      </c>
      <c r="C3" s="107">
        <v>0</v>
      </c>
      <c r="D3" s="106" t="s">
        <v>13</v>
      </c>
      <c r="E3" s="107">
        <v>4809458.7220875602</v>
      </c>
      <c r="H3" s="106" t="s">
        <v>13</v>
      </c>
      <c r="I3" s="107">
        <v>0</v>
      </c>
      <c r="J3" s="106" t="s">
        <v>13</v>
      </c>
      <c r="K3" s="107">
        <v>4703161.5019470183</v>
      </c>
      <c r="N3" s="106" t="s">
        <v>13</v>
      </c>
      <c r="O3" s="107">
        <v>139098115.17517406</v>
      </c>
      <c r="P3" s="106" t="s">
        <v>13</v>
      </c>
      <c r="Q3" s="107">
        <v>0</v>
      </c>
      <c r="T3" s="106" t="s">
        <v>13</v>
      </c>
      <c r="U3" s="107">
        <v>12957576.438101487</v>
      </c>
      <c r="V3" s="106" t="s">
        <v>13</v>
      </c>
      <c r="W3" s="107">
        <v>0</v>
      </c>
      <c r="Z3" s="106" t="s">
        <v>13</v>
      </c>
      <c r="AA3" s="107">
        <v>0</v>
      </c>
      <c r="AB3" s="106" t="s">
        <v>13</v>
      </c>
      <c r="AC3" s="107">
        <v>2951222.2771143722</v>
      </c>
      <c r="AF3" s="106" t="s">
        <v>13</v>
      </c>
      <c r="AG3" s="107">
        <v>0</v>
      </c>
      <c r="AH3" s="106" t="s">
        <v>13</v>
      </c>
      <c r="AI3" s="107">
        <v>2859742.0219582552</v>
      </c>
      <c r="AL3" s="106" t="s">
        <v>13</v>
      </c>
      <c r="AM3" s="107">
        <v>0</v>
      </c>
      <c r="AN3" s="106" t="s">
        <v>13</v>
      </c>
      <c r="AO3" s="107">
        <v>2370204.8199999998</v>
      </c>
      <c r="AR3" s="106" t="s">
        <v>13</v>
      </c>
      <c r="AS3" s="107">
        <v>0</v>
      </c>
      <c r="AT3" s="106" t="s">
        <v>13</v>
      </c>
      <c r="AU3" s="107">
        <v>2355696.0299999998</v>
      </c>
      <c r="AX3" s="106" t="s">
        <v>13</v>
      </c>
      <c r="AY3" s="107">
        <v>0</v>
      </c>
      <c r="AZ3" s="106" t="s">
        <v>13</v>
      </c>
      <c r="BA3" s="107">
        <f>VLOOKUP(AZ3,'[2]Despacho - Anexo II'!$A:$B,2,0)</f>
        <v>2504655.06</v>
      </c>
      <c r="BD3" s="106" t="s">
        <v>13</v>
      </c>
      <c r="BE3" s="107">
        <v>0</v>
      </c>
      <c r="BF3" s="106" t="s">
        <v>13</v>
      </c>
      <c r="BG3" s="107">
        <v>2334792.08</v>
      </c>
      <c r="BJ3" s="106" t="s">
        <v>13</v>
      </c>
      <c r="BK3" s="107">
        <v>0</v>
      </c>
      <c r="BL3" s="106" t="s">
        <v>13</v>
      </c>
      <c r="BM3" s="107">
        <v>2680965.2799999998</v>
      </c>
      <c r="BP3" s="106" t="s">
        <v>13</v>
      </c>
      <c r="BQ3" s="107">
        <v>0</v>
      </c>
      <c r="BR3" s="106" t="s">
        <v>13</v>
      </c>
      <c r="BS3" s="107">
        <v>3237677.94</v>
      </c>
      <c r="BT3" s="136"/>
      <c r="BU3" s="136"/>
      <c r="BV3" s="150">
        <f t="shared" ref="BV3:BV34" si="0">C3+I3+O3+U3+AA3+AG3+AM3+AS3+AY3+BE3+BK3+BQ3</f>
        <v>152055691.61327556</v>
      </c>
      <c r="BW3" s="149">
        <f t="shared" ref="BW3:BW34" si="1">E3+K3+Q3+W3+AC3+AI3+AO3+AU3+BA3+BG3+BM3+BS3</f>
        <v>30807575.733107205</v>
      </c>
      <c r="BY3" s="133"/>
      <c r="BZ3" s="134"/>
    </row>
    <row r="4" spans="2:78" s="5" customFormat="1" ht="15" x14ac:dyDescent="0.25">
      <c r="B4" s="106" t="s">
        <v>310</v>
      </c>
      <c r="C4" s="107">
        <v>0</v>
      </c>
      <c r="D4" s="106" t="s">
        <v>310</v>
      </c>
      <c r="E4" s="107">
        <v>964831.91270650108</v>
      </c>
      <c r="H4" s="106" t="s">
        <v>310</v>
      </c>
      <c r="I4" s="107">
        <v>0</v>
      </c>
      <c r="J4" s="106" t="s">
        <v>310</v>
      </c>
      <c r="K4" s="107">
        <v>1081712.0553680158</v>
      </c>
      <c r="N4" s="106" t="s">
        <v>310</v>
      </c>
      <c r="O4" s="107">
        <v>33886834.034462854</v>
      </c>
      <c r="P4" s="106" t="s">
        <v>310</v>
      </c>
      <c r="Q4" s="107">
        <v>0</v>
      </c>
      <c r="T4" s="106" t="s">
        <v>310</v>
      </c>
      <c r="U4" s="107">
        <v>3107334.2939052754</v>
      </c>
      <c r="V4" s="106" t="s">
        <v>310</v>
      </c>
      <c r="W4" s="107">
        <v>0</v>
      </c>
      <c r="Z4" s="106" t="s">
        <v>310</v>
      </c>
      <c r="AA4" s="107">
        <v>0</v>
      </c>
      <c r="AB4" s="106" t="s">
        <v>310</v>
      </c>
      <c r="AC4" s="107">
        <v>734990.1722922012</v>
      </c>
      <c r="AF4" s="106" t="s">
        <v>310</v>
      </c>
      <c r="AG4" s="107">
        <v>0</v>
      </c>
      <c r="AH4" s="106" t="s">
        <v>310</v>
      </c>
      <c r="AI4" s="107">
        <v>694712.59400618193</v>
      </c>
      <c r="AL4" s="106" t="s">
        <v>310</v>
      </c>
      <c r="AM4" s="107">
        <v>0</v>
      </c>
      <c r="AN4" s="106" t="s">
        <v>310</v>
      </c>
      <c r="AO4" s="107">
        <v>737575.36</v>
      </c>
      <c r="AR4" s="106" t="s">
        <v>310</v>
      </c>
      <c r="AS4" s="107">
        <v>0</v>
      </c>
      <c r="AT4" s="106" t="s">
        <v>310</v>
      </c>
      <c r="AU4" s="107">
        <v>692137.34</v>
      </c>
      <c r="AX4" s="106" t="s">
        <v>310</v>
      </c>
      <c r="AY4" s="107">
        <v>0</v>
      </c>
      <c r="AZ4" s="106" t="s">
        <v>310</v>
      </c>
      <c r="BA4" s="107">
        <f>VLOOKUP(AZ4,'[2]Despacho - Anexo II'!$A:$B,2,0)</f>
        <v>703669.31</v>
      </c>
      <c r="BD4" s="106" t="s">
        <v>310</v>
      </c>
      <c r="BE4" s="107">
        <v>0</v>
      </c>
      <c r="BF4" s="106" t="s">
        <v>310</v>
      </c>
      <c r="BG4" s="107">
        <v>678534.64</v>
      </c>
      <c r="BJ4" s="106" t="s">
        <v>310</v>
      </c>
      <c r="BK4" s="107">
        <v>0</v>
      </c>
      <c r="BL4" s="106" t="s">
        <v>310</v>
      </c>
      <c r="BM4" s="107">
        <v>740480.74</v>
      </c>
      <c r="BP4" s="106" t="s">
        <v>310</v>
      </c>
      <c r="BQ4" s="107">
        <v>0</v>
      </c>
      <c r="BR4" s="106" t="s">
        <v>310</v>
      </c>
      <c r="BS4" s="107">
        <v>794548.59</v>
      </c>
      <c r="BT4" s="136"/>
      <c r="BU4" s="136"/>
      <c r="BV4" s="150">
        <f t="shared" si="0"/>
        <v>36994168.328368127</v>
      </c>
      <c r="BW4" s="149">
        <f t="shared" si="1"/>
        <v>7823192.7143729003</v>
      </c>
      <c r="BY4" s="133"/>
      <c r="BZ4" s="134"/>
    </row>
    <row r="5" spans="2:78" s="5" customFormat="1" ht="15" x14ac:dyDescent="0.25">
      <c r="B5" s="106" t="s">
        <v>15</v>
      </c>
      <c r="C5" s="107">
        <v>0</v>
      </c>
      <c r="D5" s="106" t="s">
        <v>15</v>
      </c>
      <c r="E5" s="107">
        <v>4916835.3117066901</v>
      </c>
      <c r="H5" s="106" t="s">
        <v>15</v>
      </c>
      <c r="I5" s="107">
        <v>0</v>
      </c>
      <c r="J5" s="106" t="s">
        <v>15</v>
      </c>
      <c r="K5" s="107">
        <v>32057850.17945138</v>
      </c>
      <c r="N5" s="106" t="s">
        <v>15</v>
      </c>
      <c r="O5" s="107">
        <v>0</v>
      </c>
      <c r="P5" s="106" t="s">
        <v>15</v>
      </c>
      <c r="Q5" s="107">
        <v>180219345.58588475</v>
      </c>
      <c r="T5" s="106" t="s">
        <v>15</v>
      </c>
      <c r="U5" s="107">
        <v>0</v>
      </c>
      <c r="V5" s="106" t="s">
        <v>15</v>
      </c>
      <c r="W5" s="107">
        <v>126240331.1814982</v>
      </c>
      <c r="Z5" s="106" t="s">
        <v>15</v>
      </c>
      <c r="AA5" s="107">
        <v>0</v>
      </c>
      <c r="AB5" s="106" t="s">
        <v>15</v>
      </c>
      <c r="AC5" s="107">
        <v>1704601.1936467518</v>
      </c>
      <c r="AF5" s="106" t="s">
        <v>15</v>
      </c>
      <c r="AG5" s="107">
        <v>0</v>
      </c>
      <c r="AH5" s="106" t="s">
        <v>15</v>
      </c>
      <c r="AI5" s="107">
        <v>1592672.0645698679</v>
      </c>
      <c r="AL5" s="106" t="s">
        <v>15</v>
      </c>
      <c r="AM5" s="107">
        <v>0</v>
      </c>
      <c r="AN5" s="106" t="s">
        <v>15</v>
      </c>
      <c r="AO5" s="107">
        <v>1793027.77</v>
      </c>
      <c r="AR5" s="106" t="s">
        <v>15</v>
      </c>
      <c r="AS5" s="107">
        <v>0</v>
      </c>
      <c r="AT5" s="106" t="s">
        <v>15</v>
      </c>
      <c r="AU5" s="107">
        <v>1582661.76</v>
      </c>
      <c r="AX5" s="106" t="s">
        <v>15</v>
      </c>
      <c r="AY5" s="107">
        <v>0</v>
      </c>
      <c r="AZ5" s="106" t="s">
        <v>15</v>
      </c>
      <c r="BA5" s="107">
        <f>VLOOKUP(AZ5,'[2]Despacho - Anexo II'!$A:$B,2,0)</f>
        <v>1610713.15</v>
      </c>
      <c r="BD5" s="106" t="s">
        <v>15</v>
      </c>
      <c r="BE5" s="107">
        <v>0</v>
      </c>
      <c r="BF5" s="106" t="s">
        <v>15</v>
      </c>
      <c r="BG5" s="107">
        <v>1413048.79</v>
      </c>
      <c r="BJ5" s="106" t="s">
        <v>15</v>
      </c>
      <c r="BK5" s="107">
        <v>0</v>
      </c>
      <c r="BL5" s="106" t="s">
        <v>15</v>
      </c>
      <c r="BM5" s="107">
        <v>1549426.67</v>
      </c>
      <c r="BP5" s="106" t="s">
        <v>15</v>
      </c>
      <c r="BQ5" s="107">
        <v>0</v>
      </c>
      <c r="BR5" s="106" t="s">
        <v>15</v>
      </c>
      <c r="BS5" s="107">
        <v>1402817.62</v>
      </c>
      <c r="BT5" s="136"/>
      <c r="BU5" s="136"/>
      <c r="BV5" s="150">
        <f t="shared" si="0"/>
        <v>0</v>
      </c>
      <c r="BW5" s="149">
        <f t="shared" si="1"/>
        <v>356083331.2767576</v>
      </c>
      <c r="BX5" s="11"/>
      <c r="BY5" s="133"/>
      <c r="BZ5" s="134"/>
    </row>
    <row r="6" spans="2:78" s="5" customFormat="1" ht="15" x14ac:dyDescent="0.25">
      <c r="B6" s="106" t="s">
        <v>16</v>
      </c>
      <c r="C6" s="107">
        <v>0</v>
      </c>
      <c r="D6" s="106" t="s">
        <v>16</v>
      </c>
      <c r="E6" s="107">
        <v>4501801.6690102201</v>
      </c>
      <c r="H6" s="106" t="s">
        <v>16</v>
      </c>
      <c r="I6" s="107">
        <v>0</v>
      </c>
      <c r="J6" s="106" t="s">
        <v>16</v>
      </c>
      <c r="K6" s="107">
        <v>12695677.803033706</v>
      </c>
      <c r="N6" s="106" t="s">
        <v>16</v>
      </c>
      <c r="O6" s="107">
        <v>0</v>
      </c>
      <c r="P6" s="106" t="s">
        <v>16</v>
      </c>
      <c r="Q6" s="107">
        <v>15833691.814910583</v>
      </c>
      <c r="T6" s="106" t="s">
        <v>16</v>
      </c>
      <c r="U6" s="107">
        <v>10481716.61050914</v>
      </c>
      <c r="V6" s="106" t="s">
        <v>16</v>
      </c>
      <c r="W6" s="107">
        <v>0</v>
      </c>
      <c r="Z6" s="106" t="s">
        <v>16</v>
      </c>
      <c r="AA6" s="107">
        <v>0</v>
      </c>
      <c r="AB6" s="106" t="s">
        <v>16</v>
      </c>
      <c r="AC6" s="107">
        <v>2408537.0616307035</v>
      </c>
      <c r="AF6" s="106" t="s">
        <v>16</v>
      </c>
      <c r="AG6" s="107">
        <v>0</v>
      </c>
      <c r="AH6" s="106" t="s">
        <v>16</v>
      </c>
      <c r="AI6" s="107">
        <v>2177596.9559283154</v>
      </c>
      <c r="AL6" s="106" t="s">
        <v>16</v>
      </c>
      <c r="AM6" s="107">
        <v>0</v>
      </c>
      <c r="AN6" s="106" t="s">
        <v>16</v>
      </c>
      <c r="AO6" s="107">
        <v>2193425.77</v>
      </c>
      <c r="AR6" s="106" t="s">
        <v>16</v>
      </c>
      <c r="AS6" s="107">
        <v>0</v>
      </c>
      <c r="AT6" s="106" t="s">
        <v>16</v>
      </c>
      <c r="AU6" s="107">
        <v>2046018.52</v>
      </c>
      <c r="AX6" s="106" t="s">
        <v>16</v>
      </c>
      <c r="AY6" s="107">
        <v>0</v>
      </c>
      <c r="AZ6" s="106" t="s">
        <v>16</v>
      </c>
      <c r="BA6" s="107">
        <f>VLOOKUP(AZ6,'[2]Despacho - Anexo II'!$A:$B,2,0)</f>
        <v>2135627.5</v>
      </c>
      <c r="BD6" s="106" t="s">
        <v>16</v>
      </c>
      <c r="BE6" s="107">
        <v>0</v>
      </c>
      <c r="BF6" s="106" t="s">
        <v>16</v>
      </c>
      <c r="BG6" s="107">
        <v>2287101.54</v>
      </c>
      <c r="BJ6" s="106" t="s">
        <v>16</v>
      </c>
      <c r="BK6" s="107">
        <v>0</v>
      </c>
      <c r="BL6" s="106" t="s">
        <v>16</v>
      </c>
      <c r="BM6" s="107">
        <v>2348543.19</v>
      </c>
      <c r="BP6" s="106" t="s">
        <v>16</v>
      </c>
      <c r="BQ6" s="107">
        <v>0</v>
      </c>
      <c r="BR6" s="106" t="s">
        <v>16</v>
      </c>
      <c r="BS6" s="107">
        <v>2555206.36</v>
      </c>
      <c r="BT6" s="136"/>
      <c r="BU6" s="136"/>
      <c r="BV6" s="150">
        <f t="shared" si="0"/>
        <v>10481716.61050914</v>
      </c>
      <c r="BW6" s="149">
        <f t="shared" si="1"/>
        <v>51183228.184513532</v>
      </c>
      <c r="BY6" s="133"/>
      <c r="BZ6" s="134"/>
    </row>
    <row r="7" spans="2:78" s="5" customFormat="1" ht="15" x14ac:dyDescent="0.25">
      <c r="B7" s="106" t="s">
        <v>17</v>
      </c>
      <c r="C7" s="107">
        <v>0</v>
      </c>
      <c r="D7" s="106" t="s">
        <v>17</v>
      </c>
      <c r="E7" s="107">
        <v>3883255.1853430718</v>
      </c>
      <c r="H7" s="106" t="s">
        <v>17</v>
      </c>
      <c r="I7" s="107">
        <v>0</v>
      </c>
      <c r="J7" s="106" t="s">
        <v>17</v>
      </c>
      <c r="K7" s="107">
        <v>14023863.121792508</v>
      </c>
      <c r="N7" s="106" t="s">
        <v>17</v>
      </c>
      <c r="O7" s="107">
        <v>0</v>
      </c>
      <c r="P7" s="106" t="s">
        <v>17</v>
      </c>
      <c r="Q7" s="107">
        <v>32890145.972970624</v>
      </c>
      <c r="T7" s="106" t="s">
        <v>17</v>
      </c>
      <c r="U7" s="107">
        <v>2681567.3918718854</v>
      </c>
      <c r="V7" s="106" t="s">
        <v>17</v>
      </c>
      <c r="W7" s="107">
        <v>0</v>
      </c>
      <c r="Z7" s="106" t="s">
        <v>17</v>
      </c>
      <c r="AA7" s="107">
        <v>0</v>
      </c>
      <c r="AB7" s="106" t="s">
        <v>17</v>
      </c>
      <c r="AC7" s="107">
        <v>1979947.7822207494</v>
      </c>
      <c r="AF7" s="106" t="s">
        <v>17</v>
      </c>
      <c r="AG7" s="107">
        <v>0</v>
      </c>
      <c r="AH7" s="106" t="s">
        <v>17</v>
      </c>
      <c r="AI7" s="107">
        <v>1676629.5259689437</v>
      </c>
      <c r="AL7" s="106" t="s">
        <v>17</v>
      </c>
      <c r="AM7" s="107">
        <v>0</v>
      </c>
      <c r="AN7" s="106" t="s">
        <v>17</v>
      </c>
      <c r="AO7" s="107">
        <v>1871965.44</v>
      </c>
      <c r="AR7" s="106" t="s">
        <v>17</v>
      </c>
      <c r="AS7" s="107">
        <v>0</v>
      </c>
      <c r="AT7" s="106" t="s">
        <v>17</v>
      </c>
      <c r="AU7" s="107">
        <v>1592520.52</v>
      </c>
      <c r="AX7" s="106" t="s">
        <v>17</v>
      </c>
      <c r="AY7" s="107">
        <v>0</v>
      </c>
      <c r="AZ7" s="106" t="s">
        <v>17</v>
      </c>
      <c r="BA7" s="107">
        <f>VLOOKUP(AZ7,'[2]Despacho - Anexo II'!$A:$B,2,0)</f>
        <v>1698919.43</v>
      </c>
      <c r="BD7" s="106" t="s">
        <v>17</v>
      </c>
      <c r="BE7" s="107">
        <v>0</v>
      </c>
      <c r="BF7" s="106" t="s">
        <v>17</v>
      </c>
      <c r="BG7" s="107">
        <v>1522146.16</v>
      </c>
      <c r="BJ7" s="106" t="s">
        <v>17</v>
      </c>
      <c r="BK7" s="107">
        <v>0</v>
      </c>
      <c r="BL7" s="106" t="s">
        <v>17</v>
      </c>
      <c r="BM7" s="107">
        <v>1811072.66</v>
      </c>
      <c r="BP7" s="106" t="s">
        <v>17</v>
      </c>
      <c r="BQ7" s="107">
        <v>0</v>
      </c>
      <c r="BR7" s="106" t="s">
        <v>17</v>
      </c>
      <c r="BS7" s="107">
        <v>1986722.49</v>
      </c>
      <c r="BT7" s="136"/>
      <c r="BU7" s="136"/>
      <c r="BV7" s="150">
        <f t="shared" si="0"/>
        <v>2681567.3918718854</v>
      </c>
      <c r="BW7" s="149">
        <f t="shared" si="1"/>
        <v>64937188.288295895</v>
      </c>
      <c r="BY7" s="133"/>
      <c r="BZ7" s="134"/>
    </row>
    <row r="8" spans="2:78" s="5" customFormat="1" ht="15" x14ac:dyDescent="0.25">
      <c r="B8" s="106" t="s">
        <v>19</v>
      </c>
      <c r="C8" s="107">
        <v>0</v>
      </c>
      <c r="D8" s="106" t="s">
        <v>19</v>
      </c>
      <c r="E8" s="107">
        <v>827860.99059659103</v>
      </c>
      <c r="H8" s="106" t="s">
        <v>19</v>
      </c>
      <c r="I8" s="107">
        <v>0</v>
      </c>
      <c r="J8" s="106" t="s">
        <v>19</v>
      </c>
      <c r="K8" s="107">
        <v>3582629.5737559795</v>
      </c>
      <c r="N8" s="106" t="s">
        <v>19</v>
      </c>
      <c r="O8" s="107">
        <v>0</v>
      </c>
      <c r="P8" s="106" t="s">
        <v>19</v>
      </c>
      <c r="Q8" s="107">
        <v>14815056.954208603</v>
      </c>
      <c r="T8" s="106" t="s">
        <v>19</v>
      </c>
      <c r="U8" s="107">
        <v>0</v>
      </c>
      <c r="V8" s="106" t="s">
        <v>19</v>
      </c>
      <c r="W8" s="107">
        <v>24725105.850485738</v>
      </c>
      <c r="Z8" s="106" t="s">
        <v>19</v>
      </c>
      <c r="AA8" s="107">
        <v>0</v>
      </c>
      <c r="AB8" s="106" t="s">
        <v>19</v>
      </c>
      <c r="AC8" s="107">
        <v>442392.99110842601</v>
      </c>
      <c r="AF8" s="106" t="s">
        <v>19</v>
      </c>
      <c r="AG8" s="107">
        <v>0</v>
      </c>
      <c r="AH8" s="106" t="s">
        <v>19</v>
      </c>
      <c r="AI8" s="107">
        <v>448114.18840853102</v>
      </c>
      <c r="AL8" s="106" t="s">
        <v>19</v>
      </c>
      <c r="AM8" s="107">
        <v>0</v>
      </c>
      <c r="AN8" s="106" t="s">
        <v>19</v>
      </c>
      <c r="AO8" s="107">
        <v>438783.73</v>
      </c>
      <c r="AR8" s="106" t="s">
        <v>19</v>
      </c>
      <c r="AS8" s="107">
        <v>0</v>
      </c>
      <c r="AT8" s="106" t="s">
        <v>19</v>
      </c>
      <c r="AU8" s="107">
        <v>465227.21</v>
      </c>
      <c r="AX8" s="106" t="s">
        <v>19</v>
      </c>
      <c r="AY8" s="107">
        <v>0</v>
      </c>
      <c r="AZ8" s="106" t="s">
        <v>19</v>
      </c>
      <c r="BA8" s="107">
        <f>VLOOKUP(AZ8,'[2]Despacho - Anexo II'!$A:$B,2,0)</f>
        <v>484785.23</v>
      </c>
      <c r="BD8" s="106" t="s">
        <v>19</v>
      </c>
      <c r="BE8" s="107">
        <v>0</v>
      </c>
      <c r="BF8" s="106" t="s">
        <v>19</v>
      </c>
      <c r="BG8" s="107">
        <v>466894.74</v>
      </c>
      <c r="BJ8" s="106" t="s">
        <v>19</v>
      </c>
      <c r="BK8" s="107">
        <v>0</v>
      </c>
      <c r="BL8" s="106" t="s">
        <v>19</v>
      </c>
      <c r="BM8" s="107">
        <v>470560.47</v>
      </c>
      <c r="BP8" s="106" t="s">
        <v>19</v>
      </c>
      <c r="BQ8" s="107">
        <v>0</v>
      </c>
      <c r="BR8" s="106" t="s">
        <v>19</v>
      </c>
      <c r="BS8" s="107">
        <v>431983.92</v>
      </c>
      <c r="BT8" s="136"/>
      <c r="BU8" s="136"/>
      <c r="BV8" s="150">
        <f t="shared" si="0"/>
        <v>0</v>
      </c>
      <c r="BW8" s="149">
        <f t="shared" si="1"/>
        <v>47599395.848563865</v>
      </c>
      <c r="BY8" s="133"/>
      <c r="BZ8" s="134"/>
    </row>
    <row r="9" spans="2:78" s="5" customFormat="1" ht="15" x14ac:dyDescent="0.25">
      <c r="B9" s="106" t="s">
        <v>20</v>
      </c>
      <c r="C9" s="107">
        <v>0</v>
      </c>
      <c r="D9" s="106" t="s">
        <v>20</v>
      </c>
      <c r="E9" s="107">
        <v>1005921.309705656</v>
      </c>
      <c r="H9" s="106" t="s">
        <v>20</v>
      </c>
      <c r="I9" s="107">
        <v>12487047.26805611</v>
      </c>
      <c r="J9" s="106" t="s">
        <v>20</v>
      </c>
      <c r="K9" s="107">
        <v>0</v>
      </c>
      <c r="N9" s="106" t="s">
        <v>20</v>
      </c>
      <c r="O9" s="107">
        <v>31369627.43271625</v>
      </c>
      <c r="P9" s="106" t="s">
        <v>20</v>
      </c>
      <c r="Q9" s="107">
        <v>0</v>
      </c>
      <c r="T9" s="106" t="s">
        <v>20</v>
      </c>
      <c r="U9" s="107">
        <v>1983671.8677764335</v>
      </c>
      <c r="V9" s="106" t="s">
        <v>20</v>
      </c>
      <c r="W9" s="107">
        <v>0</v>
      </c>
      <c r="Z9" s="106" t="s">
        <v>20</v>
      </c>
      <c r="AA9" s="107">
        <v>0</v>
      </c>
      <c r="AB9" s="106" t="s">
        <v>20</v>
      </c>
      <c r="AC9" s="107">
        <v>973079.69819916831</v>
      </c>
      <c r="AF9" s="106" t="s">
        <v>20</v>
      </c>
      <c r="AG9" s="107">
        <v>0</v>
      </c>
      <c r="AH9" s="106" t="s">
        <v>20</v>
      </c>
      <c r="AI9" s="107">
        <v>847489.45941934048</v>
      </c>
      <c r="AL9" s="106" t="s">
        <v>20</v>
      </c>
      <c r="AM9" s="107">
        <v>0</v>
      </c>
      <c r="AN9" s="106" t="s">
        <v>20</v>
      </c>
      <c r="AO9" s="107">
        <v>685767.6</v>
      </c>
      <c r="AR9" s="106" t="s">
        <v>20</v>
      </c>
      <c r="AS9" s="107">
        <v>0</v>
      </c>
      <c r="AT9" s="106" t="s">
        <v>20</v>
      </c>
      <c r="AU9" s="107">
        <v>633745.22</v>
      </c>
      <c r="AX9" s="106" t="s">
        <v>20</v>
      </c>
      <c r="AY9" s="107">
        <v>0</v>
      </c>
      <c r="AZ9" s="106" t="s">
        <v>20</v>
      </c>
      <c r="BA9" s="107">
        <f>VLOOKUP(AZ9,'[2]Despacho - Anexo II'!$A:$B,2,0)</f>
        <v>536758.82999999996</v>
      </c>
      <c r="BD9" s="106" t="s">
        <v>20</v>
      </c>
      <c r="BE9" s="107">
        <v>0</v>
      </c>
      <c r="BF9" s="106" t="s">
        <v>20</v>
      </c>
      <c r="BG9" s="107">
        <v>611059.98</v>
      </c>
      <c r="BJ9" s="106" t="s">
        <v>20</v>
      </c>
      <c r="BK9" s="107">
        <v>0</v>
      </c>
      <c r="BL9" s="106" t="s">
        <v>20</v>
      </c>
      <c r="BM9" s="107">
        <v>843150.09</v>
      </c>
      <c r="BP9" s="106" t="s">
        <v>20</v>
      </c>
      <c r="BQ9" s="107">
        <v>0</v>
      </c>
      <c r="BR9" s="106" t="s">
        <v>20</v>
      </c>
      <c r="BS9" s="107">
        <v>943540.63</v>
      </c>
      <c r="BT9" s="136"/>
      <c r="BU9" s="136"/>
      <c r="BV9" s="150">
        <f t="shared" si="0"/>
        <v>45840346.568548791</v>
      </c>
      <c r="BW9" s="149">
        <f t="shared" si="1"/>
        <v>7080512.8173241643</v>
      </c>
      <c r="BY9" s="133"/>
      <c r="BZ9" s="134"/>
    </row>
    <row r="10" spans="2:78" s="5" customFormat="1" ht="15" x14ac:dyDescent="0.25">
      <c r="B10" s="106" t="s">
        <v>21</v>
      </c>
      <c r="C10" s="107">
        <v>0</v>
      </c>
      <c r="D10" s="106" t="s">
        <v>21</v>
      </c>
      <c r="E10" s="107">
        <v>2716036.1323877731</v>
      </c>
      <c r="H10" s="106" t="s">
        <v>21</v>
      </c>
      <c r="I10" s="107">
        <v>0</v>
      </c>
      <c r="J10" s="106" t="s">
        <v>21</v>
      </c>
      <c r="K10" s="107">
        <v>10826450.447640304</v>
      </c>
      <c r="N10" s="106" t="s">
        <v>21</v>
      </c>
      <c r="O10" s="107">
        <v>0</v>
      </c>
      <c r="P10" s="106" t="s">
        <v>21</v>
      </c>
      <c r="Q10" s="107">
        <v>36646868.831668504</v>
      </c>
      <c r="T10" s="106" t="s">
        <v>21</v>
      </c>
      <c r="U10" s="107">
        <v>0</v>
      </c>
      <c r="V10" s="106" t="s">
        <v>21</v>
      </c>
      <c r="W10" s="107">
        <v>20205786.69513192</v>
      </c>
      <c r="Z10" s="106" t="s">
        <v>21</v>
      </c>
      <c r="AA10" s="107">
        <v>0</v>
      </c>
      <c r="AB10" s="106" t="s">
        <v>21</v>
      </c>
      <c r="AC10" s="107">
        <v>1443894.8183883592</v>
      </c>
      <c r="AF10" s="106" t="s">
        <v>21</v>
      </c>
      <c r="AG10" s="107">
        <v>0</v>
      </c>
      <c r="AH10" s="106" t="s">
        <v>21</v>
      </c>
      <c r="AI10" s="107">
        <v>1403121.5475725383</v>
      </c>
      <c r="AL10" s="106" t="s">
        <v>21</v>
      </c>
      <c r="AM10" s="107">
        <v>0</v>
      </c>
      <c r="AN10" s="106" t="s">
        <v>21</v>
      </c>
      <c r="AO10" s="107">
        <v>1350002.68</v>
      </c>
      <c r="AR10" s="106" t="s">
        <v>21</v>
      </c>
      <c r="AS10" s="107">
        <v>0</v>
      </c>
      <c r="AT10" s="106" t="s">
        <v>21</v>
      </c>
      <c r="AU10" s="107">
        <v>1362800.66</v>
      </c>
      <c r="AX10" s="106" t="s">
        <v>21</v>
      </c>
      <c r="AY10" s="107">
        <v>0</v>
      </c>
      <c r="AZ10" s="106" t="s">
        <v>21</v>
      </c>
      <c r="BA10" s="107">
        <f>VLOOKUP(AZ10,'[2]Despacho - Anexo II'!$A:$B,2,0)</f>
        <v>4174526.8</v>
      </c>
      <c r="BD10" s="106" t="s">
        <v>21</v>
      </c>
      <c r="BE10" s="107">
        <v>0</v>
      </c>
      <c r="BF10" s="106" t="s">
        <v>21</v>
      </c>
      <c r="BG10" s="107">
        <v>4813307.66</v>
      </c>
      <c r="BJ10" s="106" t="s">
        <v>21</v>
      </c>
      <c r="BK10" s="107">
        <v>0</v>
      </c>
      <c r="BL10" s="106" t="s">
        <v>21</v>
      </c>
      <c r="BM10" s="107">
        <v>1633747.22</v>
      </c>
      <c r="BP10" s="106" t="s">
        <v>21</v>
      </c>
      <c r="BQ10" s="107">
        <v>0</v>
      </c>
      <c r="BR10" s="106" t="s">
        <v>21</v>
      </c>
      <c r="BS10" s="107">
        <v>2414526.38</v>
      </c>
      <c r="BT10" s="136"/>
      <c r="BU10" s="136"/>
      <c r="BV10" s="150">
        <f t="shared" si="0"/>
        <v>0</v>
      </c>
      <c r="BW10" s="149">
        <f t="shared" si="1"/>
        <v>88991069.872789398</v>
      </c>
      <c r="BY10" s="133"/>
      <c r="BZ10" s="134"/>
    </row>
    <row r="11" spans="2:78" s="5" customFormat="1" ht="15" x14ac:dyDescent="0.25">
      <c r="B11" s="106" t="s">
        <v>22</v>
      </c>
      <c r="C11" s="107">
        <v>0</v>
      </c>
      <c r="D11" s="106" t="s">
        <v>22</v>
      </c>
      <c r="E11" s="107">
        <v>3536795.2319273697</v>
      </c>
      <c r="H11" s="106" t="s">
        <v>22</v>
      </c>
      <c r="I11" s="107">
        <v>0</v>
      </c>
      <c r="J11" s="106" t="s">
        <v>22</v>
      </c>
      <c r="K11" s="107">
        <v>8850094.3015817981</v>
      </c>
      <c r="N11" s="106" t="s">
        <v>22</v>
      </c>
      <c r="O11" s="107">
        <v>0</v>
      </c>
      <c r="P11" s="106" t="s">
        <v>22</v>
      </c>
      <c r="Q11" s="107">
        <v>12703069.97247244</v>
      </c>
      <c r="T11" s="106" t="s">
        <v>22</v>
      </c>
      <c r="U11" s="107">
        <v>4503402.7467863522</v>
      </c>
      <c r="V11" s="106" t="s">
        <v>22</v>
      </c>
      <c r="W11" s="107">
        <v>0</v>
      </c>
      <c r="Z11" s="106" t="s">
        <v>22</v>
      </c>
      <c r="AA11" s="107">
        <v>0</v>
      </c>
      <c r="AB11" s="106" t="s">
        <v>22</v>
      </c>
      <c r="AC11" s="107">
        <v>1606360.5558275506</v>
      </c>
      <c r="AF11" s="106" t="s">
        <v>22</v>
      </c>
      <c r="AG11" s="107">
        <v>0</v>
      </c>
      <c r="AH11" s="106" t="s">
        <v>22</v>
      </c>
      <c r="AI11" s="107">
        <v>1295089.0095495393</v>
      </c>
      <c r="AL11" s="106" t="s">
        <v>22</v>
      </c>
      <c r="AM11" s="107">
        <v>0</v>
      </c>
      <c r="AN11" s="106" t="s">
        <v>22</v>
      </c>
      <c r="AO11" s="107">
        <v>1138858.26</v>
      </c>
      <c r="AR11" s="106" t="s">
        <v>22</v>
      </c>
      <c r="AS11" s="107">
        <v>0</v>
      </c>
      <c r="AT11" s="106" t="s">
        <v>22</v>
      </c>
      <c r="AU11" s="107">
        <v>1150017.77</v>
      </c>
      <c r="AX11" s="106" t="s">
        <v>22</v>
      </c>
      <c r="AY11" s="107">
        <v>0</v>
      </c>
      <c r="AZ11" s="106" t="s">
        <v>22</v>
      </c>
      <c r="BA11" s="107">
        <f>VLOOKUP(AZ11,'[2]Despacho - Anexo II'!$A:$B,2,0)</f>
        <v>1082470.3899999999</v>
      </c>
      <c r="BD11" s="106" t="s">
        <v>22</v>
      </c>
      <c r="BE11" s="107">
        <v>0</v>
      </c>
      <c r="BF11" s="106" t="s">
        <v>22</v>
      </c>
      <c r="BG11" s="107">
        <v>1333164.18</v>
      </c>
      <c r="BJ11" s="106" t="s">
        <v>22</v>
      </c>
      <c r="BK11" s="107">
        <v>0</v>
      </c>
      <c r="BL11" s="106" t="s">
        <v>22</v>
      </c>
      <c r="BM11" s="107">
        <v>1175422.22</v>
      </c>
      <c r="BP11" s="106" t="s">
        <v>22</v>
      </c>
      <c r="BQ11" s="107">
        <v>0</v>
      </c>
      <c r="BR11" s="106" t="s">
        <v>22</v>
      </c>
      <c r="BS11" s="107">
        <v>616441.88</v>
      </c>
      <c r="BT11" s="136"/>
      <c r="BU11" s="136"/>
      <c r="BV11" s="150">
        <f t="shared" si="0"/>
        <v>4503402.7467863522</v>
      </c>
      <c r="BW11" s="149">
        <f t="shared" si="1"/>
        <v>34487783.771358706</v>
      </c>
      <c r="BY11" s="133"/>
      <c r="BZ11" s="134"/>
    </row>
    <row r="12" spans="2:78" s="5" customFormat="1" ht="15" x14ac:dyDescent="0.25">
      <c r="B12" s="106" t="s">
        <v>23</v>
      </c>
      <c r="C12" s="107">
        <v>0</v>
      </c>
      <c r="D12" s="106" t="s">
        <v>23</v>
      </c>
      <c r="E12" s="107">
        <v>7067392.8173467088</v>
      </c>
      <c r="H12" s="106" t="s">
        <v>23</v>
      </c>
      <c r="I12" s="107">
        <v>0</v>
      </c>
      <c r="J12" s="106" t="s">
        <v>23</v>
      </c>
      <c r="K12" s="107">
        <v>15035762.691475429</v>
      </c>
      <c r="N12" s="106" t="s">
        <v>23</v>
      </c>
      <c r="O12" s="107">
        <v>52505362.361484304</v>
      </c>
      <c r="P12" s="106" t="s">
        <v>23</v>
      </c>
      <c r="Q12" s="107">
        <v>0</v>
      </c>
      <c r="T12" s="106" t="s">
        <v>23</v>
      </c>
      <c r="U12" s="107">
        <v>18413079.470836967</v>
      </c>
      <c r="V12" s="106" t="s">
        <v>23</v>
      </c>
      <c r="W12" s="107">
        <v>0</v>
      </c>
      <c r="Z12" s="106" t="s">
        <v>23</v>
      </c>
      <c r="AA12" s="107">
        <v>0</v>
      </c>
      <c r="AB12" s="106" t="s">
        <v>23</v>
      </c>
      <c r="AC12" s="107">
        <v>3823855.0537725752</v>
      </c>
      <c r="AF12" s="106" t="s">
        <v>23</v>
      </c>
      <c r="AG12" s="107">
        <v>0</v>
      </c>
      <c r="AH12" s="106" t="s">
        <v>23</v>
      </c>
      <c r="AI12" s="107">
        <v>3715503.9710135595</v>
      </c>
      <c r="AL12" s="106" t="s">
        <v>23</v>
      </c>
      <c r="AM12" s="107">
        <v>0</v>
      </c>
      <c r="AN12" s="106" t="s">
        <v>23</v>
      </c>
      <c r="AO12" s="107">
        <v>3399718.34</v>
      </c>
      <c r="AR12" s="106" t="s">
        <v>23</v>
      </c>
      <c r="AS12" s="107">
        <v>0</v>
      </c>
      <c r="AT12" s="106" t="s">
        <v>23</v>
      </c>
      <c r="AU12" s="107">
        <v>3140748.59</v>
      </c>
      <c r="AX12" s="106" t="s">
        <v>23</v>
      </c>
      <c r="AY12" s="107">
        <v>0</v>
      </c>
      <c r="AZ12" s="106" t="s">
        <v>23</v>
      </c>
      <c r="BA12" s="107">
        <f>VLOOKUP(AZ12,'[2]Despacho - Anexo II'!$A:$B,2,0)</f>
        <v>3370710.42</v>
      </c>
      <c r="BD12" s="106" t="s">
        <v>23</v>
      </c>
      <c r="BE12" s="107">
        <v>0</v>
      </c>
      <c r="BF12" s="106" t="s">
        <v>23</v>
      </c>
      <c r="BG12" s="107">
        <v>3116813</v>
      </c>
      <c r="BJ12" s="106" t="s">
        <v>23</v>
      </c>
      <c r="BK12" s="107">
        <v>0</v>
      </c>
      <c r="BL12" s="106" t="s">
        <v>23</v>
      </c>
      <c r="BM12" s="107">
        <v>3453011.62</v>
      </c>
      <c r="BP12" s="106" t="s">
        <v>23</v>
      </c>
      <c r="BQ12" s="107">
        <v>0</v>
      </c>
      <c r="BR12" s="106" t="s">
        <v>23</v>
      </c>
      <c r="BS12" s="107">
        <v>3898841.54</v>
      </c>
      <c r="BT12" s="136"/>
      <c r="BU12" s="136"/>
      <c r="BV12" s="150">
        <f t="shared" si="0"/>
        <v>70918441.832321271</v>
      </c>
      <c r="BW12" s="149">
        <f t="shared" si="1"/>
        <v>50022358.043608271</v>
      </c>
      <c r="BY12" s="133"/>
      <c r="BZ12" s="134"/>
    </row>
    <row r="13" spans="2:78" s="5" customFormat="1" ht="15" x14ac:dyDescent="0.25">
      <c r="B13" s="106" t="s">
        <v>24</v>
      </c>
      <c r="C13" s="107">
        <v>0</v>
      </c>
      <c r="D13" s="106" t="s">
        <v>24</v>
      </c>
      <c r="E13" s="107">
        <v>4592386.4111763798</v>
      </c>
      <c r="H13" s="106" t="s">
        <v>24</v>
      </c>
      <c r="I13" s="107">
        <v>0</v>
      </c>
      <c r="J13" s="106" t="s">
        <v>24</v>
      </c>
      <c r="K13" s="107">
        <v>14183241.504457958</v>
      </c>
      <c r="N13" s="106" t="s">
        <v>24</v>
      </c>
      <c r="O13" s="107">
        <v>0</v>
      </c>
      <c r="P13" s="106" t="s">
        <v>24</v>
      </c>
      <c r="Q13" s="107">
        <v>19416029.098243728</v>
      </c>
      <c r="T13" s="106" t="s">
        <v>24</v>
      </c>
      <c r="U13" s="107">
        <v>12465184.752489977</v>
      </c>
      <c r="V13" s="106" t="s">
        <v>24</v>
      </c>
      <c r="W13" s="107">
        <v>0</v>
      </c>
      <c r="Z13" s="106" t="s">
        <v>24</v>
      </c>
      <c r="AA13" s="107">
        <v>0</v>
      </c>
      <c r="AB13" s="106" t="s">
        <v>24</v>
      </c>
      <c r="AC13" s="107">
        <v>2999388.150774694</v>
      </c>
      <c r="AF13" s="106" t="s">
        <v>24</v>
      </c>
      <c r="AG13" s="107">
        <v>0</v>
      </c>
      <c r="AH13" s="106" t="s">
        <v>24</v>
      </c>
      <c r="AI13" s="107">
        <v>2958193.5701352987</v>
      </c>
      <c r="AL13" s="106" t="s">
        <v>24</v>
      </c>
      <c r="AM13" s="107">
        <v>0</v>
      </c>
      <c r="AN13" s="106" t="s">
        <v>24</v>
      </c>
      <c r="AO13" s="107">
        <v>2886144.92</v>
      </c>
      <c r="AR13" s="106" t="s">
        <v>24</v>
      </c>
      <c r="AS13" s="107">
        <v>0</v>
      </c>
      <c r="AT13" s="106" t="s">
        <v>24</v>
      </c>
      <c r="AU13" s="107">
        <v>2884417.51</v>
      </c>
      <c r="AX13" s="106" t="s">
        <v>24</v>
      </c>
      <c r="AY13" s="107">
        <v>0</v>
      </c>
      <c r="AZ13" s="106" t="s">
        <v>24</v>
      </c>
      <c r="BA13" s="107">
        <f>VLOOKUP(AZ13,'[2]Despacho - Anexo II'!$A:$B,2,0)</f>
        <v>3112878.39</v>
      </c>
      <c r="BD13" s="106" t="s">
        <v>24</v>
      </c>
      <c r="BE13" s="107">
        <v>0</v>
      </c>
      <c r="BF13" s="106" t="s">
        <v>24</v>
      </c>
      <c r="BG13" s="107">
        <v>2870412.18</v>
      </c>
      <c r="BJ13" s="106" t="s">
        <v>24</v>
      </c>
      <c r="BK13" s="107">
        <v>0</v>
      </c>
      <c r="BL13" s="106" t="s">
        <v>24</v>
      </c>
      <c r="BM13" s="107">
        <v>2777678.39</v>
      </c>
      <c r="BP13" s="106" t="s">
        <v>24</v>
      </c>
      <c r="BQ13" s="107">
        <v>0</v>
      </c>
      <c r="BR13" s="106" t="s">
        <v>24</v>
      </c>
      <c r="BS13" s="107">
        <v>2685061.35</v>
      </c>
      <c r="BT13" s="136"/>
      <c r="BU13" s="136"/>
      <c r="BV13" s="150">
        <f t="shared" si="0"/>
        <v>12465184.752489977</v>
      </c>
      <c r="BW13" s="149">
        <f t="shared" si="1"/>
        <v>61365831.474788055</v>
      </c>
      <c r="BY13" s="133"/>
      <c r="BZ13" s="134"/>
    </row>
    <row r="14" spans="2:78" s="5" customFormat="1" ht="15" x14ac:dyDescent="0.25">
      <c r="B14" s="106" t="s">
        <v>25</v>
      </c>
      <c r="C14" s="107">
        <v>0</v>
      </c>
      <c r="D14" s="106" t="s">
        <v>25</v>
      </c>
      <c r="E14" s="107">
        <v>3145280.2601880869</v>
      </c>
      <c r="H14" s="106" t="s">
        <v>25</v>
      </c>
      <c r="I14" s="107">
        <v>0</v>
      </c>
      <c r="J14" s="106" t="s">
        <v>25</v>
      </c>
      <c r="K14" s="107">
        <v>8129778.6948585203</v>
      </c>
      <c r="N14" s="106" t="s">
        <v>25</v>
      </c>
      <c r="O14" s="107">
        <v>0</v>
      </c>
      <c r="P14" s="106" t="s">
        <v>25</v>
      </c>
      <c r="Q14" s="107">
        <v>10900453.340968229</v>
      </c>
      <c r="T14" s="106" t="s">
        <v>25</v>
      </c>
      <c r="U14" s="107">
        <v>4943032.9442402404</v>
      </c>
      <c r="V14" s="106" t="s">
        <v>25</v>
      </c>
      <c r="W14" s="107">
        <v>0</v>
      </c>
      <c r="Z14" s="106" t="s">
        <v>25</v>
      </c>
      <c r="AA14" s="107">
        <v>0</v>
      </c>
      <c r="AB14" s="106" t="s">
        <v>25</v>
      </c>
      <c r="AC14" s="107">
        <v>2555128.2017371156</v>
      </c>
      <c r="AF14" s="106" t="s">
        <v>25</v>
      </c>
      <c r="AG14" s="107">
        <v>0</v>
      </c>
      <c r="AH14" s="106" t="s">
        <v>25</v>
      </c>
      <c r="AI14" s="107">
        <v>1973030.3344765222</v>
      </c>
      <c r="AL14" s="106" t="s">
        <v>25</v>
      </c>
      <c r="AM14" s="107">
        <v>0</v>
      </c>
      <c r="AN14" s="106" t="s">
        <v>25</v>
      </c>
      <c r="AO14" s="107">
        <v>2304231.69</v>
      </c>
      <c r="AR14" s="106" t="s">
        <v>25</v>
      </c>
      <c r="AS14" s="107">
        <v>0</v>
      </c>
      <c r="AT14" s="106" t="s">
        <v>25</v>
      </c>
      <c r="AU14" s="107">
        <v>2156225.37</v>
      </c>
      <c r="AX14" s="106" t="s">
        <v>25</v>
      </c>
      <c r="AY14" s="107">
        <v>0</v>
      </c>
      <c r="AZ14" s="106" t="s">
        <v>25</v>
      </c>
      <c r="BA14" s="107">
        <f>VLOOKUP(AZ14,'[2]Despacho - Anexo II'!$A:$B,2,0)</f>
        <v>2222512.84</v>
      </c>
      <c r="BD14" s="106" t="s">
        <v>25</v>
      </c>
      <c r="BE14" s="107">
        <v>0</v>
      </c>
      <c r="BF14" s="106" t="s">
        <v>25</v>
      </c>
      <c r="BG14" s="107">
        <v>2161826.86</v>
      </c>
      <c r="BJ14" s="106" t="s">
        <v>25</v>
      </c>
      <c r="BK14" s="107">
        <v>0</v>
      </c>
      <c r="BL14" s="106" t="s">
        <v>25</v>
      </c>
      <c r="BM14" s="107">
        <v>2532622.3199999998</v>
      </c>
      <c r="BP14" s="106" t="s">
        <v>25</v>
      </c>
      <c r="BQ14" s="107">
        <v>0</v>
      </c>
      <c r="BR14" s="106" t="s">
        <v>25</v>
      </c>
      <c r="BS14" s="107">
        <v>2466854.12</v>
      </c>
      <c r="BT14" s="136"/>
      <c r="BU14" s="136"/>
      <c r="BV14" s="150">
        <f t="shared" si="0"/>
        <v>4943032.9442402404</v>
      </c>
      <c r="BW14" s="149">
        <f t="shared" si="1"/>
        <v>40547944.032228477</v>
      </c>
      <c r="BY14" s="133"/>
      <c r="BZ14" s="134"/>
    </row>
    <row r="15" spans="2:78" s="5" customFormat="1" ht="15" x14ac:dyDescent="0.25">
      <c r="B15" s="106" t="s">
        <v>26</v>
      </c>
      <c r="C15" s="107">
        <v>0</v>
      </c>
      <c r="D15" s="106" t="s">
        <v>26</v>
      </c>
      <c r="E15" s="107">
        <v>4937028.0484089423</v>
      </c>
      <c r="H15" s="106" t="s">
        <v>26</v>
      </c>
      <c r="I15" s="107">
        <v>0</v>
      </c>
      <c r="J15" s="106" t="s">
        <v>26</v>
      </c>
      <c r="K15" s="107">
        <v>17473854.5148778</v>
      </c>
      <c r="N15" s="106" t="s">
        <v>26</v>
      </c>
      <c r="O15" s="107">
        <v>0</v>
      </c>
      <c r="P15" s="106" t="s">
        <v>26</v>
      </c>
      <c r="Q15" s="107">
        <v>49702708.81383618</v>
      </c>
      <c r="T15" s="106" t="s">
        <v>26</v>
      </c>
      <c r="U15" s="107">
        <v>0</v>
      </c>
      <c r="V15" s="106" t="s">
        <v>26</v>
      </c>
      <c r="W15" s="107">
        <v>25119101.406201255</v>
      </c>
      <c r="Z15" s="106" t="s">
        <v>26</v>
      </c>
      <c r="AA15" s="107">
        <v>0</v>
      </c>
      <c r="AB15" s="106" t="s">
        <v>26</v>
      </c>
      <c r="AC15" s="107">
        <v>3099118.8672132953</v>
      </c>
      <c r="AF15" s="106" t="s">
        <v>26</v>
      </c>
      <c r="AG15" s="107">
        <v>0</v>
      </c>
      <c r="AH15" s="106" t="s">
        <v>26</v>
      </c>
      <c r="AI15" s="107">
        <v>5451152.8406157149</v>
      </c>
      <c r="AL15" s="106" t="s">
        <v>26</v>
      </c>
      <c r="AM15" s="107">
        <v>0</v>
      </c>
      <c r="AN15" s="106" t="s">
        <v>26</v>
      </c>
      <c r="AO15" s="107">
        <v>20171345.68</v>
      </c>
      <c r="AR15" s="106" t="s">
        <v>26</v>
      </c>
      <c r="AS15" s="107">
        <v>0</v>
      </c>
      <c r="AT15" s="106" t="s">
        <v>26</v>
      </c>
      <c r="AU15" s="107">
        <v>12063881.779999999</v>
      </c>
      <c r="AX15" s="106" t="s">
        <v>26</v>
      </c>
      <c r="AY15" s="107">
        <v>0</v>
      </c>
      <c r="AZ15" s="106" t="s">
        <v>26</v>
      </c>
      <c r="BA15" s="107">
        <f>VLOOKUP(AZ15,'[2]Despacho - Anexo II'!$A:$B,2,0)</f>
        <v>7051948.1399999997</v>
      </c>
      <c r="BD15" s="106" t="s">
        <v>26</v>
      </c>
      <c r="BE15" s="107">
        <v>0</v>
      </c>
      <c r="BF15" s="106" t="s">
        <v>26</v>
      </c>
      <c r="BG15" s="107">
        <v>4780167.2</v>
      </c>
      <c r="BJ15" s="106" t="s">
        <v>26</v>
      </c>
      <c r="BK15" s="107">
        <v>0</v>
      </c>
      <c r="BL15" s="106" t="s">
        <v>26</v>
      </c>
      <c r="BM15" s="107">
        <v>3475562.93</v>
      </c>
      <c r="BP15" s="106" t="s">
        <v>26</v>
      </c>
      <c r="BQ15" s="107">
        <v>0</v>
      </c>
      <c r="BR15" s="106" t="s">
        <v>26</v>
      </c>
      <c r="BS15" s="107">
        <v>5176650.59</v>
      </c>
      <c r="BT15" s="136"/>
      <c r="BU15" s="136"/>
      <c r="BV15" s="150">
        <f t="shared" si="0"/>
        <v>0</v>
      </c>
      <c r="BW15" s="149">
        <f t="shared" si="1"/>
        <v>158502520.81115317</v>
      </c>
      <c r="BY15" s="133"/>
      <c r="BZ15" s="134"/>
    </row>
    <row r="16" spans="2:78" s="5" customFormat="1" ht="15" x14ac:dyDescent="0.25">
      <c r="B16" s="106" t="s">
        <v>27</v>
      </c>
      <c r="C16" s="107">
        <v>0</v>
      </c>
      <c r="D16" s="106" t="s">
        <v>27</v>
      </c>
      <c r="E16" s="107">
        <v>692524.13707369822</v>
      </c>
      <c r="H16" s="106" t="s">
        <v>27</v>
      </c>
      <c r="I16" s="107">
        <v>0</v>
      </c>
      <c r="J16" s="106" t="s">
        <v>27</v>
      </c>
      <c r="K16" s="107">
        <v>1681706.1779916666</v>
      </c>
      <c r="N16" s="106" t="s">
        <v>27</v>
      </c>
      <c r="O16" s="107">
        <v>1187464.4173233823</v>
      </c>
      <c r="P16" s="106" t="s">
        <v>27</v>
      </c>
      <c r="Q16" s="107">
        <v>0</v>
      </c>
      <c r="T16" s="106" t="s">
        <v>27</v>
      </c>
      <c r="U16" s="107">
        <v>1856128.1766688959</v>
      </c>
      <c r="V16" s="106" t="s">
        <v>27</v>
      </c>
      <c r="W16" s="107">
        <v>0</v>
      </c>
      <c r="Z16" s="106" t="s">
        <v>27</v>
      </c>
      <c r="AA16" s="107">
        <v>0</v>
      </c>
      <c r="AB16" s="106" t="s">
        <v>27</v>
      </c>
      <c r="AC16" s="107">
        <v>587832.41451338679</v>
      </c>
      <c r="AF16" s="106" t="s">
        <v>27</v>
      </c>
      <c r="AG16" s="107">
        <v>0</v>
      </c>
      <c r="AH16" s="106" t="s">
        <v>27</v>
      </c>
      <c r="AI16" s="107">
        <v>542593.19450041186</v>
      </c>
      <c r="AL16" s="106" t="s">
        <v>27</v>
      </c>
      <c r="AM16" s="107">
        <v>0</v>
      </c>
      <c r="AN16" s="106" t="s">
        <v>27</v>
      </c>
      <c r="AO16" s="107">
        <v>530747.81999999995</v>
      </c>
      <c r="AR16" s="106" t="s">
        <v>27</v>
      </c>
      <c r="AS16" s="107">
        <v>0</v>
      </c>
      <c r="AT16" s="106" t="s">
        <v>27</v>
      </c>
      <c r="AU16" s="107">
        <v>568981.18000000005</v>
      </c>
      <c r="AX16" s="106" t="s">
        <v>27</v>
      </c>
      <c r="AY16" s="107">
        <v>0</v>
      </c>
      <c r="AZ16" s="106" t="s">
        <v>27</v>
      </c>
      <c r="BA16" s="107">
        <f>VLOOKUP(AZ16,'[2]Despacho - Anexo II'!$A:$B,2,0)</f>
        <v>613756.77</v>
      </c>
      <c r="BD16" s="106" t="s">
        <v>27</v>
      </c>
      <c r="BE16" s="107">
        <v>0</v>
      </c>
      <c r="BF16" s="106" t="s">
        <v>27</v>
      </c>
      <c r="BG16" s="107">
        <v>589240.94999999995</v>
      </c>
      <c r="BJ16" s="106" t="s">
        <v>27</v>
      </c>
      <c r="BK16" s="107">
        <v>0</v>
      </c>
      <c r="BL16" s="106" t="s">
        <v>27</v>
      </c>
      <c r="BM16" s="107">
        <v>525259.92000000004</v>
      </c>
      <c r="BP16" s="106" t="s">
        <v>27</v>
      </c>
      <c r="BQ16" s="107">
        <v>0</v>
      </c>
      <c r="BR16" s="106" t="s">
        <v>27</v>
      </c>
      <c r="BS16" s="107">
        <v>505515.65</v>
      </c>
      <c r="BT16" s="136"/>
      <c r="BU16" s="136"/>
      <c r="BV16" s="150">
        <f t="shared" si="0"/>
        <v>3043592.593992278</v>
      </c>
      <c r="BW16" s="149">
        <f t="shared" si="1"/>
        <v>6838158.214079163</v>
      </c>
      <c r="BY16" s="133"/>
      <c r="BZ16" s="134"/>
    </row>
    <row r="17" spans="2:78" s="5" customFormat="1" ht="15" x14ac:dyDescent="0.25">
      <c r="B17" s="106" t="s">
        <v>28</v>
      </c>
      <c r="C17" s="107">
        <v>0</v>
      </c>
      <c r="D17" s="106" t="s">
        <v>28</v>
      </c>
      <c r="E17" s="107">
        <v>2450604.8053568592</v>
      </c>
      <c r="H17" s="106" t="s">
        <v>28</v>
      </c>
      <c r="I17" s="107">
        <v>0</v>
      </c>
      <c r="J17" s="106" t="s">
        <v>28</v>
      </c>
      <c r="K17" s="107">
        <v>7280923.0783406207</v>
      </c>
      <c r="N17" s="106" t="s">
        <v>28</v>
      </c>
      <c r="O17" s="107">
        <v>0</v>
      </c>
      <c r="P17" s="106" t="s">
        <v>28</v>
      </c>
      <c r="Q17" s="107">
        <v>14597436.356597792</v>
      </c>
      <c r="T17" s="106" t="s">
        <v>28</v>
      </c>
      <c r="U17" s="107">
        <v>2507742.6061773729</v>
      </c>
      <c r="V17" s="106" t="s">
        <v>28</v>
      </c>
      <c r="W17" s="107">
        <v>0</v>
      </c>
      <c r="Z17" s="106" t="s">
        <v>28</v>
      </c>
      <c r="AA17" s="107">
        <v>0</v>
      </c>
      <c r="AB17" s="106" t="s">
        <v>28</v>
      </c>
      <c r="AC17" s="107">
        <v>1808577.2323291404</v>
      </c>
      <c r="AF17" s="106" t="s">
        <v>28</v>
      </c>
      <c r="AG17" s="107">
        <v>0</v>
      </c>
      <c r="AH17" s="106" t="s">
        <v>28</v>
      </c>
      <c r="AI17" s="107">
        <v>1519338.509530203</v>
      </c>
      <c r="AL17" s="106" t="s">
        <v>28</v>
      </c>
      <c r="AM17" s="107">
        <v>0</v>
      </c>
      <c r="AN17" s="106" t="s">
        <v>28</v>
      </c>
      <c r="AO17" s="107">
        <v>1677461.02</v>
      </c>
      <c r="AR17" s="106" t="s">
        <v>28</v>
      </c>
      <c r="AS17" s="107">
        <v>0</v>
      </c>
      <c r="AT17" s="106" t="s">
        <v>28</v>
      </c>
      <c r="AU17" s="107">
        <v>1493096.14</v>
      </c>
      <c r="AX17" s="106" t="s">
        <v>28</v>
      </c>
      <c r="AY17" s="107">
        <v>0</v>
      </c>
      <c r="AZ17" s="106" t="s">
        <v>28</v>
      </c>
      <c r="BA17" s="107">
        <f>VLOOKUP(AZ17,'[2]Despacho - Anexo II'!$A:$B,2,0)</f>
        <v>1599444.93</v>
      </c>
      <c r="BD17" s="106" t="s">
        <v>28</v>
      </c>
      <c r="BE17" s="107">
        <v>0</v>
      </c>
      <c r="BF17" s="106" t="s">
        <v>28</v>
      </c>
      <c r="BG17" s="107">
        <v>1655910.85</v>
      </c>
      <c r="BJ17" s="106" t="s">
        <v>28</v>
      </c>
      <c r="BK17" s="107">
        <v>0</v>
      </c>
      <c r="BL17" s="106" t="s">
        <v>28</v>
      </c>
      <c r="BM17" s="107">
        <v>1716567.17</v>
      </c>
      <c r="BP17" s="106" t="s">
        <v>28</v>
      </c>
      <c r="BQ17" s="107">
        <v>0</v>
      </c>
      <c r="BR17" s="106" t="s">
        <v>28</v>
      </c>
      <c r="BS17" s="107">
        <v>1796503.7</v>
      </c>
      <c r="BT17" s="136"/>
      <c r="BU17" s="136"/>
      <c r="BV17" s="150">
        <f t="shared" si="0"/>
        <v>2507742.6061773729</v>
      </c>
      <c r="BW17" s="149">
        <f t="shared" si="1"/>
        <v>37595863.792154618</v>
      </c>
      <c r="BY17" s="133"/>
      <c r="BZ17" s="134"/>
    </row>
    <row r="18" spans="2:78" s="5" customFormat="1" ht="15" x14ac:dyDescent="0.25">
      <c r="B18" s="106" t="s">
        <v>29</v>
      </c>
      <c r="C18" s="107">
        <v>0</v>
      </c>
      <c r="D18" s="106" t="s">
        <v>29</v>
      </c>
      <c r="E18" s="107">
        <v>3007550.6075054742</v>
      </c>
      <c r="H18" s="106" t="s">
        <v>29</v>
      </c>
      <c r="I18" s="107">
        <v>0</v>
      </c>
      <c r="J18" s="106" t="s">
        <v>29</v>
      </c>
      <c r="K18" s="107">
        <v>10057241.561852874</v>
      </c>
      <c r="N18" s="106" t="s">
        <v>29</v>
      </c>
      <c r="O18" s="107">
        <v>0</v>
      </c>
      <c r="P18" s="106" t="s">
        <v>29</v>
      </c>
      <c r="Q18" s="107">
        <v>26265188.0198001</v>
      </c>
      <c r="T18" s="106" t="s">
        <v>29</v>
      </c>
      <c r="U18" s="107">
        <v>2640408.6222350122</v>
      </c>
      <c r="V18" s="106" t="s">
        <v>29</v>
      </c>
      <c r="W18" s="107">
        <v>0</v>
      </c>
      <c r="Z18" s="106" t="s">
        <v>29</v>
      </c>
      <c r="AA18" s="107">
        <v>0</v>
      </c>
      <c r="AB18" s="106" t="s">
        <v>29</v>
      </c>
      <c r="AC18" s="107">
        <v>1775915.518436834</v>
      </c>
      <c r="AF18" s="106" t="s">
        <v>29</v>
      </c>
      <c r="AG18" s="107">
        <v>0</v>
      </c>
      <c r="AH18" s="106" t="s">
        <v>29</v>
      </c>
      <c r="AI18" s="107">
        <v>1337616.9455442037</v>
      </c>
      <c r="AL18" s="106" t="s">
        <v>29</v>
      </c>
      <c r="AM18" s="107">
        <v>0</v>
      </c>
      <c r="AN18" s="106" t="s">
        <v>29</v>
      </c>
      <c r="AO18" s="107">
        <v>1669770.26</v>
      </c>
      <c r="AR18" s="106" t="s">
        <v>29</v>
      </c>
      <c r="AS18" s="107">
        <v>0</v>
      </c>
      <c r="AT18" s="106" t="s">
        <v>29</v>
      </c>
      <c r="AU18" s="107">
        <v>1905089.01</v>
      </c>
      <c r="AX18" s="106" t="s">
        <v>29</v>
      </c>
      <c r="AY18" s="107">
        <v>0</v>
      </c>
      <c r="AZ18" s="106" t="s">
        <v>29</v>
      </c>
      <c r="BA18" s="107">
        <f>VLOOKUP(AZ18,'[2]Despacho - Anexo II'!$A:$B,2,0)</f>
        <v>2140442.2000000002</v>
      </c>
      <c r="BD18" s="106" t="s">
        <v>29</v>
      </c>
      <c r="BE18" s="107">
        <v>0</v>
      </c>
      <c r="BF18" s="106" t="s">
        <v>29</v>
      </c>
      <c r="BG18" s="107">
        <v>1813092.26</v>
      </c>
      <c r="BJ18" s="106" t="s">
        <v>29</v>
      </c>
      <c r="BK18" s="107">
        <v>0</v>
      </c>
      <c r="BL18" s="106" t="s">
        <v>29</v>
      </c>
      <c r="BM18" s="107">
        <v>1826892.35</v>
      </c>
      <c r="BP18" s="106" t="s">
        <v>29</v>
      </c>
      <c r="BQ18" s="107">
        <v>0</v>
      </c>
      <c r="BR18" s="106" t="s">
        <v>29</v>
      </c>
      <c r="BS18" s="107">
        <v>1748980.65</v>
      </c>
      <c r="BT18" s="136"/>
      <c r="BU18" s="136"/>
      <c r="BV18" s="150">
        <f t="shared" si="0"/>
        <v>2640408.6222350122</v>
      </c>
      <c r="BW18" s="149">
        <f t="shared" si="1"/>
        <v>53547779.383139484</v>
      </c>
      <c r="BY18" s="133"/>
      <c r="BZ18" s="134"/>
    </row>
    <row r="19" spans="2:78" s="5" customFormat="1" ht="15" x14ac:dyDescent="0.25">
      <c r="B19" s="106" t="s">
        <v>30</v>
      </c>
      <c r="C19" s="107">
        <v>0</v>
      </c>
      <c r="D19" s="106" t="s">
        <v>30</v>
      </c>
      <c r="E19" s="107">
        <v>12854802.671105448</v>
      </c>
      <c r="H19" s="106" t="s">
        <v>30</v>
      </c>
      <c r="I19" s="107">
        <v>0</v>
      </c>
      <c r="J19" s="106" t="s">
        <v>30</v>
      </c>
      <c r="K19" s="107">
        <v>51034495.553703003</v>
      </c>
      <c r="N19" s="106" t="s">
        <v>30</v>
      </c>
      <c r="O19" s="107">
        <v>0</v>
      </c>
      <c r="P19" s="106" t="s">
        <v>30</v>
      </c>
      <c r="Q19" s="107">
        <v>155828398.07469004</v>
      </c>
      <c r="T19" s="106" t="s">
        <v>30</v>
      </c>
      <c r="U19" s="107">
        <v>0</v>
      </c>
      <c r="V19" s="106" t="s">
        <v>30</v>
      </c>
      <c r="W19" s="107">
        <v>13116291.023222387</v>
      </c>
      <c r="Z19" s="106" t="s">
        <v>30</v>
      </c>
      <c r="AA19" s="107">
        <v>0</v>
      </c>
      <c r="AB19" s="106" t="s">
        <v>30</v>
      </c>
      <c r="AC19" s="107">
        <v>6791959.623005392</v>
      </c>
      <c r="AF19" s="106" t="s">
        <v>30</v>
      </c>
      <c r="AG19" s="107">
        <v>0</v>
      </c>
      <c r="AH19" s="106" t="s">
        <v>30</v>
      </c>
      <c r="AI19" s="107">
        <v>6764824.4141213261</v>
      </c>
      <c r="AL19" s="106" t="s">
        <v>30</v>
      </c>
      <c r="AM19" s="107">
        <v>0</v>
      </c>
      <c r="AN19" s="106" t="s">
        <v>30</v>
      </c>
      <c r="AO19" s="107">
        <v>6653691.8300000001</v>
      </c>
      <c r="AR19" s="106" t="s">
        <v>30</v>
      </c>
      <c r="AS19" s="107">
        <v>0</v>
      </c>
      <c r="AT19" s="106" t="s">
        <v>30</v>
      </c>
      <c r="AU19" s="107">
        <v>6371893.6900000004</v>
      </c>
      <c r="AX19" s="106" t="s">
        <v>30</v>
      </c>
      <c r="AY19" s="107">
        <v>0</v>
      </c>
      <c r="AZ19" s="106" t="s">
        <v>30</v>
      </c>
      <c r="BA19" s="107">
        <f>VLOOKUP(AZ19,'[2]Despacho - Anexo II'!$A:$B,2,0)</f>
        <v>6685136.0300000003</v>
      </c>
      <c r="BD19" s="106" t="s">
        <v>30</v>
      </c>
      <c r="BE19" s="107">
        <v>0</v>
      </c>
      <c r="BF19" s="106" t="s">
        <v>30</v>
      </c>
      <c r="BG19" s="107">
        <v>6306073.2400000002</v>
      </c>
      <c r="BJ19" s="106" t="s">
        <v>30</v>
      </c>
      <c r="BK19" s="107">
        <v>0</v>
      </c>
      <c r="BL19" s="106" t="s">
        <v>30</v>
      </c>
      <c r="BM19" s="107">
        <v>5626889.6100000003</v>
      </c>
      <c r="BP19" s="106" t="s">
        <v>30</v>
      </c>
      <c r="BQ19" s="107">
        <v>0</v>
      </c>
      <c r="BR19" s="106" t="s">
        <v>30</v>
      </c>
      <c r="BS19" s="107">
        <v>6095474</v>
      </c>
      <c r="BT19" s="136"/>
      <c r="BU19" s="136"/>
      <c r="BV19" s="150">
        <f t="shared" si="0"/>
        <v>0</v>
      </c>
      <c r="BW19" s="149">
        <f t="shared" si="1"/>
        <v>284129929.75984764</v>
      </c>
      <c r="BY19" s="133"/>
      <c r="BZ19" s="134"/>
    </row>
    <row r="20" spans="2:78" s="5" customFormat="1" ht="15" x14ac:dyDescent="0.25">
      <c r="B20" s="106" t="s">
        <v>31</v>
      </c>
      <c r="C20" s="107">
        <v>0</v>
      </c>
      <c r="D20" s="106" t="s">
        <v>31</v>
      </c>
      <c r="E20" s="107">
        <v>1685929.7534791329</v>
      </c>
      <c r="H20" s="106" t="s">
        <v>31</v>
      </c>
      <c r="I20" s="107">
        <v>0</v>
      </c>
      <c r="J20" s="106" t="s">
        <v>31</v>
      </c>
      <c r="K20" s="107">
        <v>6835431.6089391299</v>
      </c>
      <c r="N20" s="106" t="s">
        <v>31</v>
      </c>
      <c r="O20" s="107">
        <v>0</v>
      </c>
      <c r="P20" s="106" t="s">
        <v>31</v>
      </c>
      <c r="Q20" s="107">
        <v>24672118.590645794</v>
      </c>
      <c r="T20" s="106" t="s">
        <v>31</v>
      </c>
      <c r="U20" s="107">
        <v>0</v>
      </c>
      <c r="V20" s="106" t="s">
        <v>31</v>
      </c>
      <c r="W20" s="107">
        <v>26013114.281217277</v>
      </c>
      <c r="Z20" s="106" t="s">
        <v>31</v>
      </c>
      <c r="AA20" s="107">
        <v>0</v>
      </c>
      <c r="AB20" s="106" t="s">
        <v>31</v>
      </c>
      <c r="AC20" s="107">
        <v>987458.44995617145</v>
      </c>
      <c r="AF20" s="106" t="s">
        <v>31</v>
      </c>
      <c r="AG20" s="107">
        <v>0</v>
      </c>
      <c r="AH20" s="106" t="s">
        <v>31</v>
      </c>
      <c r="AI20" s="107">
        <v>933306.24128751771</v>
      </c>
      <c r="AL20" s="106" t="s">
        <v>31</v>
      </c>
      <c r="AM20" s="107">
        <v>0</v>
      </c>
      <c r="AN20" s="106" t="s">
        <v>31</v>
      </c>
      <c r="AO20" s="107">
        <v>944757.12</v>
      </c>
      <c r="AR20" s="106" t="s">
        <v>31</v>
      </c>
      <c r="AS20" s="107">
        <v>0</v>
      </c>
      <c r="AT20" s="106" t="s">
        <v>31</v>
      </c>
      <c r="AU20" s="107">
        <v>952879.42</v>
      </c>
      <c r="AX20" s="106" t="s">
        <v>31</v>
      </c>
      <c r="AY20" s="107">
        <v>0</v>
      </c>
      <c r="AZ20" s="106" t="s">
        <v>31</v>
      </c>
      <c r="BA20" s="107">
        <f>VLOOKUP(AZ20,'[2]Despacho - Anexo II'!$A:$B,2,0)</f>
        <v>938062.37</v>
      </c>
      <c r="BD20" s="106" t="s">
        <v>31</v>
      </c>
      <c r="BE20" s="107">
        <v>0</v>
      </c>
      <c r="BF20" s="106" t="s">
        <v>31</v>
      </c>
      <c r="BG20" s="107">
        <v>915742.58</v>
      </c>
      <c r="BJ20" s="106" t="s">
        <v>31</v>
      </c>
      <c r="BK20" s="107">
        <v>0</v>
      </c>
      <c r="BL20" s="106" t="s">
        <v>31</v>
      </c>
      <c r="BM20" s="107">
        <v>935037.36</v>
      </c>
      <c r="BP20" s="106" t="s">
        <v>31</v>
      </c>
      <c r="BQ20" s="107">
        <v>0</v>
      </c>
      <c r="BR20" s="106" t="s">
        <v>31</v>
      </c>
      <c r="BS20" s="107">
        <v>939566.14</v>
      </c>
      <c r="BT20" s="136"/>
      <c r="BU20" s="136"/>
      <c r="BV20" s="150">
        <f t="shared" si="0"/>
        <v>0</v>
      </c>
      <c r="BW20" s="149">
        <f t="shared" si="1"/>
        <v>66753403.915525012</v>
      </c>
      <c r="BY20" s="133"/>
      <c r="BZ20" s="134"/>
    </row>
    <row r="21" spans="2:78" s="5" customFormat="1" ht="15" x14ac:dyDescent="0.25">
      <c r="B21" s="106" t="s">
        <v>311</v>
      </c>
      <c r="C21" s="107">
        <v>0</v>
      </c>
      <c r="D21" s="106" t="s">
        <v>311</v>
      </c>
      <c r="E21" s="107">
        <v>1041428.1655805737</v>
      </c>
      <c r="H21" s="106" t="s">
        <v>311</v>
      </c>
      <c r="I21" s="107">
        <v>0</v>
      </c>
      <c r="J21" s="106" t="s">
        <v>311</v>
      </c>
      <c r="K21" s="107">
        <v>1896627.9530350789</v>
      </c>
      <c r="N21" s="106" t="s">
        <v>311</v>
      </c>
      <c r="O21" s="107">
        <v>11076581.622411702</v>
      </c>
      <c r="P21" s="106" t="s">
        <v>311</v>
      </c>
      <c r="Q21" s="107">
        <v>0</v>
      </c>
      <c r="T21" s="106" t="s">
        <v>311</v>
      </c>
      <c r="U21" s="107">
        <v>2727692.8234176356</v>
      </c>
      <c r="V21" s="106" t="s">
        <v>311</v>
      </c>
      <c r="W21" s="107">
        <v>0</v>
      </c>
      <c r="Z21" s="106" t="s">
        <v>311</v>
      </c>
      <c r="AA21" s="107">
        <v>0</v>
      </c>
      <c r="AB21" s="106" t="s">
        <v>311</v>
      </c>
      <c r="AC21" s="107">
        <v>971126.93369137007</v>
      </c>
      <c r="AF21" s="106" t="s">
        <v>311</v>
      </c>
      <c r="AG21" s="107">
        <v>0</v>
      </c>
      <c r="AH21" s="106" t="s">
        <v>311</v>
      </c>
      <c r="AI21" s="107">
        <v>277249.18502354098</v>
      </c>
      <c r="AL21" s="106" t="s">
        <v>311</v>
      </c>
      <c r="AM21" s="107">
        <v>0</v>
      </c>
      <c r="AN21" s="106" t="s">
        <v>311</v>
      </c>
      <c r="AO21" s="107">
        <v>506743.96</v>
      </c>
      <c r="AR21" s="106" t="s">
        <v>311</v>
      </c>
      <c r="AS21" s="107">
        <v>0</v>
      </c>
      <c r="AT21" s="106" t="s">
        <v>311</v>
      </c>
      <c r="AU21" s="107">
        <v>530688.85</v>
      </c>
      <c r="AX21" s="106" t="s">
        <v>311</v>
      </c>
      <c r="AY21" s="107">
        <v>0</v>
      </c>
      <c r="AZ21" s="106" t="s">
        <v>311</v>
      </c>
      <c r="BA21" s="107">
        <f>VLOOKUP(AZ21,'[2]Despacho - Anexo II'!$A:$B,2,0)</f>
        <v>665099.89</v>
      </c>
      <c r="BD21" s="106" t="s">
        <v>311</v>
      </c>
      <c r="BE21" s="107">
        <v>0</v>
      </c>
      <c r="BF21" s="106" t="s">
        <v>311</v>
      </c>
      <c r="BG21" s="107">
        <v>573739.89</v>
      </c>
      <c r="BJ21" s="106" t="s">
        <v>311</v>
      </c>
      <c r="BK21" s="107">
        <v>0</v>
      </c>
      <c r="BL21" s="106" t="s">
        <v>311</v>
      </c>
      <c r="BM21" s="107">
        <v>1029439.21</v>
      </c>
      <c r="BP21" s="106" t="s">
        <v>311</v>
      </c>
      <c r="BQ21" s="107">
        <v>0</v>
      </c>
      <c r="BR21" s="106" t="s">
        <v>311</v>
      </c>
      <c r="BS21" s="107">
        <v>1159356.1000000001</v>
      </c>
      <c r="BT21" s="136"/>
      <c r="BU21" s="136"/>
      <c r="BV21" s="150">
        <f t="shared" si="0"/>
        <v>13804274.445829337</v>
      </c>
      <c r="BW21" s="149">
        <f t="shared" si="1"/>
        <v>8651500.1373305637</v>
      </c>
      <c r="BY21" s="133"/>
      <c r="BZ21" s="134"/>
    </row>
    <row r="22" spans="2:78" s="5" customFormat="1" ht="15" x14ac:dyDescent="0.25">
      <c r="B22" s="106" t="s">
        <v>33</v>
      </c>
      <c r="C22" s="107">
        <v>0</v>
      </c>
      <c r="D22" s="106" t="s">
        <v>33</v>
      </c>
      <c r="E22" s="107">
        <v>0</v>
      </c>
      <c r="H22" s="106" t="s">
        <v>33</v>
      </c>
      <c r="I22" s="107">
        <v>0</v>
      </c>
      <c r="J22" s="106" t="s">
        <v>33</v>
      </c>
      <c r="K22" s="107">
        <v>0</v>
      </c>
      <c r="N22" s="106" t="s">
        <v>33</v>
      </c>
      <c r="O22" s="107">
        <v>0</v>
      </c>
      <c r="P22" s="106" t="s">
        <v>33</v>
      </c>
      <c r="Q22" s="107">
        <v>0</v>
      </c>
      <c r="T22" s="106" t="s">
        <v>33</v>
      </c>
      <c r="U22" s="107">
        <v>0</v>
      </c>
      <c r="V22" s="106" t="s">
        <v>33</v>
      </c>
      <c r="W22" s="107">
        <v>0</v>
      </c>
      <c r="Z22" s="106" t="s">
        <v>33</v>
      </c>
      <c r="AA22" s="107">
        <v>0</v>
      </c>
      <c r="AB22" s="106" t="s">
        <v>33</v>
      </c>
      <c r="AC22" s="107">
        <v>0</v>
      </c>
      <c r="AF22" s="106" t="s">
        <v>33</v>
      </c>
      <c r="AG22" s="107">
        <v>0</v>
      </c>
      <c r="AH22" s="106" t="s">
        <v>33</v>
      </c>
      <c r="AI22" s="107">
        <v>0</v>
      </c>
      <c r="AL22" s="106" t="s">
        <v>33</v>
      </c>
      <c r="AM22" s="107">
        <v>0</v>
      </c>
      <c r="AN22" s="106" t="s">
        <v>33</v>
      </c>
      <c r="AO22" s="107">
        <v>0</v>
      </c>
      <c r="AR22" s="106" t="s">
        <v>33</v>
      </c>
      <c r="AS22" s="107">
        <v>0</v>
      </c>
      <c r="AT22" s="106" t="s">
        <v>33</v>
      </c>
      <c r="AU22" s="107">
        <v>0</v>
      </c>
      <c r="AX22" s="106" t="s">
        <v>33</v>
      </c>
      <c r="AY22" s="107">
        <v>0</v>
      </c>
      <c r="AZ22" s="106" t="s">
        <v>33</v>
      </c>
      <c r="BA22" s="107">
        <v>0</v>
      </c>
      <c r="BD22" s="106" t="s">
        <v>33</v>
      </c>
      <c r="BE22" s="107">
        <v>0</v>
      </c>
      <c r="BF22" s="106" t="s">
        <v>33</v>
      </c>
      <c r="BG22" s="107">
        <v>0</v>
      </c>
      <c r="BJ22" s="106" t="s">
        <v>33</v>
      </c>
      <c r="BK22" s="107">
        <v>0</v>
      </c>
      <c r="BL22" s="106" t="s">
        <v>33</v>
      </c>
      <c r="BM22" s="107">
        <v>0</v>
      </c>
      <c r="BP22" s="106" t="s">
        <v>33</v>
      </c>
      <c r="BQ22" s="107">
        <v>0</v>
      </c>
      <c r="BR22" s="106" t="s">
        <v>33</v>
      </c>
      <c r="BS22" s="107">
        <v>0</v>
      </c>
      <c r="BT22" s="136"/>
      <c r="BU22" s="136"/>
      <c r="BV22" s="150">
        <f t="shared" si="0"/>
        <v>0</v>
      </c>
      <c r="BW22" s="149">
        <f t="shared" si="1"/>
        <v>0</v>
      </c>
      <c r="BY22" s="133"/>
      <c r="BZ22" s="134"/>
    </row>
    <row r="23" spans="2:78" s="5" customFormat="1" ht="15" x14ac:dyDescent="0.25">
      <c r="B23" s="106" t="s">
        <v>34</v>
      </c>
      <c r="C23" s="107">
        <v>0</v>
      </c>
      <c r="D23" s="106" t="s">
        <v>34</v>
      </c>
      <c r="E23" s="107">
        <v>7070723.4825283047</v>
      </c>
      <c r="H23" s="106" t="s">
        <v>34</v>
      </c>
      <c r="I23" s="107">
        <v>0</v>
      </c>
      <c r="J23" s="106" t="s">
        <v>34</v>
      </c>
      <c r="K23" s="107">
        <v>23314123.262531977</v>
      </c>
      <c r="N23" s="106" t="s">
        <v>34</v>
      </c>
      <c r="O23" s="107">
        <v>0</v>
      </c>
      <c r="P23" s="106" t="s">
        <v>34</v>
      </c>
      <c r="Q23" s="107">
        <v>62016484.423789293</v>
      </c>
      <c r="T23" s="106" t="s">
        <v>34</v>
      </c>
      <c r="U23" s="107">
        <v>1384324.8094515009</v>
      </c>
      <c r="V23" s="106" t="s">
        <v>34</v>
      </c>
      <c r="W23" s="107">
        <v>0</v>
      </c>
      <c r="Z23" s="106" t="s">
        <v>34</v>
      </c>
      <c r="AA23" s="107">
        <v>0</v>
      </c>
      <c r="AB23" s="106" t="s">
        <v>34</v>
      </c>
      <c r="AC23" s="107">
        <v>4720283.6277825655</v>
      </c>
      <c r="AF23" s="106" t="s">
        <v>34</v>
      </c>
      <c r="AG23" s="107">
        <v>0</v>
      </c>
      <c r="AH23" s="106" t="s">
        <v>34</v>
      </c>
      <c r="AI23" s="107">
        <v>3952333.2451575971</v>
      </c>
      <c r="AL23" s="106" t="s">
        <v>34</v>
      </c>
      <c r="AM23" s="107">
        <v>0</v>
      </c>
      <c r="AN23" s="106" t="s">
        <v>34</v>
      </c>
      <c r="AO23" s="107">
        <v>3785478.31</v>
      </c>
      <c r="AR23" s="106" t="s">
        <v>34</v>
      </c>
      <c r="AS23" s="107">
        <v>0</v>
      </c>
      <c r="AT23" s="106" t="s">
        <v>34</v>
      </c>
      <c r="AU23" s="107">
        <v>3489850.79</v>
      </c>
      <c r="AX23" s="106" t="s">
        <v>34</v>
      </c>
      <c r="AY23" s="107">
        <v>0</v>
      </c>
      <c r="AZ23" s="106" t="s">
        <v>34</v>
      </c>
      <c r="BA23" s="107">
        <f>VLOOKUP(AZ23,'[2]Despacho - Anexo II'!$A:$B,2,0)</f>
        <v>4273197.9000000004</v>
      </c>
      <c r="BD23" s="106" t="s">
        <v>34</v>
      </c>
      <c r="BE23" s="107">
        <v>0</v>
      </c>
      <c r="BF23" s="106" t="s">
        <v>34</v>
      </c>
      <c r="BG23" s="107">
        <v>4074228.54</v>
      </c>
      <c r="BJ23" s="106" t="s">
        <v>34</v>
      </c>
      <c r="BK23" s="107">
        <v>0</v>
      </c>
      <c r="BL23" s="106" t="s">
        <v>34</v>
      </c>
      <c r="BM23" s="107">
        <v>3480229.95</v>
      </c>
      <c r="BP23" s="106" t="s">
        <v>34</v>
      </c>
      <c r="BQ23" s="107">
        <v>0</v>
      </c>
      <c r="BR23" s="106" t="s">
        <v>34</v>
      </c>
      <c r="BS23" s="107">
        <v>3793902.7</v>
      </c>
      <c r="BT23" s="136"/>
      <c r="BU23" s="136"/>
      <c r="BV23" s="150">
        <f t="shared" si="0"/>
        <v>1384324.8094515009</v>
      </c>
      <c r="BW23" s="149">
        <f t="shared" si="1"/>
        <v>123970836.23178977</v>
      </c>
      <c r="BY23" s="133"/>
      <c r="BZ23" s="134"/>
    </row>
    <row r="24" spans="2:78" s="5" customFormat="1" ht="15" x14ac:dyDescent="0.25">
      <c r="B24" s="106" t="s">
        <v>35</v>
      </c>
      <c r="C24" s="107">
        <v>0</v>
      </c>
      <c r="D24" s="106" t="s">
        <v>35</v>
      </c>
      <c r="E24" s="107">
        <v>3217623.4999724831</v>
      </c>
      <c r="H24" s="106" t="s">
        <v>35</v>
      </c>
      <c r="I24" s="107">
        <v>0</v>
      </c>
      <c r="J24" s="106" t="s">
        <v>35</v>
      </c>
      <c r="K24" s="107">
        <v>5029157.6740939105</v>
      </c>
      <c r="N24" s="106" t="s">
        <v>35</v>
      </c>
      <c r="O24" s="107">
        <v>51298348.426608697</v>
      </c>
      <c r="P24" s="106" t="s">
        <v>35</v>
      </c>
      <c r="Q24" s="107">
        <v>0</v>
      </c>
      <c r="T24" s="106" t="s">
        <v>35</v>
      </c>
      <c r="U24" s="107">
        <v>10209517.828202568</v>
      </c>
      <c r="V24" s="106" t="s">
        <v>35</v>
      </c>
      <c r="W24" s="107">
        <v>0</v>
      </c>
      <c r="Z24" s="106" t="s">
        <v>35</v>
      </c>
      <c r="AA24" s="107">
        <v>0</v>
      </c>
      <c r="AB24" s="106" t="s">
        <v>35</v>
      </c>
      <c r="AC24" s="107">
        <v>2712081.3401475577</v>
      </c>
      <c r="AF24" s="106" t="s">
        <v>35</v>
      </c>
      <c r="AG24" s="107">
        <v>0</v>
      </c>
      <c r="AH24" s="106" t="s">
        <v>35</v>
      </c>
      <c r="AI24" s="107">
        <v>2597642.4661386125</v>
      </c>
      <c r="AL24" s="106" t="s">
        <v>35</v>
      </c>
      <c r="AM24" s="107">
        <v>0</v>
      </c>
      <c r="AN24" s="106" t="s">
        <v>35</v>
      </c>
      <c r="AO24" s="107">
        <v>2585622.29</v>
      </c>
      <c r="AR24" s="106" t="s">
        <v>35</v>
      </c>
      <c r="AS24" s="107">
        <v>0</v>
      </c>
      <c r="AT24" s="106" t="s">
        <v>35</v>
      </c>
      <c r="AU24" s="107">
        <v>2592815.65</v>
      </c>
      <c r="AX24" s="106" t="s">
        <v>35</v>
      </c>
      <c r="AY24" s="107">
        <v>0</v>
      </c>
      <c r="AZ24" s="106" t="s">
        <v>35</v>
      </c>
      <c r="BA24" s="107">
        <f>VLOOKUP(AZ24,'[2]Despacho - Anexo II'!$A:$B,2,0)</f>
        <v>2617770.5499999998</v>
      </c>
      <c r="BD24" s="106" t="s">
        <v>35</v>
      </c>
      <c r="BE24" s="107">
        <v>0</v>
      </c>
      <c r="BF24" s="106" t="s">
        <v>35</v>
      </c>
      <c r="BG24" s="107">
        <v>2534973.59</v>
      </c>
      <c r="BJ24" s="106" t="s">
        <v>35</v>
      </c>
      <c r="BK24" s="107">
        <v>0</v>
      </c>
      <c r="BL24" s="106" t="s">
        <v>35</v>
      </c>
      <c r="BM24" s="107">
        <v>2827689.84</v>
      </c>
      <c r="BP24" s="106" t="s">
        <v>35</v>
      </c>
      <c r="BQ24" s="107">
        <v>0</v>
      </c>
      <c r="BR24" s="106" t="s">
        <v>35</v>
      </c>
      <c r="BS24" s="107">
        <v>2865421.4</v>
      </c>
      <c r="BT24" s="136"/>
      <c r="BU24" s="136"/>
      <c r="BV24" s="150">
        <f t="shared" si="0"/>
        <v>61507866.254811265</v>
      </c>
      <c r="BW24" s="149">
        <f t="shared" si="1"/>
        <v>29580798.300352562</v>
      </c>
      <c r="BY24" s="133"/>
      <c r="BZ24" s="134"/>
    </row>
    <row r="25" spans="2:78" s="5" customFormat="1" ht="15" x14ac:dyDescent="0.25">
      <c r="B25" s="106" t="s">
        <v>36</v>
      </c>
      <c r="C25" s="107">
        <v>0</v>
      </c>
      <c r="D25" s="106" t="s">
        <v>36</v>
      </c>
      <c r="E25" s="107">
        <v>4905320.7209929507</v>
      </c>
      <c r="H25" s="106" t="s">
        <v>36</v>
      </c>
      <c r="I25" s="107">
        <v>183737086.5215278</v>
      </c>
      <c r="J25" s="106" t="s">
        <v>36</v>
      </c>
      <c r="K25" s="107">
        <v>0</v>
      </c>
      <c r="N25" s="106" t="s">
        <v>36</v>
      </c>
      <c r="O25" s="107">
        <v>239586733.31287166</v>
      </c>
      <c r="P25" s="106" t="s">
        <v>36</v>
      </c>
      <c r="Q25" s="107">
        <v>0</v>
      </c>
      <c r="T25" s="106" t="s">
        <v>36</v>
      </c>
      <c r="U25" s="107">
        <v>10320450.923017692</v>
      </c>
      <c r="V25" s="106" t="s">
        <v>36</v>
      </c>
      <c r="W25" s="107">
        <v>0</v>
      </c>
      <c r="Z25" s="106" t="s">
        <v>36</v>
      </c>
      <c r="AA25" s="107">
        <v>0</v>
      </c>
      <c r="AB25" s="106" t="s">
        <v>36</v>
      </c>
      <c r="AC25" s="107">
        <v>4461178.0528366314</v>
      </c>
      <c r="AF25" s="106" t="s">
        <v>36</v>
      </c>
      <c r="AG25" s="107">
        <v>0</v>
      </c>
      <c r="AH25" s="106" t="s">
        <v>36</v>
      </c>
      <c r="AI25" s="107">
        <v>4465898.5027369754</v>
      </c>
      <c r="AL25" s="106" t="s">
        <v>36</v>
      </c>
      <c r="AM25" s="107">
        <v>0</v>
      </c>
      <c r="AN25" s="106" t="s">
        <v>36</v>
      </c>
      <c r="AO25" s="107">
        <v>3060847.01</v>
      </c>
      <c r="AR25" s="106" t="s">
        <v>36</v>
      </c>
      <c r="AS25" s="107">
        <v>0</v>
      </c>
      <c r="AT25" s="106" t="s">
        <v>36</v>
      </c>
      <c r="AU25" s="107">
        <v>4203076.6399999997</v>
      </c>
      <c r="AX25" s="106" t="s">
        <v>36</v>
      </c>
      <c r="AY25" s="107">
        <v>0</v>
      </c>
      <c r="AZ25" s="106" t="s">
        <v>36</v>
      </c>
      <c r="BA25" s="107">
        <f>VLOOKUP(AZ25,'[2]Despacho - Anexo II'!$A:$B,2,0)</f>
        <v>4275328.8</v>
      </c>
      <c r="BD25" s="106" t="s">
        <v>36</v>
      </c>
      <c r="BE25" s="107">
        <v>0</v>
      </c>
      <c r="BF25" s="106" t="s">
        <v>36</v>
      </c>
      <c r="BG25" s="107">
        <v>4024504.19</v>
      </c>
      <c r="BJ25" s="106" t="s">
        <v>36</v>
      </c>
      <c r="BK25" s="107">
        <v>0</v>
      </c>
      <c r="BL25" s="106" t="s">
        <v>36</v>
      </c>
      <c r="BM25" s="107">
        <v>4210641.3499999996</v>
      </c>
      <c r="BP25" s="106" t="s">
        <v>36</v>
      </c>
      <c r="BQ25" s="107">
        <v>0</v>
      </c>
      <c r="BR25" s="106" t="s">
        <v>36</v>
      </c>
      <c r="BS25" s="107">
        <v>4756229.21</v>
      </c>
      <c r="BT25" s="136"/>
      <c r="BU25" s="136"/>
      <c r="BV25" s="150">
        <f t="shared" si="0"/>
        <v>433644270.75741714</v>
      </c>
      <c r="BW25" s="149">
        <f t="shared" si="1"/>
        <v>38363024.476566561</v>
      </c>
      <c r="BY25" s="133"/>
      <c r="BZ25" s="134"/>
    </row>
    <row r="26" spans="2:78" s="5" customFormat="1" ht="15" x14ac:dyDescent="0.25">
      <c r="B26" s="106" t="s">
        <v>37</v>
      </c>
      <c r="C26" s="107">
        <v>0</v>
      </c>
      <c r="D26" s="106" t="s">
        <v>37</v>
      </c>
      <c r="E26" s="107">
        <v>1862349.7220742102</v>
      </c>
      <c r="H26" s="106" t="s">
        <v>37</v>
      </c>
      <c r="I26" s="107">
        <v>0</v>
      </c>
      <c r="J26" s="106" t="s">
        <v>37</v>
      </c>
      <c r="K26" s="107">
        <v>6126671.9326459235</v>
      </c>
      <c r="N26" s="106" t="s">
        <v>37</v>
      </c>
      <c r="O26" s="107">
        <v>0</v>
      </c>
      <c r="P26" s="106" t="s">
        <v>37</v>
      </c>
      <c r="Q26" s="107">
        <v>17250789.834348436</v>
      </c>
      <c r="T26" s="106" t="s">
        <v>37</v>
      </c>
      <c r="U26" s="107">
        <v>0</v>
      </c>
      <c r="V26" s="106" t="s">
        <v>37</v>
      </c>
      <c r="W26" s="107">
        <v>265942.99944178911</v>
      </c>
      <c r="Z26" s="106" t="s">
        <v>37</v>
      </c>
      <c r="AA26" s="107">
        <v>0</v>
      </c>
      <c r="AB26" s="106" t="s">
        <v>37</v>
      </c>
      <c r="AC26" s="107">
        <v>1111117.2580226397</v>
      </c>
      <c r="AF26" s="106" t="s">
        <v>37</v>
      </c>
      <c r="AG26" s="107">
        <v>0</v>
      </c>
      <c r="AH26" s="106" t="s">
        <v>37</v>
      </c>
      <c r="AI26" s="107">
        <v>1012472.3101442229</v>
      </c>
      <c r="AL26" s="106" t="s">
        <v>37</v>
      </c>
      <c r="AM26" s="107">
        <v>0</v>
      </c>
      <c r="AN26" s="106" t="s">
        <v>37</v>
      </c>
      <c r="AO26" s="107">
        <v>985636.55</v>
      </c>
      <c r="AR26" s="106" t="s">
        <v>37</v>
      </c>
      <c r="AS26" s="107">
        <v>0</v>
      </c>
      <c r="AT26" s="106" t="s">
        <v>37</v>
      </c>
      <c r="AU26" s="107">
        <v>978013.69</v>
      </c>
      <c r="AX26" s="106" t="s">
        <v>37</v>
      </c>
      <c r="AY26" s="107">
        <v>0</v>
      </c>
      <c r="AZ26" s="106" t="s">
        <v>37</v>
      </c>
      <c r="BA26" s="107">
        <f>VLOOKUP(AZ26,'[2]Despacho - Anexo II'!$A:$B,2,0)</f>
        <v>1076108.32</v>
      </c>
      <c r="BD26" s="106" t="s">
        <v>37</v>
      </c>
      <c r="BE26" s="107">
        <v>0</v>
      </c>
      <c r="BF26" s="106" t="s">
        <v>37</v>
      </c>
      <c r="BG26" s="107">
        <v>998883.79</v>
      </c>
      <c r="BJ26" s="106" t="s">
        <v>37</v>
      </c>
      <c r="BK26" s="107">
        <v>0</v>
      </c>
      <c r="BL26" s="106" t="s">
        <v>37</v>
      </c>
      <c r="BM26" s="107">
        <v>1115179.81</v>
      </c>
      <c r="BP26" s="106" t="s">
        <v>37</v>
      </c>
      <c r="BQ26" s="107">
        <v>0</v>
      </c>
      <c r="BR26" s="106" t="s">
        <v>37</v>
      </c>
      <c r="BS26" s="107">
        <v>1531288.08</v>
      </c>
      <c r="BT26" s="136"/>
      <c r="BU26" s="136"/>
      <c r="BV26" s="150">
        <f t="shared" si="0"/>
        <v>0</v>
      </c>
      <c r="BW26" s="149">
        <f t="shared" si="1"/>
        <v>34314454.296677217</v>
      </c>
      <c r="BY26" s="133"/>
      <c r="BZ26" s="134"/>
    </row>
    <row r="27" spans="2:78" s="5" customFormat="1" ht="15" x14ac:dyDescent="0.25">
      <c r="B27" s="106" t="s">
        <v>38</v>
      </c>
      <c r="C27" s="107">
        <v>0</v>
      </c>
      <c r="D27" s="106" t="s">
        <v>38</v>
      </c>
      <c r="E27" s="107">
        <v>877227.99800236127</v>
      </c>
      <c r="H27" s="106" t="s">
        <v>38</v>
      </c>
      <c r="I27" s="107">
        <v>0</v>
      </c>
      <c r="J27" s="106" t="s">
        <v>38</v>
      </c>
      <c r="K27" s="107">
        <v>2721671.9101419589</v>
      </c>
      <c r="N27" s="106" t="s">
        <v>38</v>
      </c>
      <c r="O27" s="107">
        <v>0</v>
      </c>
      <c r="P27" s="106" t="s">
        <v>38</v>
      </c>
      <c r="Q27" s="107">
        <v>5338431.7498064684</v>
      </c>
      <c r="T27" s="106" t="s">
        <v>38</v>
      </c>
      <c r="U27" s="107">
        <v>1337159.8296739899</v>
      </c>
      <c r="V27" s="106" t="s">
        <v>38</v>
      </c>
      <c r="W27" s="107">
        <v>0</v>
      </c>
      <c r="Z27" s="106" t="s">
        <v>38</v>
      </c>
      <c r="AA27" s="107">
        <v>0</v>
      </c>
      <c r="AB27" s="106" t="s">
        <v>38</v>
      </c>
      <c r="AC27" s="107">
        <v>502945.86266355804</v>
      </c>
      <c r="AF27" s="106" t="s">
        <v>38</v>
      </c>
      <c r="AG27" s="107">
        <v>0</v>
      </c>
      <c r="AH27" s="106" t="s">
        <v>38</v>
      </c>
      <c r="AI27" s="107">
        <v>476252.14435535355</v>
      </c>
      <c r="AL27" s="106" t="s">
        <v>38</v>
      </c>
      <c r="AM27" s="107">
        <v>0</v>
      </c>
      <c r="AN27" s="106" t="s">
        <v>38</v>
      </c>
      <c r="AO27" s="107">
        <v>456440.85</v>
      </c>
      <c r="AR27" s="106" t="s">
        <v>38</v>
      </c>
      <c r="AS27" s="107">
        <v>0</v>
      </c>
      <c r="AT27" s="106" t="s">
        <v>38</v>
      </c>
      <c r="AU27" s="107">
        <v>472601.75</v>
      </c>
      <c r="AX27" s="106" t="s">
        <v>38</v>
      </c>
      <c r="AY27" s="107">
        <v>0</v>
      </c>
      <c r="AZ27" s="106" t="s">
        <v>38</v>
      </c>
      <c r="BA27" s="107">
        <f>VLOOKUP(AZ27,'[2]Despacho - Anexo II'!$A:$B,2,0)</f>
        <v>477033.77</v>
      </c>
      <c r="BD27" s="106" t="s">
        <v>38</v>
      </c>
      <c r="BE27" s="107">
        <v>0</v>
      </c>
      <c r="BF27" s="106" t="s">
        <v>38</v>
      </c>
      <c r="BG27" s="107">
        <v>446477.76</v>
      </c>
      <c r="BJ27" s="106" t="s">
        <v>38</v>
      </c>
      <c r="BK27" s="107">
        <v>0</v>
      </c>
      <c r="BL27" s="106" t="s">
        <v>38</v>
      </c>
      <c r="BM27" s="107">
        <v>483682.41</v>
      </c>
      <c r="BP27" s="106" t="s">
        <v>38</v>
      </c>
      <c r="BQ27" s="107">
        <v>0</v>
      </c>
      <c r="BR27" s="106" t="s">
        <v>38</v>
      </c>
      <c r="BS27" s="107">
        <v>500658.12</v>
      </c>
      <c r="BT27" s="136"/>
      <c r="BU27" s="136"/>
      <c r="BV27" s="150">
        <f t="shared" si="0"/>
        <v>1337159.8296739899</v>
      </c>
      <c r="BW27" s="149">
        <f t="shared" si="1"/>
        <v>12753424.324969698</v>
      </c>
      <c r="BY27" s="133"/>
      <c r="BZ27" s="134"/>
    </row>
    <row r="28" spans="2:78" s="5" customFormat="1" ht="15" x14ac:dyDescent="0.25">
      <c r="B28" s="106" t="s">
        <v>41</v>
      </c>
      <c r="C28" s="107">
        <v>0</v>
      </c>
      <c r="D28" s="106" t="s">
        <v>41</v>
      </c>
      <c r="E28" s="107">
        <v>8632159.9223336298</v>
      </c>
      <c r="H28" s="106" t="s">
        <v>41</v>
      </c>
      <c r="I28" s="107">
        <v>0</v>
      </c>
      <c r="J28" s="106" t="s">
        <v>41</v>
      </c>
      <c r="K28" s="107">
        <v>27410029.069431409</v>
      </c>
      <c r="N28" s="106" t="s">
        <v>41</v>
      </c>
      <c r="O28" s="107">
        <v>0</v>
      </c>
      <c r="P28" s="106" t="s">
        <v>41</v>
      </c>
      <c r="Q28" s="107">
        <v>53364722.836019091</v>
      </c>
      <c r="T28" s="106" t="s">
        <v>41</v>
      </c>
      <c r="U28" s="107">
        <v>13383668.881288704</v>
      </c>
      <c r="V28" s="106" t="s">
        <v>41</v>
      </c>
      <c r="W28" s="107">
        <v>0</v>
      </c>
      <c r="Z28" s="106" t="s">
        <v>41</v>
      </c>
      <c r="AA28" s="107">
        <v>0</v>
      </c>
      <c r="AB28" s="106" t="s">
        <v>41</v>
      </c>
      <c r="AC28" s="107">
        <v>4748395.4055616539</v>
      </c>
      <c r="AF28" s="106" t="s">
        <v>41</v>
      </c>
      <c r="AG28" s="107">
        <v>0</v>
      </c>
      <c r="AH28" s="106" t="s">
        <v>41</v>
      </c>
      <c r="AI28" s="107">
        <v>4403687.9118908383</v>
      </c>
      <c r="AL28" s="106" t="s">
        <v>41</v>
      </c>
      <c r="AM28" s="107">
        <v>0</v>
      </c>
      <c r="AN28" s="106" t="s">
        <v>41</v>
      </c>
      <c r="AO28" s="107">
        <v>4537083.34</v>
      </c>
      <c r="AR28" s="106" t="s">
        <v>41</v>
      </c>
      <c r="AS28" s="107">
        <v>0</v>
      </c>
      <c r="AT28" s="106" t="s">
        <v>41</v>
      </c>
      <c r="AU28" s="107">
        <v>4582160.37</v>
      </c>
      <c r="AX28" s="106" t="s">
        <v>41</v>
      </c>
      <c r="AY28" s="107">
        <v>0</v>
      </c>
      <c r="AZ28" s="106" t="s">
        <v>41</v>
      </c>
      <c r="BA28" s="107">
        <f>VLOOKUP(AZ28,'[2]Despacho - Anexo II'!$A:$B,2,0)</f>
        <v>4729724.51</v>
      </c>
      <c r="BD28" s="106" t="s">
        <v>41</v>
      </c>
      <c r="BE28" s="107">
        <v>0</v>
      </c>
      <c r="BF28" s="106" t="s">
        <v>41</v>
      </c>
      <c r="BG28" s="107">
        <v>4704773.91</v>
      </c>
      <c r="BJ28" s="106" t="s">
        <v>41</v>
      </c>
      <c r="BK28" s="107">
        <v>0</v>
      </c>
      <c r="BL28" s="106" t="s">
        <v>41</v>
      </c>
      <c r="BM28" s="107">
        <v>4870339</v>
      </c>
      <c r="BP28" s="106" t="s">
        <v>41</v>
      </c>
      <c r="BQ28" s="107">
        <v>0</v>
      </c>
      <c r="BR28" s="106" t="s">
        <v>41</v>
      </c>
      <c r="BS28" s="107">
        <v>4883950.4400000004</v>
      </c>
      <c r="BT28" s="136"/>
      <c r="BU28" s="136"/>
      <c r="BV28" s="150">
        <f t="shared" si="0"/>
        <v>13383668.881288704</v>
      </c>
      <c r="BW28" s="149">
        <f t="shared" si="1"/>
        <v>126867026.71523662</v>
      </c>
    </row>
    <row r="29" spans="2:78" s="5" customFormat="1" ht="15" x14ac:dyDescent="0.25">
      <c r="B29" s="106" t="s">
        <v>42</v>
      </c>
      <c r="C29" s="107">
        <v>0</v>
      </c>
      <c r="D29" s="106" t="s">
        <v>42</v>
      </c>
      <c r="E29" s="107">
        <v>3782279.5911307735</v>
      </c>
      <c r="H29" s="106" t="s">
        <v>42</v>
      </c>
      <c r="I29" s="107">
        <v>0</v>
      </c>
      <c r="J29" s="106" t="s">
        <v>42</v>
      </c>
      <c r="K29" s="107">
        <v>14793595.327642856</v>
      </c>
      <c r="N29" s="106" t="s">
        <v>42</v>
      </c>
      <c r="O29" s="107">
        <v>0</v>
      </c>
      <c r="P29" s="106" t="s">
        <v>42</v>
      </c>
      <c r="Q29" s="107">
        <v>46565229.362365246</v>
      </c>
      <c r="T29" s="106" t="s">
        <v>42</v>
      </c>
      <c r="U29" s="107">
        <v>0</v>
      </c>
      <c r="V29" s="106" t="s">
        <v>42</v>
      </c>
      <c r="W29" s="107">
        <v>35793977.608303107</v>
      </c>
      <c r="Z29" s="106" t="s">
        <v>42</v>
      </c>
      <c r="AA29" s="107">
        <v>0</v>
      </c>
      <c r="AB29" s="106" t="s">
        <v>42</v>
      </c>
      <c r="AC29" s="107">
        <v>3659768.7331435857</v>
      </c>
      <c r="AF29" s="106" t="s">
        <v>42</v>
      </c>
      <c r="AG29" s="107">
        <v>0</v>
      </c>
      <c r="AH29" s="106" t="s">
        <v>42</v>
      </c>
      <c r="AI29" s="107">
        <v>5627501.2491458626</v>
      </c>
      <c r="AL29" s="106" t="s">
        <v>42</v>
      </c>
      <c r="AM29" s="107">
        <v>0</v>
      </c>
      <c r="AN29" s="106" t="s">
        <v>42</v>
      </c>
      <c r="AO29" s="107">
        <v>32502057.100000001</v>
      </c>
      <c r="AR29" s="106" t="s">
        <v>42</v>
      </c>
      <c r="AS29" s="107">
        <v>0</v>
      </c>
      <c r="AT29" s="106" t="s">
        <v>42</v>
      </c>
      <c r="AU29" s="107">
        <v>18794163.329999998</v>
      </c>
      <c r="AX29" s="106" t="s">
        <v>42</v>
      </c>
      <c r="AY29" s="107">
        <v>0</v>
      </c>
      <c r="AZ29" s="106" t="s">
        <v>42</v>
      </c>
      <c r="BA29" s="107">
        <f>VLOOKUP(AZ29,'[2]Despacho - Anexo II'!$A:$B,2,0)</f>
        <v>8318047.1299999999</v>
      </c>
      <c r="BD29" s="106" t="s">
        <v>42</v>
      </c>
      <c r="BE29" s="107">
        <v>0</v>
      </c>
      <c r="BF29" s="106" t="s">
        <v>42</v>
      </c>
      <c r="BG29" s="107">
        <v>10735542.6</v>
      </c>
      <c r="BJ29" s="106" t="s">
        <v>42</v>
      </c>
      <c r="BK29" s="107">
        <v>0</v>
      </c>
      <c r="BL29" s="106" t="s">
        <v>42</v>
      </c>
      <c r="BM29" s="107">
        <v>2637934.61</v>
      </c>
      <c r="BP29" s="106" t="s">
        <v>42</v>
      </c>
      <c r="BQ29" s="107">
        <v>0</v>
      </c>
      <c r="BR29" s="106" t="s">
        <v>42</v>
      </c>
      <c r="BS29" s="107">
        <v>4264159.3099999996</v>
      </c>
      <c r="BT29" s="136"/>
      <c r="BU29" s="136"/>
      <c r="BV29" s="150">
        <f t="shared" si="0"/>
        <v>0</v>
      </c>
      <c r="BW29" s="149">
        <f t="shared" si="1"/>
        <v>187474255.95173141</v>
      </c>
    </row>
    <row r="30" spans="2:78" s="5" customFormat="1" ht="15" x14ac:dyDescent="0.25">
      <c r="B30" s="106" t="s">
        <v>45</v>
      </c>
      <c r="C30" s="107">
        <v>0</v>
      </c>
      <c r="D30" s="106" t="s">
        <v>45</v>
      </c>
      <c r="E30" s="107">
        <v>129559.44107820636</v>
      </c>
      <c r="H30" s="106" t="s">
        <v>45</v>
      </c>
      <c r="I30" s="107">
        <v>0</v>
      </c>
      <c r="J30" s="106" t="s">
        <v>45</v>
      </c>
      <c r="K30" s="107">
        <v>558111.6550147112</v>
      </c>
      <c r="N30" s="106" t="s">
        <v>45</v>
      </c>
      <c r="O30" s="107">
        <v>0</v>
      </c>
      <c r="P30" s="106" t="s">
        <v>45</v>
      </c>
      <c r="Q30" s="107">
        <v>2145288.3319264851</v>
      </c>
      <c r="T30" s="106" t="s">
        <v>45</v>
      </c>
      <c r="U30" s="107">
        <v>0</v>
      </c>
      <c r="V30" s="106" t="s">
        <v>45</v>
      </c>
      <c r="W30" s="107">
        <v>2285067.1548910984</v>
      </c>
      <c r="Z30" s="106" t="s">
        <v>45</v>
      </c>
      <c r="AA30" s="107">
        <v>0</v>
      </c>
      <c r="AB30" s="106" t="s">
        <v>45</v>
      </c>
      <c r="AC30" s="107">
        <v>66884.02941204347</v>
      </c>
      <c r="AF30" s="106" t="s">
        <v>45</v>
      </c>
      <c r="AG30" s="107">
        <v>0</v>
      </c>
      <c r="AH30" s="106" t="s">
        <v>45</v>
      </c>
      <c r="AI30" s="107">
        <v>66741.857854761562</v>
      </c>
      <c r="AL30" s="106" t="s">
        <v>45</v>
      </c>
      <c r="AM30" s="107">
        <v>0</v>
      </c>
      <c r="AN30" s="106" t="s">
        <v>45</v>
      </c>
      <c r="AO30" s="107">
        <v>65792.75</v>
      </c>
      <c r="AR30" s="106" t="s">
        <v>45</v>
      </c>
      <c r="AS30" s="107">
        <v>0</v>
      </c>
      <c r="AT30" s="106" t="s">
        <v>45</v>
      </c>
      <c r="AU30" s="107">
        <v>64092.17</v>
      </c>
      <c r="AX30" s="106" t="s">
        <v>45</v>
      </c>
      <c r="AY30" s="107">
        <v>0</v>
      </c>
      <c r="AZ30" s="106" t="s">
        <v>45</v>
      </c>
      <c r="BA30" s="107">
        <f>VLOOKUP(AZ30,'[2]Despacho - Anexo II'!$A:$B,2,0)</f>
        <v>64879.24</v>
      </c>
      <c r="BD30" s="106" t="s">
        <v>45</v>
      </c>
      <c r="BE30" s="107">
        <v>0</v>
      </c>
      <c r="BF30" s="106" t="s">
        <v>45</v>
      </c>
      <c r="BG30" s="107">
        <v>375486.09</v>
      </c>
      <c r="BJ30" s="106" t="s">
        <v>45</v>
      </c>
      <c r="BK30" s="107">
        <v>0</v>
      </c>
      <c r="BL30" s="106" t="s">
        <v>45</v>
      </c>
      <c r="BM30" s="107">
        <v>104002.59</v>
      </c>
      <c r="BP30" s="106" t="s">
        <v>45</v>
      </c>
      <c r="BQ30" s="107">
        <v>0</v>
      </c>
      <c r="BR30" s="106" t="s">
        <v>45</v>
      </c>
      <c r="BS30" s="107">
        <v>201882.69</v>
      </c>
      <c r="BT30" s="136"/>
      <c r="BU30" s="136"/>
      <c r="BV30" s="150">
        <f t="shared" si="0"/>
        <v>0</v>
      </c>
      <c r="BW30" s="149">
        <f t="shared" si="1"/>
        <v>6127788.0001773052</v>
      </c>
    </row>
    <row r="31" spans="2:78" s="5" customFormat="1" ht="15" x14ac:dyDescent="0.25">
      <c r="B31" s="106" t="s">
        <v>47</v>
      </c>
      <c r="C31" s="107">
        <v>0</v>
      </c>
      <c r="D31" s="106" t="s">
        <v>47</v>
      </c>
      <c r="E31" s="107">
        <v>4546418.4048902001</v>
      </c>
      <c r="H31" s="106" t="s">
        <v>47</v>
      </c>
      <c r="I31" s="107">
        <v>0</v>
      </c>
      <c r="J31" s="106" t="s">
        <v>47</v>
      </c>
      <c r="K31" s="107">
        <v>13079864.713189157</v>
      </c>
      <c r="N31" s="106" t="s">
        <v>47</v>
      </c>
      <c r="O31" s="107">
        <v>0</v>
      </c>
      <c r="P31" s="106" t="s">
        <v>47</v>
      </c>
      <c r="Q31" s="107">
        <v>18264716.998002708</v>
      </c>
      <c r="T31" s="106" t="s">
        <v>47</v>
      </c>
      <c r="U31" s="107">
        <v>10525215.664494054</v>
      </c>
      <c r="V31" s="106" t="s">
        <v>47</v>
      </c>
      <c r="W31" s="107">
        <v>0</v>
      </c>
      <c r="Z31" s="106" t="s">
        <v>47</v>
      </c>
      <c r="AA31" s="107">
        <v>0</v>
      </c>
      <c r="AB31" s="106" t="s">
        <v>47</v>
      </c>
      <c r="AC31" s="107">
        <v>2553847.7514457135</v>
      </c>
      <c r="AF31" s="106" t="s">
        <v>47</v>
      </c>
      <c r="AG31" s="107">
        <v>0</v>
      </c>
      <c r="AH31" s="106" t="s">
        <v>47</v>
      </c>
      <c r="AI31" s="107">
        <v>2494805.045596974</v>
      </c>
      <c r="AL31" s="106" t="s">
        <v>47</v>
      </c>
      <c r="AM31" s="107">
        <v>0</v>
      </c>
      <c r="AN31" s="106" t="s">
        <v>47</v>
      </c>
      <c r="AO31" s="107">
        <v>2594228.94</v>
      </c>
      <c r="AR31" s="106" t="s">
        <v>47</v>
      </c>
      <c r="AS31" s="107">
        <v>0</v>
      </c>
      <c r="AT31" s="106" t="s">
        <v>47</v>
      </c>
      <c r="AU31" s="107">
        <v>2238128.2599999998</v>
      </c>
      <c r="AX31" s="106" t="s">
        <v>47</v>
      </c>
      <c r="AY31" s="107">
        <v>0</v>
      </c>
      <c r="AZ31" s="106" t="s">
        <v>47</v>
      </c>
      <c r="BA31" s="107">
        <f>VLOOKUP(AZ31,'[2]Despacho - Anexo II'!$A:$B,2,0)</f>
        <v>2075204.36</v>
      </c>
      <c r="BD31" s="106" t="s">
        <v>47</v>
      </c>
      <c r="BE31" s="107">
        <v>0</v>
      </c>
      <c r="BF31" s="106" t="s">
        <v>47</v>
      </c>
      <c r="BG31" s="107">
        <v>2122396.9700000002</v>
      </c>
      <c r="BJ31" s="106" t="s">
        <v>47</v>
      </c>
      <c r="BK31" s="107">
        <v>0</v>
      </c>
      <c r="BL31" s="106" t="s">
        <v>47</v>
      </c>
      <c r="BM31" s="107">
        <v>2400626.87</v>
      </c>
      <c r="BP31" s="106" t="s">
        <v>47</v>
      </c>
      <c r="BQ31" s="107">
        <v>0</v>
      </c>
      <c r="BR31" s="106" t="s">
        <v>47</v>
      </c>
      <c r="BS31" s="107">
        <v>2735730.82</v>
      </c>
      <c r="BT31" s="136"/>
      <c r="BU31" s="136"/>
      <c r="BV31" s="150">
        <f t="shared" si="0"/>
        <v>10525215.664494054</v>
      </c>
      <c r="BW31" s="149">
        <f t="shared" si="1"/>
        <v>55105969.133124739</v>
      </c>
    </row>
    <row r="32" spans="2:78" s="5" customFormat="1" ht="15" x14ac:dyDescent="0.25">
      <c r="B32" s="106" t="s">
        <v>312</v>
      </c>
      <c r="C32" s="107">
        <v>0</v>
      </c>
      <c r="D32" s="106" t="s">
        <v>312</v>
      </c>
      <c r="E32" s="107">
        <v>206555.81461804808</v>
      </c>
      <c r="H32" s="106" t="s">
        <v>312</v>
      </c>
      <c r="I32" s="107">
        <v>3053203.0082331509</v>
      </c>
      <c r="J32" s="106" t="s">
        <v>312</v>
      </c>
      <c r="K32" s="107">
        <v>0</v>
      </c>
      <c r="N32" s="106" t="s">
        <v>312</v>
      </c>
      <c r="O32" s="107">
        <v>2433814.5884317067</v>
      </c>
      <c r="P32" s="106" t="s">
        <v>312</v>
      </c>
      <c r="Q32" s="107">
        <v>0</v>
      </c>
      <c r="T32" s="106" t="s">
        <v>312</v>
      </c>
      <c r="U32" s="107">
        <v>399148.9385065019</v>
      </c>
      <c r="V32" s="106" t="s">
        <v>312</v>
      </c>
      <c r="W32" s="107">
        <v>0</v>
      </c>
      <c r="Z32" s="106" t="s">
        <v>312</v>
      </c>
      <c r="AA32" s="107">
        <v>0</v>
      </c>
      <c r="AB32" s="106" t="s">
        <v>312</v>
      </c>
      <c r="AC32" s="107">
        <v>235218.65811807106</v>
      </c>
      <c r="AF32" s="106" t="s">
        <v>312</v>
      </c>
      <c r="AG32" s="107">
        <v>0</v>
      </c>
      <c r="AH32" s="106" t="s">
        <v>312</v>
      </c>
      <c r="AI32" s="107">
        <v>338514.20198087679</v>
      </c>
      <c r="AL32" s="106" t="s">
        <v>312</v>
      </c>
      <c r="AM32" s="107">
        <v>0</v>
      </c>
      <c r="AN32" s="106" t="s">
        <v>312</v>
      </c>
      <c r="AO32" s="107">
        <v>1599986.41</v>
      </c>
      <c r="AR32" s="106" t="s">
        <v>312</v>
      </c>
      <c r="AS32" s="107">
        <v>0</v>
      </c>
      <c r="AT32" s="106" t="s">
        <v>312</v>
      </c>
      <c r="AU32" s="107">
        <v>1271900.7</v>
      </c>
      <c r="AX32" s="106" t="s">
        <v>312</v>
      </c>
      <c r="AY32" s="107">
        <v>0</v>
      </c>
      <c r="AZ32" s="106" t="s">
        <v>312</v>
      </c>
      <c r="BA32" s="107">
        <f>VLOOKUP(AZ32,'[2]Despacho - Anexo II'!$A:$B,2,0)</f>
        <v>1010095.07</v>
      </c>
      <c r="BD32" s="106" t="s">
        <v>312</v>
      </c>
      <c r="BE32" s="107">
        <v>0</v>
      </c>
      <c r="BF32" s="106" t="s">
        <v>312</v>
      </c>
      <c r="BG32" s="107">
        <v>1674545.31</v>
      </c>
      <c r="BJ32" s="106" t="s">
        <v>312</v>
      </c>
      <c r="BK32" s="107">
        <v>0</v>
      </c>
      <c r="BL32" s="106" t="s">
        <v>312</v>
      </c>
      <c r="BM32" s="107">
        <v>334236.65999999997</v>
      </c>
      <c r="BP32" s="106" t="s">
        <v>312</v>
      </c>
      <c r="BQ32" s="107">
        <v>0</v>
      </c>
      <c r="BR32" s="106" t="s">
        <v>312</v>
      </c>
      <c r="BS32" s="107">
        <v>609532.54</v>
      </c>
      <c r="BT32" s="136"/>
      <c r="BU32" s="136"/>
      <c r="BV32" s="150">
        <f t="shared" si="0"/>
        <v>5886166.5351713588</v>
      </c>
      <c r="BW32" s="149">
        <f t="shared" si="1"/>
        <v>7280585.3647169964</v>
      </c>
    </row>
    <row r="33" spans="2:75" s="5" customFormat="1" ht="15" x14ac:dyDescent="0.25">
      <c r="B33" s="106" t="s">
        <v>49</v>
      </c>
      <c r="C33" s="107">
        <v>0</v>
      </c>
      <c r="D33" s="106" t="s">
        <v>49</v>
      </c>
      <c r="E33" s="107">
        <v>11089179.770479713</v>
      </c>
      <c r="H33" s="106" t="s">
        <v>49</v>
      </c>
      <c r="I33" s="107">
        <v>0</v>
      </c>
      <c r="J33" s="106" t="s">
        <v>49</v>
      </c>
      <c r="K33" s="107">
        <v>27070595.312709622</v>
      </c>
      <c r="N33" s="106" t="s">
        <v>49</v>
      </c>
      <c r="O33" s="107">
        <v>28871419.121956293</v>
      </c>
      <c r="P33" s="106" t="s">
        <v>49</v>
      </c>
      <c r="Q33" s="107">
        <v>0</v>
      </c>
      <c r="T33" s="106" t="s">
        <v>49</v>
      </c>
      <c r="U33" s="107">
        <v>34516948.106137902</v>
      </c>
      <c r="V33" s="106" t="s">
        <v>49</v>
      </c>
      <c r="W33" s="107">
        <v>0</v>
      </c>
      <c r="Z33" s="106" t="s">
        <v>49</v>
      </c>
      <c r="AA33" s="107">
        <v>0</v>
      </c>
      <c r="AB33" s="106" t="s">
        <v>49</v>
      </c>
      <c r="AC33" s="107">
        <v>7648133.2494764831</v>
      </c>
      <c r="AF33" s="106" t="s">
        <v>49</v>
      </c>
      <c r="AG33" s="107">
        <v>0</v>
      </c>
      <c r="AH33" s="106" t="s">
        <v>49</v>
      </c>
      <c r="AI33" s="107">
        <v>6736547.542595502</v>
      </c>
      <c r="AL33" s="106" t="s">
        <v>49</v>
      </c>
      <c r="AM33" s="107">
        <v>0</v>
      </c>
      <c r="AN33" s="106" t="s">
        <v>49</v>
      </c>
      <c r="AO33" s="107">
        <v>7423641.04</v>
      </c>
      <c r="AR33" s="106" t="s">
        <v>49</v>
      </c>
      <c r="AS33" s="107">
        <v>0</v>
      </c>
      <c r="AT33" s="106" t="s">
        <v>49</v>
      </c>
      <c r="AU33" s="107">
        <v>6820405.5199999996</v>
      </c>
      <c r="AX33" s="106" t="s">
        <v>49</v>
      </c>
      <c r="AY33" s="107">
        <v>0</v>
      </c>
      <c r="AZ33" s="106" t="s">
        <v>49</v>
      </c>
      <c r="BA33" s="107">
        <f>VLOOKUP(AZ33,'[2]Despacho - Anexo II'!$A:$B,2,0)</f>
        <v>6531890.8499999996</v>
      </c>
      <c r="BD33" s="106" t="s">
        <v>49</v>
      </c>
      <c r="BE33" s="107">
        <v>0</v>
      </c>
      <c r="BF33" s="106" t="s">
        <v>49</v>
      </c>
      <c r="BG33" s="107">
        <v>6327295.8200000003</v>
      </c>
      <c r="BJ33" s="106" t="s">
        <v>49</v>
      </c>
      <c r="BK33" s="107">
        <v>0</v>
      </c>
      <c r="BL33" s="106" t="s">
        <v>49</v>
      </c>
      <c r="BM33" s="107">
        <v>7126286.96</v>
      </c>
      <c r="BP33" s="106" t="s">
        <v>49</v>
      </c>
      <c r="BQ33" s="107">
        <v>0</v>
      </c>
      <c r="BR33" s="106" t="s">
        <v>49</v>
      </c>
      <c r="BS33" s="107">
        <v>7251263.2800000003</v>
      </c>
      <c r="BT33" s="136"/>
      <c r="BU33" s="136"/>
      <c r="BV33" s="150">
        <f t="shared" si="0"/>
        <v>63388367.22809419</v>
      </c>
      <c r="BW33" s="149">
        <f t="shared" si="1"/>
        <v>94025239.34526132</v>
      </c>
    </row>
    <row r="34" spans="2:75" s="5" customFormat="1" ht="15" x14ac:dyDescent="0.25">
      <c r="B34" s="106" t="s">
        <v>50</v>
      </c>
      <c r="C34" s="107">
        <v>0</v>
      </c>
      <c r="D34" s="106" t="s">
        <v>50</v>
      </c>
      <c r="E34" s="107">
        <v>139283.44735294377</v>
      </c>
      <c r="H34" s="106" t="s">
        <v>50</v>
      </c>
      <c r="I34" s="107">
        <v>1455387.7280884236</v>
      </c>
      <c r="J34" s="106" t="s">
        <v>50</v>
      </c>
      <c r="K34" s="107">
        <v>0</v>
      </c>
      <c r="N34" s="106" t="s">
        <v>50</v>
      </c>
      <c r="O34" s="107">
        <v>5910094.4795197397</v>
      </c>
      <c r="P34" s="106" t="s">
        <v>50</v>
      </c>
      <c r="Q34" s="107">
        <v>0</v>
      </c>
      <c r="T34" s="106" t="s">
        <v>50</v>
      </c>
      <c r="U34" s="107">
        <v>476346.97605363227</v>
      </c>
      <c r="V34" s="106" t="s">
        <v>50</v>
      </c>
      <c r="W34" s="107">
        <v>0</v>
      </c>
      <c r="Z34" s="106" t="s">
        <v>50</v>
      </c>
      <c r="AA34" s="107">
        <v>0</v>
      </c>
      <c r="AB34" s="106" t="s">
        <v>50</v>
      </c>
      <c r="AC34" s="107">
        <v>139108.17474622699</v>
      </c>
      <c r="AF34" s="106" t="s">
        <v>50</v>
      </c>
      <c r="AG34" s="107">
        <v>0</v>
      </c>
      <c r="AH34" s="106" t="s">
        <v>50</v>
      </c>
      <c r="AI34" s="107">
        <v>113271.87469082544</v>
      </c>
      <c r="AL34" s="106" t="s">
        <v>50</v>
      </c>
      <c r="AM34" s="107">
        <v>0</v>
      </c>
      <c r="AN34" s="106" t="s">
        <v>50</v>
      </c>
      <c r="AO34" s="107">
        <v>107554.38</v>
      </c>
      <c r="AR34" s="106" t="s">
        <v>50</v>
      </c>
      <c r="AS34" s="107">
        <v>0</v>
      </c>
      <c r="AT34" s="106" t="s">
        <v>50</v>
      </c>
      <c r="AU34" s="107">
        <v>108437.88</v>
      </c>
      <c r="AX34" s="106" t="s">
        <v>50</v>
      </c>
      <c r="AY34" s="107">
        <v>0</v>
      </c>
      <c r="AZ34" s="106" t="s">
        <v>50</v>
      </c>
      <c r="BA34" s="107">
        <f>VLOOKUP(AZ34,'[2]Despacho - Anexo II'!$A:$B,2,0)</f>
        <v>121196.64</v>
      </c>
      <c r="BD34" s="106" t="s">
        <v>50</v>
      </c>
      <c r="BE34" s="107">
        <v>0</v>
      </c>
      <c r="BF34" s="106" t="s">
        <v>50</v>
      </c>
      <c r="BG34" s="107">
        <v>113321.19</v>
      </c>
      <c r="BJ34" s="106" t="s">
        <v>50</v>
      </c>
      <c r="BK34" s="107">
        <v>0</v>
      </c>
      <c r="BL34" s="106" t="s">
        <v>50</v>
      </c>
      <c r="BM34" s="107">
        <v>135422.32</v>
      </c>
      <c r="BP34" s="106" t="s">
        <v>50</v>
      </c>
      <c r="BQ34" s="107">
        <v>0</v>
      </c>
      <c r="BR34" s="106" t="s">
        <v>50</v>
      </c>
      <c r="BS34" s="107">
        <v>132429.60999999999</v>
      </c>
      <c r="BT34" s="136"/>
      <c r="BU34" s="136"/>
      <c r="BV34" s="150">
        <f t="shared" si="0"/>
        <v>7841829.1836617952</v>
      </c>
      <c r="BW34" s="149">
        <f t="shared" si="1"/>
        <v>1110025.5167899961</v>
      </c>
    </row>
    <row r="35" spans="2:75" s="5" customFormat="1" ht="15" x14ac:dyDescent="0.25">
      <c r="B35" s="106" t="s">
        <v>51</v>
      </c>
      <c r="C35" s="107">
        <v>0</v>
      </c>
      <c r="D35" s="106" t="s">
        <v>51</v>
      </c>
      <c r="E35" s="107">
        <v>310845.97515815403</v>
      </c>
      <c r="H35" s="106" t="s">
        <v>51</v>
      </c>
      <c r="I35" s="107">
        <v>624970.33361271827</v>
      </c>
      <c r="J35" s="106" t="s">
        <v>51</v>
      </c>
      <c r="K35" s="107">
        <v>0</v>
      </c>
      <c r="N35" s="106" t="s">
        <v>51</v>
      </c>
      <c r="O35" s="107">
        <v>12453905.893396882</v>
      </c>
      <c r="P35" s="106" t="s">
        <v>51</v>
      </c>
      <c r="Q35" s="107">
        <v>0</v>
      </c>
      <c r="T35" s="106" t="s">
        <v>51</v>
      </c>
      <c r="U35" s="107">
        <v>1092562.7887681092</v>
      </c>
      <c r="V35" s="106" t="s">
        <v>51</v>
      </c>
      <c r="W35" s="107">
        <v>0</v>
      </c>
      <c r="Z35" s="106" t="s">
        <v>51</v>
      </c>
      <c r="AA35" s="107">
        <v>0</v>
      </c>
      <c r="AB35" s="106" t="s">
        <v>51</v>
      </c>
      <c r="AC35" s="107">
        <v>280138.97612907598</v>
      </c>
      <c r="AF35" s="106" t="s">
        <v>51</v>
      </c>
      <c r="AG35" s="107">
        <v>0</v>
      </c>
      <c r="AH35" s="106" t="s">
        <v>51</v>
      </c>
      <c r="AI35" s="107">
        <v>278782.71091932768</v>
      </c>
      <c r="AL35" s="106" t="s">
        <v>51</v>
      </c>
      <c r="AM35" s="107">
        <v>0</v>
      </c>
      <c r="AN35" s="106" t="s">
        <v>51</v>
      </c>
      <c r="AO35" s="107">
        <v>281034.03999999998</v>
      </c>
      <c r="AR35" s="106" t="s">
        <v>51</v>
      </c>
      <c r="AS35" s="107">
        <v>0</v>
      </c>
      <c r="AT35" s="106" t="s">
        <v>51</v>
      </c>
      <c r="AU35" s="107">
        <v>267538.59999999998</v>
      </c>
      <c r="AX35" s="106" t="s">
        <v>51</v>
      </c>
      <c r="AY35" s="107">
        <v>0</v>
      </c>
      <c r="AZ35" s="106" t="s">
        <v>51</v>
      </c>
      <c r="BA35" s="107">
        <f>VLOOKUP(AZ35,'[2]Despacho - Anexo II'!$A:$B,2,0)</f>
        <v>1153491</v>
      </c>
      <c r="BD35" s="106" t="s">
        <v>51</v>
      </c>
      <c r="BE35" s="107">
        <v>0</v>
      </c>
      <c r="BF35" s="106" t="s">
        <v>51</v>
      </c>
      <c r="BG35" s="107">
        <v>2251585.2999999998</v>
      </c>
      <c r="BJ35" s="106" t="s">
        <v>51</v>
      </c>
      <c r="BK35" s="107">
        <v>0</v>
      </c>
      <c r="BL35" s="106" t="s">
        <v>51</v>
      </c>
      <c r="BM35" s="107">
        <v>478943.73</v>
      </c>
      <c r="BP35" s="106" t="s">
        <v>51</v>
      </c>
      <c r="BQ35" s="107">
        <v>0</v>
      </c>
      <c r="BR35" s="106" t="s">
        <v>51</v>
      </c>
      <c r="BS35" s="107">
        <v>0</v>
      </c>
      <c r="BT35" s="136"/>
      <c r="BU35" s="136"/>
      <c r="BV35" s="150">
        <f t="shared" ref="BV35:BV66" si="2">C35+I35+O35+U35+AA35+AG35+AM35+AS35+AY35+BE35+BK35+BQ35</f>
        <v>14171439.015777709</v>
      </c>
      <c r="BW35" s="149">
        <f t="shared" ref="BW35:BW66" si="3">E35+K35+Q35+W35+AC35+AI35+AO35+AU35+BA35+BG35+BM35+BS35</f>
        <v>5302360.3322065584</v>
      </c>
    </row>
    <row r="36" spans="2:75" s="5" customFormat="1" ht="15" x14ac:dyDescent="0.25">
      <c r="B36" s="106" t="s">
        <v>52</v>
      </c>
      <c r="C36" s="107">
        <v>4860729.2756621353</v>
      </c>
      <c r="D36" s="106" t="s">
        <v>52</v>
      </c>
      <c r="E36" s="107">
        <v>0</v>
      </c>
      <c r="H36" s="106" t="s">
        <v>52</v>
      </c>
      <c r="I36" s="107">
        <v>34973134.049247347</v>
      </c>
      <c r="J36" s="106" t="s">
        <v>52</v>
      </c>
      <c r="K36" s="107">
        <v>0</v>
      </c>
      <c r="N36" s="106" t="s">
        <v>52</v>
      </c>
      <c r="O36" s="107">
        <v>39032242.892135449</v>
      </c>
      <c r="P36" s="106" t="s">
        <v>52</v>
      </c>
      <c r="Q36" s="107">
        <v>0</v>
      </c>
      <c r="T36" s="106" t="s">
        <v>52</v>
      </c>
      <c r="U36" s="107">
        <v>3050599.4067108938</v>
      </c>
      <c r="V36" s="106" t="s">
        <v>52</v>
      </c>
      <c r="W36" s="107">
        <v>0</v>
      </c>
      <c r="Z36" s="106" t="s">
        <v>52</v>
      </c>
      <c r="AA36" s="107">
        <v>0</v>
      </c>
      <c r="AB36" s="106" t="s">
        <v>52</v>
      </c>
      <c r="AC36" s="107">
        <v>1027218.5167390053</v>
      </c>
      <c r="AF36" s="106" t="s">
        <v>52</v>
      </c>
      <c r="AG36" s="107">
        <v>0</v>
      </c>
      <c r="AH36" s="106" t="s">
        <v>52</v>
      </c>
      <c r="AI36" s="107">
        <v>485053.94957221759</v>
      </c>
      <c r="AL36" s="106" t="s">
        <v>52</v>
      </c>
      <c r="AM36" s="107">
        <v>0</v>
      </c>
      <c r="AN36" s="106" t="s">
        <v>52</v>
      </c>
      <c r="AO36" s="107">
        <v>651544.72</v>
      </c>
      <c r="AR36" s="106" t="s">
        <v>52</v>
      </c>
      <c r="AS36" s="107">
        <v>0</v>
      </c>
      <c r="AT36" s="106" t="s">
        <v>52</v>
      </c>
      <c r="AU36" s="107">
        <v>682193.99</v>
      </c>
      <c r="AX36" s="106" t="s">
        <v>52</v>
      </c>
      <c r="AY36" s="107">
        <v>0</v>
      </c>
      <c r="AZ36" s="106" t="s">
        <v>52</v>
      </c>
      <c r="BA36" s="107">
        <f>VLOOKUP(AZ36,'[2]Despacho - Anexo II'!$A:$B,2,0)</f>
        <v>836196.47</v>
      </c>
      <c r="BD36" s="106" t="s">
        <v>52</v>
      </c>
      <c r="BE36" s="107">
        <v>0</v>
      </c>
      <c r="BF36" s="106" t="s">
        <v>52</v>
      </c>
      <c r="BG36" s="107">
        <v>948846.92</v>
      </c>
      <c r="BJ36" s="106" t="s">
        <v>52</v>
      </c>
      <c r="BK36" s="107">
        <v>0</v>
      </c>
      <c r="BL36" s="106" t="s">
        <v>52</v>
      </c>
      <c r="BM36" s="107">
        <v>1044822.45</v>
      </c>
      <c r="BP36" s="106" t="s">
        <v>52</v>
      </c>
      <c r="BQ36" s="107">
        <v>0</v>
      </c>
      <c r="BR36" s="106" t="s">
        <v>52</v>
      </c>
      <c r="BS36" s="107">
        <v>1081301.6499999999</v>
      </c>
      <c r="BT36" s="136"/>
      <c r="BU36" s="136"/>
      <c r="BV36" s="150">
        <f t="shared" si="2"/>
        <v>81916705.623755813</v>
      </c>
      <c r="BW36" s="149">
        <f t="shared" si="3"/>
        <v>6757178.6663112231</v>
      </c>
    </row>
    <row r="37" spans="2:75" s="5" customFormat="1" ht="15" x14ac:dyDescent="0.25">
      <c r="B37" s="106" t="s">
        <v>53</v>
      </c>
      <c r="C37" s="107">
        <v>0</v>
      </c>
      <c r="D37" s="106" t="s">
        <v>53</v>
      </c>
      <c r="E37" s="107">
        <v>975625.05648917577</v>
      </c>
      <c r="H37" s="106" t="s">
        <v>53</v>
      </c>
      <c r="I37" s="107">
        <v>0</v>
      </c>
      <c r="J37" s="106" t="s">
        <v>53</v>
      </c>
      <c r="K37" s="107">
        <v>3086444.7571016047</v>
      </c>
      <c r="N37" s="106" t="s">
        <v>53</v>
      </c>
      <c r="O37" s="107">
        <v>0</v>
      </c>
      <c r="P37" s="106" t="s">
        <v>53</v>
      </c>
      <c r="Q37" s="107">
        <v>5881016.2663613325</v>
      </c>
      <c r="T37" s="106" t="s">
        <v>53</v>
      </c>
      <c r="U37" s="107">
        <v>1042801.7217523421</v>
      </c>
      <c r="V37" s="106" t="s">
        <v>53</v>
      </c>
      <c r="W37" s="107">
        <v>0</v>
      </c>
      <c r="Z37" s="106" t="s">
        <v>53</v>
      </c>
      <c r="AA37" s="107">
        <v>0</v>
      </c>
      <c r="AB37" s="106" t="s">
        <v>53</v>
      </c>
      <c r="AC37" s="107">
        <v>625281.66492261121</v>
      </c>
      <c r="AF37" s="106" t="s">
        <v>53</v>
      </c>
      <c r="AG37" s="107">
        <v>0</v>
      </c>
      <c r="AH37" s="106" t="s">
        <v>53</v>
      </c>
      <c r="AI37" s="107">
        <v>480533.99526676675</v>
      </c>
      <c r="AL37" s="106" t="s">
        <v>53</v>
      </c>
      <c r="AM37" s="107">
        <v>0</v>
      </c>
      <c r="AN37" s="106" t="s">
        <v>53</v>
      </c>
      <c r="AO37" s="107">
        <v>442498.56</v>
      </c>
      <c r="AR37" s="106" t="s">
        <v>53</v>
      </c>
      <c r="AS37" s="107">
        <v>0</v>
      </c>
      <c r="AT37" s="106" t="s">
        <v>53</v>
      </c>
      <c r="AU37" s="107">
        <v>434451.43</v>
      </c>
      <c r="AX37" s="106" t="s">
        <v>53</v>
      </c>
      <c r="AY37" s="107">
        <v>0</v>
      </c>
      <c r="AZ37" s="106" t="s">
        <v>53</v>
      </c>
      <c r="BA37" s="107">
        <f>VLOOKUP(AZ37,'[2]Despacho - Anexo II'!$A:$B,2,0)</f>
        <v>388856.64</v>
      </c>
      <c r="BD37" s="106" t="s">
        <v>53</v>
      </c>
      <c r="BE37" s="107">
        <v>0</v>
      </c>
      <c r="BF37" s="106" t="s">
        <v>53</v>
      </c>
      <c r="BG37" s="107">
        <v>480323.48</v>
      </c>
      <c r="BJ37" s="106" t="s">
        <v>53</v>
      </c>
      <c r="BK37" s="107">
        <v>0</v>
      </c>
      <c r="BL37" s="106" t="s">
        <v>53</v>
      </c>
      <c r="BM37" s="107">
        <v>594788.03</v>
      </c>
      <c r="BP37" s="106" t="s">
        <v>53</v>
      </c>
      <c r="BQ37" s="107">
        <v>0</v>
      </c>
      <c r="BR37" s="106" t="s">
        <v>53</v>
      </c>
      <c r="BS37" s="107">
        <v>442595.96</v>
      </c>
      <c r="BT37" s="136"/>
      <c r="BU37" s="136"/>
      <c r="BV37" s="150">
        <f t="shared" si="2"/>
        <v>1042801.7217523421</v>
      </c>
      <c r="BW37" s="149">
        <f t="shared" si="3"/>
        <v>13832415.840141494</v>
      </c>
    </row>
    <row r="38" spans="2:75" s="5" customFormat="1" ht="15" x14ac:dyDescent="0.25">
      <c r="B38" s="106" t="s">
        <v>54</v>
      </c>
      <c r="C38" s="107">
        <v>0</v>
      </c>
      <c r="D38" s="106" t="s">
        <v>54</v>
      </c>
      <c r="E38" s="107">
        <v>1454818.4648260181</v>
      </c>
      <c r="H38" s="106" t="s">
        <v>54</v>
      </c>
      <c r="I38" s="107">
        <v>0</v>
      </c>
      <c r="J38" s="106" t="s">
        <v>54</v>
      </c>
      <c r="K38" s="107">
        <v>1302099.3717569504</v>
      </c>
      <c r="N38" s="106" t="s">
        <v>54</v>
      </c>
      <c r="O38" s="107">
        <v>46393815.460954115</v>
      </c>
      <c r="P38" s="106" t="s">
        <v>54</v>
      </c>
      <c r="Q38" s="107">
        <v>0</v>
      </c>
      <c r="T38" s="106" t="s">
        <v>54</v>
      </c>
      <c r="U38" s="107">
        <v>4716744.8327474976</v>
      </c>
      <c r="V38" s="106" t="s">
        <v>54</v>
      </c>
      <c r="W38" s="107">
        <v>0</v>
      </c>
      <c r="Z38" s="106" t="s">
        <v>54</v>
      </c>
      <c r="AA38" s="107">
        <v>0</v>
      </c>
      <c r="AB38" s="106" t="s">
        <v>54</v>
      </c>
      <c r="AC38" s="107">
        <v>934126.58014368545</v>
      </c>
      <c r="AF38" s="106" t="s">
        <v>54</v>
      </c>
      <c r="AG38" s="107">
        <v>0</v>
      </c>
      <c r="AH38" s="106" t="s">
        <v>54</v>
      </c>
      <c r="AI38" s="107">
        <v>808240.56756688154</v>
      </c>
      <c r="AL38" s="106" t="s">
        <v>54</v>
      </c>
      <c r="AM38" s="107">
        <v>0</v>
      </c>
      <c r="AN38" s="106" t="s">
        <v>54</v>
      </c>
      <c r="AO38" s="107">
        <v>931002.88</v>
      </c>
      <c r="AR38" s="106" t="s">
        <v>54</v>
      </c>
      <c r="AS38" s="107">
        <v>0</v>
      </c>
      <c r="AT38" s="106" t="s">
        <v>54</v>
      </c>
      <c r="AU38" s="107">
        <v>875899.27</v>
      </c>
      <c r="AX38" s="106" t="s">
        <v>54</v>
      </c>
      <c r="AY38" s="107">
        <v>0</v>
      </c>
      <c r="AZ38" s="106" t="s">
        <v>54</v>
      </c>
      <c r="BA38" s="107">
        <f>VLOOKUP(AZ38,'[2]Despacho - Anexo II'!$A:$B,2,0)</f>
        <v>933136.3</v>
      </c>
      <c r="BD38" s="106" t="s">
        <v>54</v>
      </c>
      <c r="BE38" s="107">
        <v>0</v>
      </c>
      <c r="BF38" s="106" t="s">
        <v>54</v>
      </c>
      <c r="BG38" s="107">
        <v>914176.24</v>
      </c>
      <c r="BJ38" s="106" t="s">
        <v>54</v>
      </c>
      <c r="BK38" s="107">
        <v>0</v>
      </c>
      <c r="BL38" s="106" t="s">
        <v>54</v>
      </c>
      <c r="BM38" s="107">
        <v>1000852.69</v>
      </c>
      <c r="BP38" s="106" t="s">
        <v>54</v>
      </c>
      <c r="BQ38" s="107">
        <v>0</v>
      </c>
      <c r="BR38" s="106" t="s">
        <v>54</v>
      </c>
      <c r="BS38" s="107">
        <v>1201918.49</v>
      </c>
      <c r="BT38" s="136"/>
      <c r="BU38" s="136"/>
      <c r="BV38" s="150">
        <f t="shared" si="2"/>
        <v>51110560.293701611</v>
      </c>
      <c r="BW38" s="149">
        <f t="shared" si="3"/>
        <v>10356270.854293536</v>
      </c>
    </row>
    <row r="39" spans="2:75" s="5" customFormat="1" ht="15" x14ac:dyDescent="0.25">
      <c r="B39" s="106" t="s">
        <v>55</v>
      </c>
      <c r="C39" s="107">
        <v>0</v>
      </c>
      <c r="D39" s="106" t="s">
        <v>55</v>
      </c>
      <c r="E39" s="107">
        <v>2455408.4967695959</v>
      </c>
      <c r="H39" s="106" t="s">
        <v>55</v>
      </c>
      <c r="I39" s="107">
        <v>0</v>
      </c>
      <c r="J39" s="106" t="s">
        <v>55</v>
      </c>
      <c r="K39" s="107">
        <v>5375511.0698111076</v>
      </c>
      <c r="N39" s="106" t="s">
        <v>55</v>
      </c>
      <c r="O39" s="107">
        <v>12216872.450723732</v>
      </c>
      <c r="P39" s="106" t="s">
        <v>55</v>
      </c>
      <c r="Q39" s="107">
        <v>0</v>
      </c>
      <c r="T39" s="106" t="s">
        <v>55</v>
      </c>
      <c r="U39" s="107">
        <v>6996839.7895100303</v>
      </c>
      <c r="V39" s="106" t="s">
        <v>55</v>
      </c>
      <c r="W39" s="107">
        <v>0</v>
      </c>
      <c r="Z39" s="106" t="s">
        <v>55</v>
      </c>
      <c r="AA39" s="107">
        <v>0</v>
      </c>
      <c r="AB39" s="106" t="s">
        <v>55</v>
      </c>
      <c r="AC39" s="107">
        <v>1659802.0004521268</v>
      </c>
      <c r="AF39" s="106" t="s">
        <v>55</v>
      </c>
      <c r="AG39" s="107">
        <v>0</v>
      </c>
      <c r="AH39" s="106" t="s">
        <v>55</v>
      </c>
      <c r="AI39" s="107">
        <v>1532871.1417519676</v>
      </c>
      <c r="AL39" s="106" t="s">
        <v>55</v>
      </c>
      <c r="AM39" s="107">
        <v>0</v>
      </c>
      <c r="AN39" s="106" t="s">
        <v>55</v>
      </c>
      <c r="AO39" s="107">
        <v>1441165.14</v>
      </c>
      <c r="AR39" s="106" t="s">
        <v>55</v>
      </c>
      <c r="AS39" s="107">
        <v>0</v>
      </c>
      <c r="AT39" s="106" t="s">
        <v>55</v>
      </c>
      <c r="AU39" s="107">
        <v>1109873.47</v>
      </c>
      <c r="AX39" s="106" t="s">
        <v>55</v>
      </c>
      <c r="AY39" s="107">
        <v>0</v>
      </c>
      <c r="AZ39" s="106" t="s">
        <v>55</v>
      </c>
      <c r="BA39" s="107">
        <f>VLOOKUP(AZ39,'[2]Despacho - Anexo II'!$A:$B,2,0)</f>
        <v>1518462.99</v>
      </c>
      <c r="BD39" s="106" t="s">
        <v>55</v>
      </c>
      <c r="BE39" s="107">
        <v>0</v>
      </c>
      <c r="BF39" s="106" t="s">
        <v>55</v>
      </c>
      <c r="BG39" s="107">
        <v>1192281.05</v>
      </c>
      <c r="BJ39" s="106" t="s">
        <v>55</v>
      </c>
      <c r="BK39" s="107">
        <v>0</v>
      </c>
      <c r="BL39" s="106" t="s">
        <v>55</v>
      </c>
      <c r="BM39" s="107">
        <v>1360849.72</v>
      </c>
      <c r="BP39" s="106" t="s">
        <v>55</v>
      </c>
      <c r="BQ39" s="107">
        <v>0</v>
      </c>
      <c r="BR39" s="106" t="s">
        <v>55</v>
      </c>
      <c r="BS39" s="107">
        <v>1514509.06</v>
      </c>
      <c r="BT39" s="136"/>
      <c r="BU39" s="136"/>
      <c r="BV39" s="150">
        <f t="shared" si="2"/>
        <v>19213712.240233764</v>
      </c>
      <c r="BW39" s="149">
        <f t="shared" si="3"/>
        <v>19160734.1387848</v>
      </c>
    </row>
    <row r="40" spans="2:75" s="5" customFormat="1" ht="15" x14ac:dyDescent="0.25">
      <c r="B40" s="106" t="s">
        <v>359</v>
      </c>
      <c r="C40" s="107">
        <v>1554619.2833627854</v>
      </c>
      <c r="D40" s="106" t="s">
        <v>359</v>
      </c>
      <c r="E40" s="107">
        <v>0</v>
      </c>
      <c r="H40" s="106" t="s">
        <v>359</v>
      </c>
      <c r="I40" s="107">
        <v>2311453.664721448</v>
      </c>
      <c r="J40" s="106" t="s">
        <v>359</v>
      </c>
      <c r="K40" s="107">
        <v>0</v>
      </c>
      <c r="N40" s="106" t="s">
        <v>359</v>
      </c>
      <c r="O40" s="107">
        <v>2256555.5836464269</v>
      </c>
      <c r="P40" s="106" t="s">
        <v>359</v>
      </c>
      <c r="Q40" s="107">
        <v>0</v>
      </c>
      <c r="T40" s="106" t="s">
        <v>359</v>
      </c>
      <c r="U40" s="107">
        <v>166987.5687502216</v>
      </c>
      <c r="V40" s="106" t="s">
        <v>359</v>
      </c>
      <c r="W40" s="107">
        <v>0</v>
      </c>
      <c r="Z40" s="106" t="s">
        <v>359</v>
      </c>
      <c r="AA40" s="107">
        <v>0</v>
      </c>
      <c r="AB40" s="106" t="s">
        <v>359</v>
      </c>
      <c r="AC40" s="107">
        <v>47341.81760052505</v>
      </c>
      <c r="AF40" s="106" t="s">
        <v>359</v>
      </c>
      <c r="AG40" s="107">
        <v>0</v>
      </c>
      <c r="AH40" s="106" t="s">
        <v>359</v>
      </c>
      <c r="AI40" s="107">
        <v>45606.420419506896</v>
      </c>
      <c r="AL40" s="106" t="s">
        <v>359</v>
      </c>
      <c r="AM40" s="107">
        <v>0</v>
      </c>
      <c r="AN40" s="106" t="s">
        <v>359</v>
      </c>
      <c r="AO40" s="107">
        <v>162282.37</v>
      </c>
      <c r="AR40" s="106" t="s">
        <v>359</v>
      </c>
      <c r="AS40" s="107">
        <v>0</v>
      </c>
      <c r="AT40" s="106" t="s">
        <v>359</v>
      </c>
      <c r="AU40" s="107">
        <v>185550.17</v>
      </c>
      <c r="AX40" s="106" t="s">
        <v>359</v>
      </c>
      <c r="AY40" s="107">
        <v>0</v>
      </c>
      <c r="AZ40" s="106" t="s">
        <v>359</v>
      </c>
      <c r="BA40" s="107">
        <f>VLOOKUP(AZ40,'[2]Despacho - Anexo II'!$A:$B,2,0)</f>
        <v>125086.02</v>
      </c>
      <c r="BD40" s="106" t="s">
        <v>359</v>
      </c>
      <c r="BE40" s="107">
        <v>0</v>
      </c>
      <c r="BF40" s="106" t="s">
        <v>359</v>
      </c>
      <c r="BG40" s="107">
        <v>230533.53</v>
      </c>
      <c r="BJ40" s="106" t="s">
        <v>359</v>
      </c>
      <c r="BK40" s="107">
        <v>0</v>
      </c>
      <c r="BL40" s="106" t="s">
        <v>359</v>
      </c>
      <c r="BM40" s="107">
        <v>62165.48</v>
      </c>
      <c r="BP40" s="106" t="s">
        <v>359</v>
      </c>
      <c r="BQ40" s="107">
        <v>0</v>
      </c>
      <c r="BR40" s="106" t="s">
        <v>359</v>
      </c>
      <c r="BS40" s="107">
        <v>105229.15</v>
      </c>
      <c r="BT40" s="136"/>
      <c r="BU40" s="136"/>
      <c r="BV40" s="150">
        <f t="shared" si="2"/>
        <v>6289616.1004808815</v>
      </c>
      <c r="BW40" s="149">
        <f t="shared" si="3"/>
        <v>963794.95802003203</v>
      </c>
    </row>
    <row r="41" spans="2:75" s="5" customFormat="1" ht="15" x14ac:dyDescent="0.25">
      <c r="B41" s="106" t="s">
        <v>57</v>
      </c>
      <c r="C41" s="107">
        <v>0</v>
      </c>
      <c r="D41" s="106" t="s">
        <v>57</v>
      </c>
      <c r="E41" s="107">
        <v>10161261.833210882</v>
      </c>
      <c r="H41" s="106" t="s">
        <v>57</v>
      </c>
      <c r="I41" s="107">
        <v>0</v>
      </c>
      <c r="J41" s="106" t="s">
        <v>57</v>
      </c>
      <c r="K41" s="107">
        <v>31268207.044283155</v>
      </c>
      <c r="N41" s="106" t="s">
        <v>57</v>
      </c>
      <c r="O41" s="107">
        <v>0</v>
      </c>
      <c r="P41" s="106" t="s">
        <v>57</v>
      </c>
      <c r="Q41" s="107">
        <v>46986791.037960783</v>
      </c>
      <c r="T41" s="106" t="s">
        <v>57</v>
      </c>
      <c r="U41" s="107">
        <v>9447444.43623114</v>
      </c>
      <c r="V41" s="106" t="s">
        <v>57</v>
      </c>
      <c r="W41" s="107">
        <v>0</v>
      </c>
      <c r="Z41" s="106" t="s">
        <v>57</v>
      </c>
      <c r="AA41" s="107">
        <v>0</v>
      </c>
      <c r="AB41" s="106" t="s">
        <v>57</v>
      </c>
      <c r="AC41" s="107">
        <v>5008819.9431795208</v>
      </c>
      <c r="AF41" s="106" t="s">
        <v>57</v>
      </c>
      <c r="AG41" s="107">
        <v>0</v>
      </c>
      <c r="AH41" s="106" t="s">
        <v>57</v>
      </c>
      <c r="AI41" s="107">
        <v>3119935.8216262306</v>
      </c>
      <c r="AL41" s="106" t="s">
        <v>57</v>
      </c>
      <c r="AM41" s="107">
        <v>0</v>
      </c>
      <c r="AN41" s="106" t="s">
        <v>57</v>
      </c>
      <c r="AO41" s="107">
        <v>3270644.88</v>
      </c>
      <c r="AR41" s="106" t="s">
        <v>57</v>
      </c>
      <c r="AS41" s="107">
        <v>0</v>
      </c>
      <c r="AT41" s="106" t="s">
        <v>57</v>
      </c>
      <c r="AU41" s="107">
        <v>16967670.25</v>
      </c>
      <c r="AX41" s="106" t="s">
        <v>57</v>
      </c>
      <c r="AY41" s="107">
        <v>0</v>
      </c>
      <c r="AZ41" s="106" t="s">
        <v>57</v>
      </c>
      <c r="BA41" s="107">
        <f>VLOOKUP(AZ41,'[2]Despacho - Anexo II'!$A:$B,2,0)</f>
        <v>20460655.960000001</v>
      </c>
      <c r="BD41" s="106" t="s">
        <v>57</v>
      </c>
      <c r="BE41" s="107">
        <v>0</v>
      </c>
      <c r="BF41" s="106" t="s">
        <v>57</v>
      </c>
      <c r="BG41" s="107">
        <v>21464515.960000001</v>
      </c>
      <c r="BJ41" s="106" t="s">
        <v>57</v>
      </c>
      <c r="BK41" s="107">
        <v>0</v>
      </c>
      <c r="BL41" s="106" t="s">
        <v>57</v>
      </c>
      <c r="BM41" s="107">
        <v>6556069.6900000004</v>
      </c>
      <c r="BP41" s="106" t="s">
        <v>57</v>
      </c>
      <c r="BQ41" s="107">
        <v>0</v>
      </c>
      <c r="BR41" s="106" t="s">
        <v>57</v>
      </c>
      <c r="BS41" s="107">
        <v>9222218.4900000002</v>
      </c>
      <c r="BT41" s="136"/>
      <c r="BU41" s="136"/>
      <c r="BV41" s="150">
        <f t="shared" si="2"/>
        <v>9447444.43623114</v>
      </c>
      <c r="BW41" s="149">
        <f t="shared" si="3"/>
        <v>174486790.91026059</v>
      </c>
    </row>
    <row r="42" spans="2:75" s="5" customFormat="1" ht="15" x14ac:dyDescent="0.25">
      <c r="B42" s="106" t="s">
        <v>60</v>
      </c>
      <c r="C42" s="107">
        <v>0</v>
      </c>
      <c r="D42" s="106" t="s">
        <v>60</v>
      </c>
      <c r="E42" s="107">
        <v>51756.729030002069</v>
      </c>
      <c r="H42" s="106" t="s">
        <v>60</v>
      </c>
      <c r="I42" s="107">
        <v>739181.52373249677</v>
      </c>
      <c r="J42" s="106" t="s">
        <v>60</v>
      </c>
      <c r="K42" s="107">
        <v>0</v>
      </c>
      <c r="N42" s="106" t="s">
        <v>60</v>
      </c>
      <c r="O42" s="107">
        <v>2208670.4844071809</v>
      </c>
      <c r="P42" s="106" t="s">
        <v>60</v>
      </c>
      <c r="Q42" s="107">
        <v>0</v>
      </c>
      <c r="T42" s="106" t="s">
        <v>60</v>
      </c>
      <c r="U42" s="107">
        <v>166743.67067150032</v>
      </c>
      <c r="V42" s="106" t="s">
        <v>60</v>
      </c>
      <c r="W42" s="107">
        <v>0</v>
      </c>
      <c r="Z42" s="106" t="s">
        <v>60</v>
      </c>
      <c r="AA42" s="107">
        <v>0</v>
      </c>
      <c r="AB42" s="106" t="s">
        <v>60</v>
      </c>
      <c r="AC42" s="107">
        <v>51653.338677530621</v>
      </c>
      <c r="AF42" s="106" t="s">
        <v>60</v>
      </c>
      <c r="AG42" s="107">
        <v>0</v>
      </c>
      <c r="AH42" s="106" t="s">
        <v>60</v>
      </c>
      <c r="AI42" s="107">
        <v>50942.303324016822</v>
      </c>
      <c r="AL42" s="106" t="s">
        <v>60</v>
      </c>
      <c r="AM42" s="107">
        <v>0</v>
      </c>
      <c r="AN42" s="106" t="s">
        <v>60</v>
      </c>
      <c r="AO42" s="107">
        <v>49081.440000000002</v>
      </c>
      <c r="AR42" s="106" t="s">
        <v>60</v>
      </c>
      <c r="AS42" s="107">
        <v>0</v>
      </c>
      <c r="AT42" s="106" t="s">
        <v>60</v>
      </c>
      <c r="AU42" s="107">
        <v>48857.02</v>
      </c>
      <c r="AX42" s="106" t="s">
        <v>60</v>
      </c>
      <c r="AY42" s="107">
        <v>0</v>
      </c>
      <c r="AZ42" s="106" t="s">
        <v>60</v>
      </c>
      <c r="BA42" s="107">
        <f>VLOOKUP(AZ42,'[2]Despacho - Anexo II'!$A:$B,2,0)</f>
        <v>49197.79</v>
      </c>
      <c r="BD42" s="106" t="s">
        <v>60</v>
      </c>
      <c r="BE42" s="107">
        <v>0</v>
      </c>
      <c r="BF42" s="106" t="s">
        <v>60</v>
      </c>
      <c r="BG42" s="107">
        <v>45235.48</v>
      </c>
      <c r="BJ42" s="106" t="s">
        <v>60</v>
      </c>
      <c r="BK42" s="107">
        <v>0</v>
      </c>
      <c r="BL42" s="106" t="s">
        <v>60</v>
      </c>
      <c r="BM42" s="107">
        <v>47552.67</v>
      </c>
      <c r="BP42" s="106" t="s">
        <v>60</v>
      </c>
      <c r="BQ42" s="107">
        <v>0</v>
      </c>
      <c r="BR42" s="106" t="s">
        <v>60</v>
      </c>
      <c r="BS42" s="107">
        <v>49164.97</v>
      </c>
      <c r="BT42" s="136"/>
      <c r="BU42" s="136"/>
      <c r="BV42" s="150">
        <f t="shared" si="2"/>
        <v>3114595.6788111781</v>
      </c>
      <c r="BW42" s="149">
        <f t="shared" si="3"/>
        <v>443441.74103154952</v>
      </c>
    </row>
    <row r="43" spans="2:75" s="5" customFormat="1" ht="15" x14ac:dyDescent="0.25">
      <c r="B43" s="106" t="s">
        <v>61</v>
      </c>
      <c r="C43" s="107">
        <v>0</v>
      </c>
      <c r="D43" s="106" t="s">
        <v>61</v>
      </c>
      <c r="E43" s="107">
        <v>35126.490303158986</v>
      </c>
      <c r="H43" s="106" t="s">
        <v>61</v>
      </c>
      <c r="I43" s="107">
        <v>0</v>
      </c>
      <c r="J43" s="106" t="s">
        <v>61</v>
      </c>
      <c r="K43" s="107">
        <v>53012.285575114453</v>
      </c>
      <c r="N43" s="106" t="s">
        <v>61</v>
      </c>
      <c r="O43" s="107">
        <v>689596.89997863036</v>
      </c>
      <c r="P43" s="106" t="s">
        <v>61</v>
      </c>
      <c r="Q43" s="107">
        <v>0</v>
      </c>
      <c r="T43" s="106" t="s">
        <v>61</v>
      </c>
      <c r="U43" s="107">
        <v>137659.82973388254</v>
      </c>
      <c r="V43" s="106" t="s">
        <v>61</v>
      </c>
      <c r="W43" s="107">
        <v>0</v>
      </c>
      <c r="Z43" s="106" t="s">
        <v>61</v>
      </c>
      <c r="AA43" s="107">
        <v>0</v>
      </c>
      <c r="AB43" s="106" t="s">
        <v>61</v>
      </c>
      <c r="AC43" s="107">
        <v>29982.01095949288</v>
      </c>
      <c r="AF43" s="106" t="s">
        <v>61</v>
      </c>
      <c r="AG43" s="107">
        <v>0</v>
      </c>
      <c r="AH43" s="106" t="s">
        <v>61</v>
      </c>
      <c r="AI43" s="107">
        <v>30569.656953425543</v>
      </c>
      <c r="AL43" s="106" t="s">
        <v>61</v>
      </c>
      <c r="AM43" s="107">
        <v>0</v>
      </c>
      <c r="AN43" s="106" t="s">
        <v>61</v>
      </c>
      <c r="AO43" s="107">
        <v>30056.1</v>
      </c>
      <c r="AR43" s="106" t="s">
        <v>61</v>
      </c>
      <c r="AS43" s="107">
        <v>0</v>
      </c>
      <c r="AT43" s="106" t="s">
        <v>61</v>
      </c>
      <c r="AU43" s="107">
        <v>31980.26</v>
      </c>
      <c r="AX43" s="106" t="s">
        <v>61</v>
      </c>
      <c r="AY43" s="107">
        <v>0</v>
      </c>
      <c r="AZ43" s="106" t="s">
        <v>61</v>
      </c>
      <c r="BA43" s="107">
        <f>VLOOKUP(AZ43,'[2]Despacho - Anexo II'!$A:$B,2,0)</f>
        <v>33988.99</v>
      </c>
      <c r="BD43" s="106" t="s">
        <v>61</v>
      </c>
      <c r="BE43" s="107">
        <v>0</v>
      </c>
      <c r="BF43" s="106" t="s">
        <v>61</v>
      </c>
      <c r="BG43" s="107">
        <v>30686.97</v>
      </c>
      <c r="BJ43" s="106" t="s">
        <v>61</v>
      </c>
      <c r="BK43" s="107">
        <v>0</v>
      </c>
      <c r="BL43" s="106" t="s">
        <v>61</v>
      </c>
      <c r="BM43" s="107">
        <v>28630.3</v>
      </c>
      <c r="BP43" s="106" t="s">
        <v>61</v>
      </c>
      <c r="BQ43" s="107">
        <v>0</v>
      </c>
      <c r="BR43" s="106" t="s">
        <v>61</v>
      </c>
      <c r="BS43" s="107">
        <v>27227.16</v>
      </c>
      <c r="BT43" s="136"/>
      <c r="BU43" s="136"/>
      <c r="BV43" s="150">
        <f t="shared" si="2"/>
        <v>827256.72971251293</v>
      </c>
      <c r="BW43" s="149">
        <f t="shared" si="3"/>
        <v>331260.22379119182</v>
      </c>
    </row>
    <row r="44" spans="2:75" s="5" customFormat="1" ht="15" x14ac:dyDescent="0.25">
      <c r="B44" s="106" t="s">
        <v>349</v>
      </c>
      <c r="C44" s="107">
        <v>1856789.5789468018</v>
      </c>
      <c r="D44" s="106" t="s">
        <v>349</v>
      </c>
      <c r="E44" s="107">
        <v>0</v>
      </c>
      <c r="H44" s="106" t="s">
        <v>349</v>
      </c>
      <c r="I44" s="107">
        <v>2318961.2039816342</v>
      </c>
      <c r="J44" s="106" t="s">
        <v>349</v>
      </c>
      <c r="K44" s="107">
        <v>0</v>
      </c>
      <c r="N44" s="106" t="s">
        <v>349</v>
      </c>
      <c r="O44" s="107">
        <v>2491794.8235366289</v>
      </c>
      <c r="P44" s="106" t="s">
        <v>349</v>
      </c>
      <c r="Q44" s="107">
        <v>0</v>
      </c>
      <c r="T44" s="106" t="s">
        <v>349</v>
      </c>
      <c r="U44" s="107">
        <v>191865.63318528683</v>
      </c>
      <c r="V44" s="106" t="s">
        <v>349</v>
      </c>
      <c r="W44" s="107">
        <v>0</v>
      </c>
      <c r="Z44" s="106" t="s">
        <v>349</v>
      </c>
      <c r="AA44" s="107">
        <v>0</v>
      </c>
      <c r="AB44" s="106" t="s">
        <v>349</v>
      </c>
      <c r="AC44" s="107">
        <v>47842.37051954052</v>
      </c>
      <c r="AF44" s="106" t="s">
        <v>349</v>
      </c>
      <c r="AG44" s="107">
        <v>0</v>
      </c>
      <c r="AH44" s="106" t="s">
        <v>349</v>
      </c>
      <c r="AI44" s="107">
        <v>47894.040216423338</v>
      </c>
      <c r="AL44" s="106" t="s">
        <v>349</v>
      </c>
      <c r="AM44" s="107">
        <v>0</v>
      </c>
      <c r="AN44" s="106" t="s">
        <v>349</v>
      </c>
      <c r="AO44" s="107">
        <v>44270.559999999998</v>
      </c>
      <c r="AR44" s="106" t="s">
        <v>349</v>
      </c>
      <c r="AS44" s="107">
        <v>0</v>
      </c>
      <c r="AT44" s="106" t="s">
        <v>349</v>
      </c>
      <c r="AU44" s="107">
        <v>40642.75</v>
      </c>
      <c r="AX44" s="106" t="s">
        <v>349</v>
      </c>
      <c r="AY44" s="107">
        <v>0</v>
      </c>
      <c r="AZ44" s="106" t="s">
        <v>349</v>
      </c>
      <c r="BA44" s="107">
        <f>VLOOKUP(AZ44,'[2]Despacho - Anexo II'!$A:$B,2,0)</f>
        <v>40566.18</v>
      </c>
      <c r="BD44" s="106" t="s">
        <v>349</v>
      </c>
      <c r="BE44" s="107">
        <v>0</v>
      </c>
      <c r="BF44" s="106" t="s">
        <v>349</v>
      </c>
      <c r="BG44" s="107">
        <v>38831.67</v>
      </c>
      <c r="BJ44" s="106" t="s">
        <v>349</v>
      </c>
      <c r="BK44" s="107">
        <v>0</v>
      </c>
      <c r="BL44" s="106" t="s">
        <v>349</v>
      </c>
      <c r="BM44" s="107">
        <v>42205.91</v>
      </c>
      <c r="BP44" s="106" t="s">
        <v>349</v>
      </c>
      <c r="BQ44" s="107">
        <v>0</v>
      </c>
      <c r="BR44" s="106" t="s">
        <v>349</v>
      </c>
      <c r="BS44" s="107">
        <v>45425.52</v>
      </c>
      <c r="BT44" s="136"/>
      <c r="BU44" s="136"/>
      <c r="BV44" s="150">
        <f t="shared" si="2"/>
        <v>6859411.2396503519</v>
      </c>
      <c r="BW44" s="149">
        <f t="shared" si="3"/>
        <v>347679.00073596381</v>
      </c>
    </row>
    <row r="45" spans="2:75" s="5" customFormat="1" ht="15" x14ac:dyDescent="0.25">
      <c r="B45" s="106" t="s">
        <v>64</v>
      </c>
      <c r="C45" s="107">
        <v>578477.67082473554</v>
      </c>
      <c r="D45" s="106" t="s">
        <v>64</v>
      </c>
      <c r="E45" s="107">
        <v>0</v>
      </c>
      <c r="H45" s="106" t="s">
        <v>64</v>
      </c>
      <c r="I45" s="107">
        <v>2124761.8822988761</v>
      </c>
      <c r="J45" s="106" t="s">
        <v>64</v>
      </c>
      <c r="K45" s="107">
        <v>0</v>
      </c>
      <c r="N45" s="106" t="s">
        <v>64</v>
      </c>
      <c r="O45" s="107">
        <v>1801863.7500386774</v>
      </c>
      <c r="P45" s="106" t="s">
        <v>64</v>
      </c>
      <c r="Q45" s="107">
        <v>0</v>
      </c>
      <c r="T45" s="106" t="s">
        <v>64</v>
      </c>
      <c r="U45" s="107">
        <v>108830.19680975794</v>
      </c>
      <c r="V45" s="106" t="s">
        <v>64</v>
      </c>
      <c r="W45" s="107">
        <v>0</v>
      </c>
      <c r="Z45" s="106" t="s">
        <v>64</v>
      </c>
      <c r="AA45" s="107">
        <v>0</v>
      </c>
      <c r="AB45" s="106" t="s">
        <v>64</v>
      </c>
      <c r="AC45" s="107">
        <v>31483.553675181462</v>
      </c>
      <c r="AF45" s="106" t="s">
        <v>64</v>
      </c>
      <c r="AG45" s="107">
        <v>0</v>
      </c>
      <c r="AH45" s="106" t="s">
        <v>64</v>
      </c>
      <c r="AI45" s="107">
        <v>33120.727442379415</v>
      </c>
      <c r="AL45" s="106" t="s">
        <v>64</v>
      </c>
      <c r="AM45" s="107">
        <v>0</v>
      </c>
      <c r="AN45" s="106" t="s">
        <v>64</v>
      </c>
      <c r="AO45" s="107">
        <v>29355.56</v>
      </c>
      <c r="AR45" s="106" t="s">
        <v>64</v>
      </c>
      <c r="AS45" s="107">
        <v>0</v>
      </c>
      <c r="AT45" s="106" t="s">
        <v>64</v>
      </c>
      <c r="AU45" s="107">
        <v>26921.79</v>
      </c>
      <c r="AX45" s="106" t="s">
        <v>64</v>
      </c>
      <c r="AY45" s="107">
        <v>0</v>
      </c>
      <c r="AZ45" s="106" t="s">
        <v>64</v>
      </c>
      <c r="BA45" s="107">
        <f>VLOOKUP(AZ45,'[2]Despacho - Anexo II'!$A:$B,2,0)</f>
        <v>26406.35</v>
      </c>
      <c r="BD45" s="106" t="s">
        <v>64</v>
      </c>
      <c r="BE45" s="107">
        <v>0</v>
      </c>
      <c r="BF45" s="106" t="s">
        <v>64</v>
      </c>
      <c r="BG45" s="107">
        <v>24896.5</v>
      </c>
      <c r="BJ45" s="106" t="s">
        <v>64</v>
      </c>
      <c r="BK45" s="107">
        <v>0</v>
      </c>
      <c r="BL45" s="106" t="s">
        <v>64</v>
      </c>
      <c r="BM45" s="107">
        <v>29327.94</v>
      </c>
      <c r="BP45" s="106" t="s">
        <v>64</v>
      </c>
      <c r="BQ45" s="107">
        <v>0</v>
      </c>
      <c r="BR45" s="106" t="s">
        <v>64</v>
      </c>
      <c r="BS45" s="107">
        <v>38776.050000000003</v>
      </c>
      <c r="BT45" s="136"/>
      <c r="BU45" s="136"/>
      <c r="BV45" s="150">
        <f t="shared" si="2"/>
        <v>4613933.4999720464</v>
      </c>
      <c r="BW45" s="149">
        <f t="shared" si="3"/>
        <v>240288.47111756087</v>
      </c>
    </row>
    <row r="46" spans="2:75" s="5" customFormat="1" ht="15" x14ac:dyDescent="0.25">
      <c r="B46" s="106" t="s">
        <v>65</v>
      </c>
      <c r="C46" s="107">
        <v>144898.82139641751</v>
      </c>
      <c r="D46" s="106" t="s">
        <v>65</v>
      </c>
      <c r="E46" s="107">
        <v>0</v>
      </c>
      <c r="H46" s="106" t="s">
        <v>65</v>
      </c>
      <c r="I46" s="107">
        <v>193355.16</v>
      </c>
      <c r="J46" s="106" t="s">
        <v>65</v>
      </c>
      <c r="K46" s="107">
        <v>0</v>
      </c>
      <c r="N46" s="106" t="s">
        <v>65</v>
      </c>
      <c r="O46" s="107">
        <v>169590.08</v>
      </c>
      <c r="P46" s="106" t="s">
        <v>65</v>
      </c>
      <c r="Q46" s="107">
        <v>0</v>
      </c>
      <c r="T46" s="106" t="s">
        <v>65</v>
      </c>
      <c r="U46" s="107">
        <v>21452.12472017857</v>
      </c>
      <c r="V46" s="106" t="s">
        <v>65</v>
      </c>
      <c r="W46" s="107">
        <v>0</v>
      </c>
      <c r="Z46" s="106" t="s">
        <v>65</v>
      </c>
      <c r="AA46" s="107">
        <v>186.35933768391621</v>
      </c>
      <c r="AB46" s="106" t="s">
        <v>65</v>
      </c>
      <c r="AC46" s="107">
        <v>0</v>
      </c>
      <c r="AF46" s="106" t="s">
        <v>65</v>
      </c>
      <c r="AG46" s="107">
        <v>0</v>
      </c>
      <c r="AH46" s="106" t="s">
        <v>65</v>
      </c>
      <c r="AI46" s="107">
        <v>0</v>
      </c>
      <c r="AL46" s="106" t="s">
        <v>65</v>
      </c>
      <c r="AM46" s="107">
        <v>0</v>
      </c>
      <c r="AN46" s="106" t="s">
        <v>65</v>
      </c>
      <c r="AO46" s="107">
        <v>0</v>
      </c>
      <c r="AR46" s="106" t="s">
        <v>65</v>
      </c>
      <c r="AS46" s="107">
        <v>0</v>
      </c>
      <c r="AT46" s="106" t="s">
        <v>65</v>
      </c>
      <c r="AU46" s="107">
        <v>0</v>
      </c>
      <c r="AX46" s="106" t="s">
        <v>65</v>
      </c>
      <c r="AY46" s="107">
        <v>0</v>
      </c>
      <c r="AZ46" s="106" t="s">
        <v>65</v>
      </c>
      <c r="BA46" s="107">
        <f>VLOOKUP(AZ46,'[2]Despacho - Anexo II'!$A:$B,2,0)</f>
        <v>0</v>
      </c>
      <c r="BD46" s="106" t="s">
        <v>65</v>
      </c>
      <c r="BE46" s="107">
        <v>0</v>
      </c>
      <c r="BF46" s="106" t="s">
        <v>65</v>
      </c>
      <c r="BG46" s="107">
        <v>0</v>
      </c>
      <c r="BJ46" s="106" t="s">
        <v>65</v>
      </c>
      <c r="BK46" s="107">
        <v>0</v>
      </c>
      <c r="BL46" s="106" t="s">
        <v>65</v>
      </c>
      <c r="BM46" s="107">
        <v>0</v>
      </c>
      <c r="BP46" s="106" t="s">
        <v>65</v>
      </c>
      <c r="BQ46" s="107">
        <v>0</v>
      </c>
      <c r="BR46" s="106" t="s">
        <v>65</v>
      </c>
      <c r="BS46" s="107">
        <v>0</v>
      </c>
      <c r="BT46" s="136"/>
      <c r="BU46" s="136"/>
      <c r="BV46" s="150">
        <f t="shared" si="2"/>
        <v>529482.54545427987</v>
      </c>
      <c r="BW46" s="149">
        <f t="shared" si="3"/>
        <v>0</v>
      </c>
    </row>
    <row r="47" spans="2:75" s="5" customFormat="1" ht="15" x14ac:dyDescent="0.25">
      <c r="B47" s="106" t="s">
        <v>66</v>
      </c>
      <c r="C47" s="107">
        <v>331073.64110315253</v>
      </c>
      <c r="D47" s="106" t="s">
        <v>66</v>
      </c>
      <c r="E47" s="107">
        <v>0</v>
      </c>
      <c r="H47" s="106" t="s">
        <v>66</v>
      </c>
      <c r="I47" s="107">
        <v>378688.79</v>
      </c>
      <c r="J47" s="106" t="s">
        <v>66</v>
      </c>
      <c r="K47" s="107">
        <v>0</v>
      </c>
      <c r="N47" s="106" t="s">
        <v>66</v>
      </c>
      <c r="O47" s="107">
        <v>354329.29</v>
      </c>
      <c r="P47" s="106" t="s">
        <v>66</v>
      </c>
      <c r="Q47" s="107">
        <v>0</v>
      </c>
      <c r="T47" s="106" t="s">
        <v>66</v>
      </c>
      <c r="U47" s="107">
        <v>38709.63519059588</v>
      </c>
      <c r="V47" s="106" t="s">
        <v>66</v>
      </c>
      <c r="W47" s="107">
        <v>0</v>
      </c>
      <c r="Z47" s="106" t="s">
        <v>66</v>
      </c>
      <c r="AA47" s="107">
        <v>301.79616856867779</v>
      </c>
      <c r="AB47" s="106" t="s">
        <v>66</v>
      </c>
      <c r="AC47" s="107">
        <v>0</v>
      </c>
      <c r="AF47" s="106" t="s">
        <v>66</v>
      </c>
      <c r="AG47" s="107">
        <v>0</v>
      </c>
      <c r="AH47" s="106" t="s">
        <v>66</v>
      </c>
      <c r="AI47" s="107">
        <v>0</v>
      </c>
      <c r="AL47" s="106" t="s">
        <v>66</v>
      </c>
      <c r="AM47" s="107">
        <v>0</v>
      </c>
      <c r="AN47" s="106" t="s">
        <v>66</v>
      </c>
      <c r="AO47" s="107">
        <v>0</v>
      </c>
      <c r="AR47" s="106" t="s">
        <v>66</v>
      </c>
      <c r="AS47" s="107">
        <v>0</v>
      </c>
      <c r="AT47" s="106" t="s">
        <v>66</v>
      </c>
      <c r="AU47" s="107">
        <v>0</v>
      </c>
      <c r="AX47" s="106" t="s">
        <v>66</v>
      </c>
      <c r="AY47" s="107">
        <v>0</v>
      </c>
      <c r="AZ47" s="106" t="s">
        <v>66</v>
      </c>
      <c r="BA47" s="107">
        <f>VLOOKUP(AZ47,'[2]Despacho - Anexo II'!$A:$B,2,0)</f>
        <v>0</v>
      </c>
      <c r="BD47" s="106" t="s">
        <v>66</v>
      </c>
      <c r="BE47" s="107">
        <v>0</v>
      </c>
      <c r="BF47" s="106" t="s">
        <v>66</v>
      </c>
      <c r="BG47" s="107">
        <v>0</v>
      </c>
      <c r="BJ47" s="106" t="s">
        <v>66</v>
      </c>
      <c r="BK47" s="107">
        <v>0</v>
      </c>
      <c r="BL47" s="106" t="s">
        <v>66</v>
      </c>
      <c r="BM47" s="107">
        <v>0</v>
      </c>
      <c r="BP47" s="106" t="s">
        <v>66</v>
      </c>
      <c r="BQ47" s="107">
        <v>0</v>
      </c>
      <c r="BR47" s="106" t="s">
        <v>66</v>
      </c>
      <c r="BS47" s="107">
        <v>0</v>
      </c>
      <c r="BT47" s="136"/>
      <c r="BU47" s="136"/>
      <c r="BV47" s="150">
        <f t="shared" si="2"/>
        <v>1103103.1524623171</v>
      </c>
      <c r="BW47" s="149">
        <f t="shared" si="3"/>
        <v>0</v>
      </c>
    </row>
    <row r="48" spans="2:75" s="5" customFormat="1" ht="15" x14ac:dyDescent="0.25">
      <c r="B48" s="106" t="s">
        <v>67</v>
      </c>
      <c r="C48" s="107">
        <v>0</v>
      </c>
      <c r="D48" s="106" t="s">
        <v>67</v>
      </c>
      <c r="E48" s="107">
        <v>39817.409677412936</v>
      </c>
      <c r="H48" s="106" t="s">
        <v>67</v>
      </c>
      <c r="I48" s="107">
        <v>1441856.1541414582</v>
      </c>
      <c r="J48" s="106" t="s">
        <v>67</v>
      </c>
      <c r="K48" s="107">
        <v>0</v>
      </c>
      <c r="N48" s="106" t="s">
        <v>67</v>
      </c>
      <c r="O48" s="107">
        <v>1790791.2048309417</v>
      </c>
      <c r="P48" s="106" t="s">
        <v>67</v>
      </c>
      <c r="Q48" s="107">
        <v>0</v>
      </c>
      <c r="T48" s="106" t="s">
        <v>67</v>
      </c>
      <c r="U48" s="107">
        <v>129266.49241449655</v>
      </c>
      <c r="V48" s="106" t="s">
        <v>67</v>
      </c>
      <c r="W48" s="107">
        <v>0</v>
      </c>
      <c r="Z48" s="106" t="s">
        <v>67</v>
      </c>
      <c r="AA48" s="107">
        <v>0</v>
      </c>
      <c r="AB48" s="106" t="s">
        <v>67</v>
      </c>
      <c r="AC48" s="107">
        <v>35714.31039962545</v>
      </c>
      <c r="AF48" s="106" t="s">
        <v>67</v>
      </c>
      <c r="AG48" s="107">
        <v>0</v>
      </c>
      <c r="AH48" s="106" t="s">
        <v>67</v>
      </c>
      <c r="AI48" s="107">
        <v>36441.111263932064</v>
      </c>
      <c r="AL48" s="106" t="s">
        <v>67</v>
      </c>
      <c r="AM48" s="107">
        <v>0</v>
      </c>
      <c r="AN48" s="106" t="s">
        <v>67</v>
      </c>
      <c r="AO48" s="107">
        <v>31241.78</v>
      </c>
      <c r="AR48" s="106" t="s">
        <v>67</v>
      </c>
      <c r="AS48" s="107">
        <v>0</v>
      </c>
      <c r="AT48" s="106" t="s">
        <v>67</v>
      </c>
      <c r="AU48" s="107">
        <v>30420.35</v>
      </c>
      <c r="AX48" s="106" t="s">
        <v>67</v>
      </c>
      <c r="AY48" s="107">
        <v>0</v>
      </c>
      <c r="AZ48" s="106" t="s">
        <v>67</v>
      </c>
      <c r="BA48" s="107">
        <f>VLOOKUP(AZ48,'[2]Despacho - Anexo II'!$A:$B,2,0)</f>
        <v>30048.71</v>
      </c>
      <c r="BD48" s="106" t="s">
        <v>67</v>
      </c>
      <c r="BE48" s="107">
        <v>0</v>
      </c>
      <c r="BF48" s="106" t="s">
        <v>67</v>
      </c>
      <c r="BG48" s="107">
        <v>27664.81</v>
      </c>
      <c r="BJ48" s="106" t="s">
        <v>67</v>
      </c>
      <c r="BK48" s="107">
        <v>0</v>
      </c>
      <c r="BL48" s="106" t="s">
        <v>67</v>
      </c>
      <c r="BM48" s="107">
        <v>32328.62</v>
      </c>
      <c r="BP48" s="106" t="s">
        <v>67</v>
      </c>
      <c r="BQ48" s="107">
        <v>0</v>
      </c>
      <c r="BR48" s="106" t="s">
        <v>67</v>
      </c>
      <c r="BS48" s="107">
        <v>38435.61</v>
      </c>
      <c r="BT48" s="136"/>
      <c r="BU48" s="136"/>
      <c r="BV48" s="150">
        <f t="shared" si="2"/>
        <v>3361913.8513868963</v>
      </c>
      <c r="BW48" s="149">
        <f t="shared" si="3"/>
        <v>302112.71134097042</v>
      </c>
    </row>
    <row r="49" spans="2:75" s="5" customFormat="1" ht="15" x14ac:dyDescent="0.25">
      <c r="B49" s="106" t="s">
        <v>68</v>
      </c>
      <c r="C49" s="107">
        <v>0</v>
      </c>
      <c r="D49" s="106" t="s">
        <v>68</v>
      </c>
      <c r="E49" s="107">
        <v>238251.05154870497</v>
      </c>
      <c r="H49" s="106" t="s">
        <v>68</v>
      </c>
      <c r="I49" s="107">
        <v>0</v>
      </c>
      <c r="J49" s="106" t="s">
        <v>68</v>
      </c>
      <c r="K49" s="107">
        <v>979929.18581625505</v>
      </c>
      <c r="N49" s="106" t="s">
        <v>68</v>
      </c>
      <c r="O49" s="107">
        <v>0</v>
      </c>
      <c r="P49" s="106" t="s">
        <v>68</v>
      </c>
      <c r="Q49" s="107">
        <v>3413208.6719914498</v>
      </c>
      <c r="T49" s="106" t="s">
        <v>68</v>
      </c>
      <c r="U49" s="107">
        <v>0</v>
      </c>
      <c r="V49" s="106" t="s">
        <v>68</v>
      </c>
      <c r="W49" s="107">
        <v>1903073.0796952264</v>
      </c>
      <c r="Z49" s="106" t="s">
        <v>68</v>
      </c>
      <c r="AA49" s="107">
        <v>0</v>
      </c>
      <c r="AB49" s="106" t="s">
        <v>68</v>
      </c>
      <c r="AC49" s="107">
        <v>143573.02560735584</v>
      </c>
      <c r="AF49" s="106" t="s">
        <v>68</v>
      </c>
      <c r="AG49" s="107">
        <v>0</v>
      </c>
      <c r="AH49" s="106" t="s">
        <v>68</v>
      </c>
      <c r="AI49" s="107">
        <v>128870.39120338201</v>
      </c>
      <c r="AL49" s="106" t="s">
        <v>68</v>
      </c>
      <c r="AM49" s="107">
        <v>0</v>
      </c>
      <c r="AN49" s="106" t="s">
        <v>68</v>
      </c>
      <c r="AO49" s="107">
        <v>122356.98</v>
      </c>
      <c r="AR49" s="106" t="s">
        <v>68</v>
      </c>
      <c r="AS49" s="107">
        <v>0</v>
      </c>
      <c r="AT49" s="106" t="s">
        <v>68</v>
      </c>
      <c r="AU49" s="107">
        <v>139872.91</v>
      </c>
      <c r="AX49" s="106" t="s">
        <v>68</v>
      </c>
      <c r="AY49" s="107">
        <v>0</v>
      </c>
      <c r="AZ49" s="106" t="s">
        <v>68</v>
      </c>
      <c r="BA49" s="107">
        <f>VLOOKUP(AZ49,'[2]Despacho - Anexo II'!$A:$B,2,0)</f>
        <v>146879.39000000001</v>
      </c>
      <c r="BD49" s="106" t="s">
        <v>68</v>
      </c>
      <c r="BE49" s="107">
        <v>0</v>
      </c>
      <c r="BF49" s="106" t="s">
        <v>68</v>
      </c>
      <c r="BG49" s="107">
        <v>115050.26</v>
      </c>
      <c r="BJ49" s="106" t="s">
        <v>68</v>
      </c>
      <c r="BK49" s="107">
        <v>0</v>
      </c>
      <c r="BL49" s="106" t="s">
        <v>68</v>
      </c>
      <c r="BM49" s="107">
        <v>101323.1</v>
      </c>
      <c r="BP49" s="106" t="s">
        <v>68</v>
      </c>
      <c r="BQ49" s="107">
        <v>0</v>
      </c>
      <c r="BR49" s="106" t="s">
        <v>68</v>
      </c>
      <c r="BS49" s="107">
        <v>96113.73</v>
      </c>
      <c r="BT49" s="136"/>
      <c r="BU49" s="136"/>
      <c r="BV49" s="150">
        <f t="shared" si="2"/>
        <v>0</v>
      </c>
      <c r="BW49" s="149">
        <f t="shared" si="3"/>
        <v>7528501.7758623743</v>
      </c>
    </row>
    <row r="50" spans="2:75" s="5" customFormat="1" ht="15" x14ac:dyDescent="0.25">
      <c r="B50" s="106" t="s">
        <v>69</v>
      </c>
      <c r="C50" s="107">
        <v>3183450.4800393376</v>
      </c>
      <c r="D50" s="106" t="s">
        <v>69</v>
      </c>
      <c r="E50" s="107">
        <v>0</v>
      </c>
      <c r="H50" s="106" t="s">
        <v>69</v>
      </c>
      <c r="I50" s="107">
        <v>3017267.37</v>
      </c>
      <c r="J50" s="106" t="s">
        <v>69</v>
      </c>
      <c r="K50" s="107">
        <v>0</v>
      </c>
      <c r="N50" s="106" t="s">
        <v>69</v>
      </c>
      <c r="O50" s="107">
        <v>3295781.13</v>
      </c>
      <c r="P50" s="106" t="s">
        <v>69</v>
      </c>
      <c r="Q50" s="107">
        <v>0</v>
      </c>
      <c r="T50" s="106" t="s">
        <v>69</v>
      </c>
      <c r="U50" s="107">
        <v>345167.73096744908</v>
      </c>
      <c r="V50" s="106" t="s">
        <v>69</v>
      </c>
      <c r="W50" s="107">
        <v>0</v>
      </c>
      <c r="Z50" s="106" t="s">
        <v>69</v>
      </c>
      <c r="AA50" s="107">
        <v>1239.2890346555682</v>
      </c>
      <c r="AB50" s="106" t="s">
        <v>69</v>
      </c>
      <c r="AC50" s="107">
        <v>0</v>
      </c>
      <c r="AF50" s="106" t="s">
        <v>69</v>
      </c>
      <c r="AG50" s="107">
        <v>1460.03</v>
      </c>
      <c r="AH50" s="106" t="s">
        <v>69</v>
      </c>
      <c r="AI50" s="107">
        <v>0</v>
      </c>
      <c r="AL50" s="106" t="s">
        <v>69</v>
      </c>
      <c r="AM50" s="107">
        <v>1605.41</v>
      </c>
      <c r="AN50" s="106" t="s">
        <v>69</v>
      </c>
      <c r="AO50" s="107">
        <v>0</v>
      </c>
      <c r="AR50" s="106" t="s">
        <v>69</v>
      </c>
      <c r="AS50" s="107">
        <v>1104.47</v>
      </c>
      <c r="AT50" s="106" t="s">
        <v>69</v>
      </c>
      <c r="AU50" s="107">
        <v>0</v>
      </c>
      <c r="AX50" s="106" t="s">
        <v>69</v>
      </c>
      <c r="AY50" s="107">
        <v>781.71</v>
      </c>
      <c r="AZ50" s="106" t="s">
        <v>69</v>
      </c>
      <c r="BA50" s="107">
        <f>VLOOKUP(AZ50,'[2]Despacho - Anexo II'!$A:$B,2,0)</f>
        <v>0</v>
      </c>
      <c r="BD50" s="106" t="s">
        <v>69</v>
      </c>
      <c r="BE50" s="107">
        <v>2443.83</v>
      </c>
      <c r="BF50" s="106" t="s">
        <v>69</v>
      </c>
      <c r="BG50" s="107">
        <v>0</v>
      </c>
      <c r="BJ50" s="106" t="s">
        <v>69</v>
      </c>
      <c r="BK50" s="107">
        <v>1059.8800000000001</v>
      </c>
      <c r="BL50" s="106" t="s">
        <v>69</v>
      </c>
      <c r="BM50" s="107">
        <v>0</v>
      </c>
      <c r="BP50" s="106" t="s">
        <v>69</v>
      </c>
      <c r="BQ50" s="107">
        <v>0</v>
      </c>
      <c r="BR50" s="106" t="s">
        <v>69</v>
      </c>
      <c r="BS50" s="107">
        <v>0</v>
      </c>
      <c r="BT50" s="136"/>
      <c r="BU50" s="136"/>
      <c r="BV50" s="150">
        <f t="shared" si="2"/>
        <v>9851361.3300414439</v>
      </c>
      <c r="BW50" s="149">
        <f t="shared" si="3"/>
        <v>0</v>
      </c>
    </row>
    <row r="51" spans="2:75" s="5" customFormat="1" ht="15" x14ac:dyDescent="0.25">
      <c r="B51" s="106" t="s">
        <v>70</v>
      </c>
      <c r="C51" s="107">
        <v>0</v>
      </c>
      <c r="D51" s="106" t="s">
        <v>70</v>
      </c>
      <c r="E51" s="107">
        <v>11686.666108185103</v>
      </c>
      <c r="H51" s="106" t="s">
        <v>70</v>
      </c>
      <c r="I51" s="107">
        <v>354341.28108204179</v>
      </c>
      <c r="J51" s="106" t="s">
        <v>70</v>
      </c>
      <c r="K51" s="107">
        <v>0</v>
      </c>
      <c r="N51" s="106" t="s">
        <v>70</v>
      </c>
      <c r="O51" s="107">
        <v>382771.10534588911</v>
      </c>
      <c r="P51" s="106" t="s">
        <v>70</v>
      </c>
      <c r="Q51" s="107">
        <v>0</v>
      </c>
      <c r="T51" s="106" t="s">
        <v>70</v>
      </c>
      <c r="U51" s="107">
        <v>23390.824338924001</v>
      </c>
      <c r="V51" s="106" t="s">
        <v>70</v>
      </c>
      <c r="W51" s="107">
        <v>0</v>
      </c>
      <c r="Z51" s="106" t="s">
        <v>70</v>
      </c>
      <c r="AA51" s="107">
        <v>0</v>
      </c>
      <c r="AB51" s="106" t="s">
        <v>70</v>
      </c>
      <c r="AC51" s="107">
        <v>6338.5254548573839</v>
      </c>
      <c r="AF51" s="106" t="s">
        <v>70</v>
      </c>
      <c r="AG51" s="107">
        <v>0</v>
      </c>
      <c r="AH51" s="106" t="s">
        <v>70</v>
      </c>
      <c r="AI51" s="107">
        <v>6556.769051686887</v>
      </c>
      <c r="AL51" s="106" t="s">
        <v>70</v>
      </c>
      <c r="AM51" s="107">
        <v>0</v>
      </c>
      <c r="AN51" s="106" t="s">
        <v>70</v>
      </c>
      <c r="AO51" s="107">
        <v>5745.52</v>
      </c>
      <c r="AR51" s="106" t="s">
        <v>70</v>
      </c>
      <c r="AS51" s="107">
        <v>0</v>
      </c>
      <c r="AT51" s="106" t="s">
        <v>70</v>
      </c>
      <c r="AU51" s="107">
        <v>6903.04</v>
      </c>
      <c r="AX51" s="106" t="s">
        <v>70</v>
      </c>
      <c r="AY51" s="107">
        <v>0</v>
      </c>
      <c r="AZ51" s="106" t="s">
        <v>70</v>
      </c>
      <c r="BA51" s="107">
        <f>VLOOKUP(AZ51,'[2]Despacho - Anexo II'!$A:$B,2,0)</f>
        <v>7132.95</v>
      </c>
      <c r="BD51" s="106" t="s">
        <v>70</v>
      </c>
      <c r="BE51" s="107">
        <v>0</v>
      </c>
      <c r="BF51" s="106" t="s">
        <v>70</v>
      </c>
      <c r="BG51" s="107">
        <v>6649.08</v>
      </c>
      <c r="BJ51" s="106" t="s">
        <v>70</v>
      </c>
      <c r="BK51" s="107">
        <v>0</v>
      </c>
      <c r="BL51" s="106" t="s">
        <v>70</v>
      </c>
      <c r="BM51" s="107">
        <v>6975.9</v>
      </c>
      <c r="BP51" s="106" t="s">
        <v>70</v>
      </c>
      <c r="BQ51" s="107">
        <v>0</v>
      </c>
      <c r="BR51" s="106" t="s">
        <v>70</v>
      </c>
      <c r="BS51" s="107">
        <v>7551.55</v>
      </c>
      <c r="BT51" s="136"/>
      <c r="BU51" s="136"/>
      <c r="BV51" s="150">
        <f t="shared" si="2"/>
        <v>760503.21076685493</v>
      </c>
      <c r="BW51" s="149">
        <f t="shared" si="3"/>
        <v>65540.000614729375</v>
      </c>
    </row>
    <row r="52" spans="2:75" s="5" customFormat="1" ht="15" x14ac:dyDescent="0.25">
      <c r="B52" s="106" t="s">
        <v>71</v>
      </c>
      <c r="C52" s="107">
        <v>1064781.8385344606</v>
      </c>
      <c r="D52" s="106" t="s">
        <v>71</v>
      </c>
      <c r="E52" s="107">
        <v>0</v>
      </c>
      <c r="H52" s="106" t="s">
        <v>71</v>
      </c>
      <c r="I52" s="107">
        <v>923915.07000000007</v>
      </c>
      <c r="J52" s="106" t="s">
        <v>71</v>
      </c>
      <c r="K52" s="107">
        <v>0</v>
      </c>
      <c r="N52" s="106" t="s">
        <v>71</v>
      </c>
      <c r="O52" s="107">
        <v>991545.92999999993</v>
      </c>
      <c r="P52" s="106" t="s">
        <v>71</v>
      </c>
      <c r="Q52" s="107">
        <v>0</v>
      </c>
      <c r="T52" s="106" t="s">
        <v>71</v>
      </c>
      <c r="U52" s="107">
        <v>70862.982516577846</v>
      </c>
      <c r="V52" s="106" t="s">
        <v>71</v>
      </c>
      <c r="W52" s="107">
        <v>0</v>
      </c>
      <c r="Z52" s="106" t="s">
        <v>71</v>
      </c>
      <c r="AA52" s="107">
        <v>20.445596003216469</v>
      </c>
      <c r="AB52" s="106" t="s">
        <v>71</v>
      </c>
      <c r="AC52" s="107">
        <v>0</v>
      </c>
      <c r="AF52" s="106" t="s">
        <v>71</v>
      </c>
      <c r="AG52" s="107">
        <v>0</v>
      </c>
      <c r="AH52" s="106" t="s">
        <v>71</v>
      </c>
      <c r="AI52" s="107">
        <v>0</v>
      </c>
      <c r="AL52" s="106" t="s">
        <v>71</v>
      </c>
      <c r="AM52" s="107">
        <v>0</v>
      </c>
      <c r="AN52" s="106" t="s">
        <v>71</v>
      </c>
      <c r="AO52" s="107">
        <v>0</v>
      </c>
      <c r="AR52" s="106" t="s">
        <v>71</v>
      </c>
      <c r="AS52" s="107">
        <v>0</v>
      </c>
      <c r="AT52" s="106" t="s">
        <v>71</v>
      </c>
      <c r="AU52" s="107">
        <v>0</v>
      </c>
      <c r="AX52" s="106" t="s">
        <v>71</v>
      </c>
      <c r="AY52" s="107">
        <v>0</v>
      </c>
      <c r="AZ52" s="106" t="s">
        <v>71</v>
      </c>
      <c r="BA52" s="107">
        <f>VLOOKUP(AZ52,'[2]Despacho - Anexo II'!$A:$B,2,0)</f>
        <v>0</v>
      </c>
      <c r="BD52" s="106" t="s">
        <v>71</v>
      </c>
      <c r="BE52" s="107">
        <v>0</v>
      </c>
      <c r="BF52" s="106" t="s">
        <v>71</v>
      </c>
      <c r="BG52" s="107">
        <v>0</v>
      </c>
      <c r="BJ52" s="106" t="s">
        <v>71</v>
      </c>
      <c r="BK52" s="107">
        <v>0</v>
      </c>
      <c r="BL52" s="106" t="s">
        <v>71</v>
      </c>
      <c r="BM52" s="107">
        <v>0</v>
      </c>
      <c r="BP52" s="106" t="s">
        <v>71</v>
      </c>
      <c r="BQ52" s="107">
        <v>0</v>
      </c>
      <c r="BR52" s="106" t="s">
        <v>71</v>
      </c>
      <c r="BS52" s="107">
        <v>0</v>
      </c>
      <c r="BT52" s="136"/>
      <c r="BU52" s="136"/>
      <c r="BV52" s="150">
        <f t="shared" si="2"/>
        <v>3051126.2666470418</v>
      </c>
      <c r="BW52" s="149">
        <f t="shared" si="3"/>
        <v>0</v>
      </c>
    </row>
    <row r="53" spans="2:75" s="5" customFormat="1" ht="15" x14ac:dyDescent="0.25">
      <c r="B53" s="106" t="s">
        <v>246</v>
      </c>
      <c r="C53" s="107">
        <v>471222.24943921145</v>
      </c>
      <c r="D53" s="106" t="s">
        <v>246</v>
      </c>
      <c r="E53" s="107">
        <v>0</v>
      </c>
      <c r="H53" s="106" t="s">
        <v>246</v>
      </c>
      <c r="I53" s="107">
        <v>720551.87151770759</v>
      </c>
      <c r="J53" s="106" t="s">
        <v>246</v>
      </c>
      <c r="K53" s="107">
        <v>0</v>
      </c>
      <c r="N53" s="106" t="s">
        <v>246</v>
      </c>
      <c r="O53" s="107">
        <v>696178.17753118102</v>
      </c>
      <c r="P53" s="106" t="s">
        <v>246</v>
      </c>
      <c r="Q53" s="107">
        <v>0</v>
      </c>
      <c r="T53" s="106" t="s">
        <v>246</v>
      </c>
      <c r="U53" s="107">
        <v>51907.381528554943</v>
      </c>
      <c r="V53" s="106" t="s">
        <v>246</v>
      </c>
      <c r="W53" s="107">
        <v>0</v>
      </c>
      <c r="Z53" s="106" t="s">
        <v>246</v>
      </c>
      <c r="AA53" s="107">
        <v>0</v>
      </c>
      <c r="AB53" s="106" t="s">
        <v>246</v>
      </c>
      <c r="AC53" s="107">
        <v>13598.293665442267</v>
      </c>
      <c r="AF53" s="106" t="s">
        <v>246</v>
      </c>
      <c r="AG53" s="107">
        <v>0</v>
      </c>
      <c r="AH53" s="106" t="s">
        <v>246</v>
      </c>
      <c r="AI53" s="107">
        <v>14132.0525977371</v>
      </c>
      <c r="AL53" s="106" t="s">
        <v>246</v>
      </c>
      <c r="AM53" s="107">
        <v>0</v>
      </c>
      <c r="AN53" s="106" t="s">
        <v>246</v>
      </c>
      <c r="AO53" s="107">
        <v>12791.47</v>
      </c>
      <c r="AR53" s="106" t="s">
        <v>246</v>
      </c>
      <c r="AS53" s="107">
        <v>0</v>
      </c>
      <c r="AT53" s="106" t="s">
        <v>246</v>
      </c>
      <c r="AU53" s="107">
        <v>12863.82</v>
      </c>
      <c r="AX53" s="106" t="s">
        <v>246</v>
      </c>
      <c r="AY53" s="107">
        <v>0</v>
      </c>
      <c r="AZ53" s="106" t="s">
        <v>246</v>
      </c>
      <c r="BA53" s="107">
        <f>VLOOKUP(AZ53,'[2]Despacho - Anexo II'!$A:$B,2,0)</f>
        <v>13222.32</v>
      </c>
      <c r="BD53" s="106" t="s">
        <v>246</v>
      </c>
      <c r="BE53" s="107">
        <v>0</v>
      </c>
      <c r="BF53" s="106" t="s">
        <v>246</v>
      </c>
      <c r="BG53" s="107">
        <v>11439.02</v>
      </c>
      <c r="BJ53" s="106" t="s">
        <v>246</v>
      </c>
      <c r="BK53" s="107">
        <v>0</v>
      </c>
      <c r="BL53" s="106" t="s">
        <v>246</v>
      </c>
      <c r="BM53" s="107">
        <v>13156.61</v>
      </c>
      <c r="BP53" s="106" t="s">
        <v>246</v>
      </c>
      <c r="BQ53" s="107">
        <v>0</v>
      </c>
      <c r="BR53" s="106" t="s">
        <v>246</v>
      </c>
      <c r="BS53" s="107">
        <v>14144.24</v>
      </c>
      <c r="BT53" s="136"/>
      <c r="BU53" s="136"/>
      <c r="BV53" s="150">
        <f t="shared" si="2"/>
        <v>1939859.680016655</v>
      </c>
      <c r="BW53" s="149">
        <f t="shared" si="3"/>
        <v>105347.82626317938</v>
      </c>
    </row>
    <row r="54" spans="2:75" s="5" customFormat="1" ht="15" x14ac:dyDescent="0.25">
      <c r="B54" s="106" t="s">
        <v>73</v>
      </c>
      <c r="C54" s="107">
        <v>1233727.9080099864</v>
      </c>
      <c r="D54" s="106" t="s">
        <v>73</v>
      </c>
      <c r="E54" s="107">
        <v>0</v>
      </c>
      <c r="H54" s="106" t="s">
        <v>73</v>
      </c>
      <c r="I54" s="107">
        <v>1874255.2476983608</v>
      </c>
      <c r="J54" s="106" t="s">
        <v>73</v>
      </c>
      <c r="K54" s="107">
        <v>0</v>
      </c>
      <c r="N54" s="106" t="s">
        <v>73</v>
      </c>
      <c r="O54" s="107">
        <v>2187341.0099054282</v>
      </c>
      <c r="P54" s="106" t="s">
        <v>73</v>
      </c>
      <c r="Q54" s="107">
        <v>0</v>
      </c>
      <c r="T54" s="106" t="s">
        <v>73</v>
      </c>
      <c r="U54" s="107">
        <v>261858.05955599912</v>
      </c>
      <c r="V54" s="106" t="s">
        <v>73</v>
      </c>
      <c r="W54" s="107">
        <v>0</v>
      </c>
      <c r="Z54" s="106" t="s">
        <v>73</v>
      </c>
      <c r="AA54" s="107">
        <v>0</v>
      </c>
      <c r="AB54" s="106" t="s">
        <v>73</v>
      </c>
      <c r="AC54" s="107">
        <v>83231.472994855809</v>
      </c>
      <c r="AF54" s="106" t="s">
        <v>73</v>
      </c>
      <c r="AG54" s="107">
        <v>0</v>
      </c>
      <c r="AH54" s="106" t="s">
        <v>73</v>
      </c>
      <c r="AI54" s="107">
        <v>74746.98543846031</v>
      </c>
      <c r="AL54" s="106" t="s">
        <v>73</v>
      </c>
      <c r="AM54" s="107">
        <v>0</v>
      </c>
      <c r="AN54" s="106" t="s">
        <v>73</v>
      </c>
      <c r="AO54" s="107">
        <v>72642.83</v>
      </c>
      <c r="AR54" s="106" t="s">
        <v>73</v>
      </c>
      <c r="AS54" s="107">
        <v>0</v>
      </c>
      <c r="AT54" s="106" t="s">
        <v>73</v>
      </c>
      <c r="AU54" s="107">
        <v>71961.48</v>
      </c>
      <c r="AX54" s="106" t="s">
        <v>73</v>
      </c>
      <c r="AY54" s="107">
        <v>0</v>
      </c>
      <c r="AZ54" s="106" t="s">
        <v>73</v>
      </c>
      <c r="BA54" s="107">
        <f>VLOOKUP(AZ54,'[2]Despacho - Anexo II'!$A:$B,2,0)</f>
        <v>74496.95</v>
      </c>
      <c r="BD54" s="106" t="s">
        <v>73</v>
      </c>
      <c r="BE54" s="107">
        <v>0</v>
      </c>
      <c r="BF54" s="106" t="s">
        <v>73</v>
      </c>
      <c r="BG54" s="107">
        <v>73856.160000000003</v>
      </c>
      <c r="BJ54" s="106" t="s">
        <v>73</v>
      </c>
      <c r="BK54" s="107">
        <v>0</v>
      </c>
      <c r="BL54" s="106" t="s">
        <v>73</v>
      </c>
      <c r="BM54" s="107">
        <v>75525.710000000006</v>
      </c>
      <c r="BP54" s="106" t="s">
        <v>73</v>
      </c>
      <c r="BQ54" s="107">
        <v>0</v>
      </c>
      <c r="BR54" s="106" t="s">
        <v>73</v>
      </c>
      <c r="BS54" s="107">
        <v>84313.34</v>
      </c>
      <c r="BT54" s="136"/>
      <c r="BU54" s="136"/>
      <c r="BV54" s="150">
        <f t="shared" si="2"/>
        <v>5557182.2251697751</v>
      </c>
      <c r="BW54" s="149">
        <f t="shared" si="3"/>
        <v>610774.92843331606</v>
      </c>
    </row>
    <row r="55" spans="2:75" s="5" customFormat="1" ht="15" x14ac:dyDescent="0.25">
      <c r="B55" s="106" t="s">
        <v>74</v>
      </c>
      <c r="C55" s="107">
        <v>0</v>
      </c>
      <c r="D55" s="106" t="s">
        <v>74</v>
      </c>
      <c r="E55" s="107">
        <v>0</v>
      </c>
      <c r="H55" s="106" t="s">
        <v>74</v>
      </c>
      <c r="I55" s="107">
        <v>0</v>
      </c>
      <c r="J55" s="106" t="s">
        <v>74</v>
      </c>
      <c r="K55" s="107">
        <v>0</v>
      </c>
      <c r="N55" s="106" t="s">
        <v>74</v>
      </c>
      <c r="O55" s="107">
        <v>0</v>
      </c>
      <c r="P55" s="106" t="s">
        <v>74</v>
      </c>
      <c r="Q55" s="107">
        <v>0</v>
      </c>
      <c r="T55" s="106" t="s">
        <v>74</v>
      </c>
      <c r="U55" s="107">
        <v>0</v>
      </c>
      <c r="V55" s="106" t="s">
        <v>74</v>
      </c>
      <c r="W55" s="107">
        <v>0</v>
      </c>
      <c r="Z55" s="106" t="s">
        <v>74</v>
      </c>
      <c r="AA55" s="107">
        <v>0</v>
      </c>
      <c r="AB55" s="106" t="s">
        <v>74</v>
      </c>
      <c r="AC55" s="107">
        <v>0</v>
      </c>
      <c r="AF55" s="106" t="s">
        <v>74</v>
      </c>
      <c r="AG55" s="107">
        <v>0</v>
      </c>
      <c r="AH55" s="106" t="s">
        <v>74</v>
      </c>
      <c r="AI55" s="107">
        <v>0</v>
      </c>
      <c r="AL55" s="106" t="s">
        <v>74</v>
      </c>
      <c r="AM55" s="107">
        <v>0</v>
      </c>
      <c r="AN55" s="106" t="s">
        <v>74</v>
      </c>
      <c r="AO55" s="107">
        <v>0</v>
      </c>
      <c r="AR55" s="106" t="s">
        <v>74</v>
      </c>
      <c r="AS55" s="107">
        <v>0</v>
      </c>
      <c r="AT55" s="106" t="s">
        <v>74</v>
      </c>
      <c r="AU55" s="107">
        <v>0</v>
      </c>
      <c r="AX55" s="106" t="s">
        <v>74</v>
      </c>
      <c r="AY55" s="107">
        <v>0</v>
      </c>
      <c r="AZ55" s="106" t="s">
        <v>74</v>
      </c>
      <c r="BA55" s="107">
        <v>0</v>
      </c>
      <c r="BD55" s="106" t="s">
        <v>74</v>
      </c>
      <c r="BE55" s="107">
        <v>0</v>
      </c>
      <c r="BF55" s="106" t="s">
        <v>74</v>
      </c>
      <c r="BG55" s="107">
        <v>0</v>
      </c>
      <c r="BJ55" s="106" t="s">
        <v>74</v>
      </c>
      <c r="BK55" s="107">
        <v>0</v>
      </c>
      <c r="BL55" s="106" t="s">
        <v>74</v>
      </c>
      <c r="BM55" s="107">
        <v>0</v>
      </c>
      <c r="BP55" s="106" t="s">
        <v>74</v>
      </c>
      <c r="BQ55" s="107">
        <v>0</v>
      </c>
      <c r="BR55" s="106" t="s">
        <v>74</v>
      </c>
      <c r="BS55" s="107">
        <v>0</v>
      </c>
      <c r="BT55" s="136"/>
      <c r="BU55" s="136"/>
      <c r="BV55" s="150">
        <f t="shared" si="2"/>
        <v>0</v>
      </c>
      <c r="BW55" s="149">
        <f t="shared" si="3"/>
        <v>0</v>
      </c>
    </row>
    <row r="56" spans="2:75" s="5" customFormat="1" ht="15" x14ac:dyDescent="0.25">
      <c r="B56" s="106" t="s">
        <v>420</v>
      </c>
      <c r="C56" s="107">
        <v>0</v>
      </c>
      <c r="D56" s="106" t="s">
        <v>420</v>
      </c>
      <c r="E56" s="107">
        <v>0</v>
      </c>
      <c r="H56" s="106" t="s">
        <v>420</v>
      </c>
      <c r="I56" s="107">
        <v>0</v>
      </c>
      <c r="J56" s="106" t="s">
        <v>420</v>
      </c>
      <c r="K56" s="107">
        <v>0</v>
      </c>
      <c r="N56" s="106" t="s">
        <v>420</v>
      </c>
      <c r="O56" s="107">
        <v>1770018.6062781976</v>
      </c>
      <c r="P56" s="106" t="s">
        <v>420</v>
      </c>
      <c r="Q56" s="107">
        <v>0</v>
      </c>
      <c r="T56" s="106" t="s">
        <v>420</v>
      </c>
      <c r="U56" s="107">
        <v>24241.064114272755</v>
      </c>
      <c r="V56" s="106" t="s">
        <v>420</v>
      </c>
      <c r="W56" s="107">
        <v>0</v>
      </c>
      <c r="Z56" s="106" t="s">
        <v>420</v>
      </c>
      <c r="AA56" s="107">
        <v>92.53096900338447</v>
      </c>
      <c r="AB56" s="106" t="s">
        <v>420</v>
      </c>
      <c r="AC56" s="107">
        <v>0</v>
      </c>
      <c r="AF56" s="106" t="s">
        <v>75</v>
      </c>
      <c r="AG56" s="107">
        <v>0</v>
      </c>
      <c r="AH56" s="106" t="s">
        <v>75</v>
      </c>
      <c r="AI56" s="107">
        <v>0</v>
      </c>
      <c r="AL56" s="106" t="s">
        <v>75</v>
      </c>
      <c r="AM56" s="107">
        <v>0</v>
      </c>
      <c r="AN56" s="106" t="s">
        <v>75</v>
      </c>
      <c r="AO56" s="107">
        <v>0</v>
      </c>
      <c r="AR56" s="106" t="s">
        <v>75</v>
      </c>
      <c r="AS56" s="107">
        <v>0</v>
      </c>
      <c r="AT56" s="106" t="s">
        <v>75</v>
      </c>
      <c r="AU56" s="107">
        <v>0</v>
      </c>
      <c r="AX56" s="106" t="s">
        <v>75</v>
      </c>
      <c r="AY56" s="107">
        <v>0</v>
      </c>
      <c r="AZ56" s="106" t="s">
        <v>75</v>
      </c>
      <c r="BA56" s="107">
        <f>VLOOKUP(AZ56,'[2]Despacho - Anexo II'!$A:$B,2,0)</f>
        <v>0</v>
      </c>
      <c r="BD56" s="106" t="s">
        <v>75</v>
      </c>
      <c r="BE56" s="107">
        <v>0</v>
      </c>
      <c r="BF56" s="106" t="s">
        <v>75</v>
      </c>
      <c r="BG56" s="107">
        <v>0</v>
      </c>
      <c r="BJ56" s="106" t="s">
        <v>75</v>
      </c>
      <c r="BK56" s="107">
        <v>0</v>
      </c>
      <c r="BL56" s="106" t="s">
        <v>75</v>
      </c>
      <c r="BM56" s="107">
        <v>0</v>
      </c>
      <c r="BP56" s="106" t="s">
        <v>75</v>
      </c>
      <c r="BQ56" s="107">
        <v>0</v>
      </c>
      <c r="BR56" s="106" t="s">
        <v>75</v>
      </c>
      <c r="BS56" s="107">
        <v>0</v>
      </c>
      <c r="BT56" s="136"/>
      <c r="BU56" s="136"/>
      <c r="BV56" s="150">
        <f t="shared" si="2"/>
        <v>1794352.2013614739</v>
      </c>
      <c r="BW56" s="149">
        <f t="shared" si="3"/>
        <v>0</v>
      </c>
    </row>
    <row r="57" spans="2:75" s="5" customFormat="1" ht="15" x14ac:dyDescent="0.25">
      <c r="B57" s="106" t="s">
        <v>147</v>
      </c>
      <c r="C57" s="107">
        <v>0</v>
      </c>
      <c r="D57" s="106" t="s">
        <v>147</v>
      </c>
      <c r="E57" s="107">
        <v>36565.400658456412</v>
      </c>
      <c r="H57" s="106" t="s">
        <v>147</v>
      </c>
      <c r="I57" s="107">
        <v>900608.92589226691</v>
      </c>
      <c r="J57" s="106" t="s">
        <v>147</v>
      </c>
      <c r="K57" s="107">
        <v>0</v>
      </c>
      <c r="N57" s="106" t="s">
        <v>147</v>
      </c>
      <c r="O57" s="107">
        <v>897430.13202526164</v>
      </c>
      <c r="P57" s="106" t="s">
        <v>147</v>
      </c>
      <c r="Q57" s="107">
        <v>0</v>
      </c>
      <c r="T57" s="106" t="s">
        <v>147</v>
      </c>
      <c r="U57" s="107">
        <v>71547.320540821238</v>
      </c>
      <c r="V57" s="106" t="s">
        <v>147</v>
      </c>
      <c r="W57" s="107">
        <v>0</v>
      </c>
      <c r="Z57" s="106" t="s">
        <v>147</v>
      </c>
      <c r="AA57" s="107">
        <v>0</v>
      </c>
      <c r="AB57" s="106" t="s">
        <v>147</v>
      </c>
      <c r="AC57" s="107">
        <v>17488.375853897851</v>
      </c>
      <c r="AF57" s="106" t="s">
        <v>147</v>
      </c>
      <c r="AG57" s="107">
        <v>0</v>
      </c>
      <c r="AH57" s="106" t="s">
        <v>147</v>
      </c>
      <c r="AI57" s="107">
        <v>16626.590316833943</v>
      </c>
      <c r="AL57" s="106" t="s">
        <v>147</v>
      </c>
      <c r="AM57" s="107">
        <v>0</v>
      </c>
      <c r="AN57" s="106" t="s">
        <v>147</v>
      </c>
      <c r="AO57" s="107">
        <v>15602.95</v>
      </c>
      <c r="AR57" s="106" t="s">
        <v>147</v>
      </c>
      <c r="AS57" s="107">
        <v>0</v>
      </c>
      <c r="AT57" s="106" t="s">
        <v>147</v>
      </c>
      <c r="AU57" s="107">
        <v>14622.58</v>
      </c>
      <c r="AX57" s="106" t="s">
        <v>147</v>
      </c>
      <c r="AY57" s="107">
        <v>0</v>
      </c>
      <c r="AZ57" s="106" t="s">
        <v>147</v>
      </c>
      <c r="BA57" s="107">
        <f>VLOOKUP(AZ57,'[2]Despacho - Anexo II'!$A:$B,2,0)</f>
        <v>14651.74</v>
      </c>
      <c r="BD57" s="106" t="s">
        <v>147</v>
      </c>
      <c r="BE57" s="107">
        <v>0</v>
      </c>
      <c r="BF57" s="106" t="s">
        <v>147</v>
      </c>
      <c r="BG57" s="107">
        <v>13966.4</v>
      </c>
      <c r="BJ57" s="106" t="s">
        <v>147</v>
      </c>
      <c r="BK57" s="107">
        <v>0</v>
      </c>
      <c r="BL57" s="106" t="s">
        <v>147</v>
      </c>
      <c r="BM57" s="107">
        <v>16308.32</v>
      </c>
      <c r="BP57" s="106" t="s">
        <v>147</v>
      </c>
      <c r="BQ57" s="107">
        <v>0</v>
      </c>
      <c r="BR57" s="106" t="s">
        <v>147</v>
      </c>
      <c r="BS57" s="107">
        <v>21974.15</v>
      </c>
      <c r="BT57" s="136"/>
      <c r="BU57" s="136"/>
      <c r="BV57" s="150">
        <f t="shared" si="2"/>
        <v>1869586.3784583497</v>
      </c>
      <c r="BW57" s="149">
        <f t="shared" si="3"/>
        <v>167806.50682918821</v>
      </c>
    </row>
    <row r="58" spans="2:75" s="5" customFormat="1" ht="15" x14ac:dyDescent="0.25">
      <c r="B58" s="106" t="s">
        <v>76</v>
      </c>
      <c r="C58" s="107">
        <v>418512.12948774616</v>
      </c>
      <c r="D58" s="106" t="s">
        <v>76</v>
      </c>
      <c r="E58" s="107">
        <v>0</v>
      </c>
      <c r="H58" s="106" t="s">
        <v>76</v>
      </c>
      <c r="I58" s="107">
        <v>411658.16</v>
      </c>
      <c r="J58" s="106" t="s">
        <v>76</v>
      </c>
      <c r="K58" s="107">
        <v>0</v>
      </c>
      <c r="N58" s="106" t="s">
        <v>76</v>
      </c>
      <c r="O58" s="107">
        <v>432976.21</v>
      </c>
      <c r="P58" s="106" t="s">
        <v>76</v>
      </c>
      <c r="Q58" s="107">
        <v>0</v>
      </c>
      <c r="T58" s="106" t="s">
        <v>76</v>
      </c>
      <c r="U58" s="107">
        <v>43038.241349266362</v>
      </c>
      <c r="V58" s="106" t="s">
        <v>76</v>
      </c>
      <c r="W58" s="107">
        <v>0</v>
      </c>
      <c r="Z58" s="106" t="s">
        <v>76</v>
      </c>
      <c r="AA58" s="107">
        <v>160.79040526773005</v>
      </c>
      <c r="AB58" s="106" t="s">
        <v>76</v>
      </c>
      <c r="AC58" s="107">
        <v>0</v>
      </c>
      <c r="AF58" s="106" t="s">
        <v>76</v>
      </c>
      <c r="AG58" s="107">
        <v>0</v>
      </c>
      <c r="AH58" s="106" t="s">
        <v>76</v>
      </c>
      <c r="AI58" s="107">
        <v>0</v>
      </c>
      <c r="AL58" s="106" t="s">
        <v>76</v>
      </c>
      <c r="AM58" s="107">
        <v>0</v>
      </c>
      <c r="AN58" s="106" t="s">
        <v>76</v>
      </c>
      <c r="AO58" s="107">
        <v>0</v>
      </c>
      <c r="AR58" s="106" t="s">
        <v>76</v>
      </c>
      <c r="AS58" s="107">
        <v>0</v>
      </c>
      <c r="AT58" s="106" t="s">
        <v>76</v>
      </c>
      <c r="AU58" s="107">
        <v>0</v>
      </c>
      <c r="AX58" s="106" t="s">
        <v>76</v>
      </c>
      <c r="AY58" s="107">
        <v>0</v>
      </c>
      <c r="AZ58" s="106" t="s">
        <v>76</v>
      </c>
      <c r="BA58" s="107">
        <f>VLOOKUP(AZ58,'[2]Despacho - Anexo II'!$A:$B,2,0)</f>
        <v>0</v>
      </c>
      <c r="BD58" s="106" t="s">
        <v>76</v>
      </c>
      <c r="BE58" s="107">
        <v>0</v>
      </c>
      <c r="BF58" s="106" t="s">
        <v>76</v>
      </c>
      <c r="BG58" s="107">
        <v>0</v>
      </c>
      <c r="BJ58" s="106" t="s">
        <v>76</v>
      </c>
      <c r="BK58" s="107">
        <v>0</v>
      </c>
      <c r="BL58" s="106" t="s">
        <v>76</v>
      </c>
      <c r="BM58" s="107">
        <v>0</v>
      </c>
      <c r="BP58" s="106" t="s">
        <v>76</v>
      </c>
      <c r="BQ58" s="107">
        <v>0</v>
      </c>
      <c r="BR58" s="106" t="s">
        <v>76</v>
      </c>
      <c r="BS58" s="107">
        <v>0</v>
      </c>
      <c r="BT58" s="136"/>
      <c r="BU58" s="136"/>
      <c r="BV58" s="150">
        <f t="shared" si="2"/>
        <v>1306345.53124228</v>
      </c>
      <c r="BW58" s="149">
        <f t="shared" si="3"/>
        <v>0</v>
      </c>
    </row>
    <row r="59" spans="2:75" s="5" customFormat="1" ht="15" x14ac:dyDescent="0.25">
      <c r="B59" s="106" t="s">
        <v>77</v>
      </c>
      <c r="C59" s="107">
        <v>146721.94608467643</v>
      </c>
      <c r="D59" s="106" t="s">
        <v>77</v>
      </c>
      <c r="E59" s="107">
        <v>0</v>
      </c>
      <c r="H59" s="106" t="s">
        <v>77</v>
      </c>
      <c r="I59" s="107">
        <v>131710.76999999999</v>
      </c>
      <c r="J59" s="106" t="s">
        <v>77</v>
      </c>
      <c r="K59" s="107">
        <v>0</v>
      </c>
      <c r="N59" s="106" t="s">
        <v>77</v>
      </c>
      <c r="O59" s="107">
        <v>138621.51999999999</v>
      </c>
      <c r="P59" s="106" t="s">
        <v>77</v>
      </c>
      <c r="Q59" s="107">
        <v>0</v>
      </c>
      <c r="T59" s="106" t="s">
        <v>77</v>
      </c>
      <c r="U59" s="107">
        <v>12669.311118827854</v>
      </c>
      <c r="V59" s="106" t="s">
        <v>77</v>
      </c>
      <c r="W59" s="107">
        <v>0</v>
      </c>
      <c r="Z59" s="106" t="s">
        <v>77</v>
      </c>
      <c r="AA59" s="107">
        <v>15.497434353106094</v>
      </c>
      <c r="AB59" s="106" t="s">
        <v>77</v>
      </c>
      <c r="AC59" s="107">
        <v>0</v>
      </c>
      <c r="AF59" s="106" t="s">
        <v>77</v>
      </c>
      <c r="AG59" s="107">
        <v>0</v>
      </c>
      <c r="AH59" s="106" t="s">
        <v>77</v>
      </c>
      <c r="AI59" s="107">
        <v>0</v>
      </c>
      <c r="AL59" s="106" t="s">
        <v>77</v>
      </c>
      <c r="AM59" s="107">
        <v>0</v>
      </c>
      <c r="AN59" s="106" t="s">
        <v>77</v>
      </c>
      <c r="AO59" s="107">
        <v>0</v>
      </c>
      <c r="AR59" s="106" t="s">
        <v>77</v>
      </c>
      <c r="AS59" s="107">
        <v>0</v>
      </c>
      <c r="AT59" s="106" t="s">
        <v>77</v>
      </c>
      <c r="AU59" s="107">
        <v>0</v>
      </c>
      <c r="AX59" s="106" t="s">
        <v>77</v>
      </c>
      <c r="AY59" s="107">
        <v>0</v>
      </c>
      <c r="AZ59" s="106" t="s">
        <v>77</v>
      </c>
      <c r="BA59" s="107">
        <f>VLOOKUP(AZ59,'[2]Despacho - Anexo II'!$A:$B,2,0)</f>
        <v>0</v>
      </c>
      <c r="BD59" s="106" t="s">
        <v>77</v>
      </c>
      <c r="BE59" s="107">
        <v>0</v>
      </c>
      <c r="BF59" s="106" t="s">
        <v>77</v>
      </c>
      <c r="BG59" s="107">
        <v>0</v>
      </c>
      <c r="BJ59" s="106" t="s">
        <v>77</v>
      </c>
      <c r="BK59" s="107">
        <v>0</v>
      </c>
      <c r="BL59" s="106" t="s">
        <v>77</v>
      </c>
      <c r="BM59" s="107">
        <v>0</v>
      </c>
      <c r="BP59" s="106" t="s">
        <v>77</v>
      </c>
      <c r="BQ59" s="107">
        <v>0</v>
      </c>
      <c r="BR59" s="106" t="s">
        <v>77</v>
      </c>
      <c r="BS59" s="107">
        <v>0</v>
      </c>
      <c r="BT59" s="136"/>
      <c r="BU59" s="136"/>
      <c r="BV59" s="150">
        <f t="shared" si="2"/>
        <v>429739.04463785741</v>
      </c>
      <c r="BW59" s="149">
        <f t="shared" si="3"/>
        <v>0</v>
      </c>
    </row>
    <row r="60" spans="2:75" s="5" customFormat="1" ht="15" x14ac:dyDescent="0.25">
      <c r="B60" s="106" t="s">
        <v>78</v>
      </c>
      <c r="C60" s="107">
        <v>472960.50616923044</v>
      </c>
      <c r="D60" s="106" t="s">
        <v>78</v>
      </c>
      <c r="E60" s="107">
        <v>0</v>
      </c>
      <c r="H60" s="106" t="s">
        <v>78</v>
      </c>
      <c r="I60" s="107">
        <v>524225.24562841229</v>
      </c>
      <c r="J60" s="106" t="s">
        <v>78</v>
      </c>
      <c r="K60" s="107">
        <v>0</v>
      </c>
      <c r="N60" s="106" t="s">
        <v>78</v>
      </c>
      <c r="O60" s="107">
        <v>555924.93100339349</v>
      </c>
      <c r="P60" s="106" t="s">
        <v>78</v>
      </c>
      <c r="Q60" s="107">
        <v>0</v>
      </c>
      <c r="T60" s="106" t="s">
        <v>78</v>
      </c>
      <c r="U60" s="107">
        <v>54811.120750796952</v>
      </c>
      <c r="V60" s="106" t="s">
        <v>78</v>
      </c>
      <c r="W60" s="107">
        <v>0</v>
      </c>
      <c r="Z60" s="106" t="s">
        <v>78</v>
      </c>
      <c r="AA60" s="107">
        <v>0</v>
      </c>
      <c r="AB60" s="106" t="s">
        <v>78</v>
      </c>
      <c r="AC60" s="107">
        <v>12856.487842214707</v>
      </c>
      <c r="AF60" s="106" t="s">
        <v>78</v>
      </c>
      <c r="AG60" s="107">
        <v>0</v>
      </c>
      <c r="AH60" s="106" t="s">
        <v>78</v>
      </c>
      <c r="AI60" s="107">
        <v>9726.1188642145316</v>
      </c>
      <c r="AL60" s="106" t="s">
        <v>78</v>
      </c>
      <c r="AM60" s="107">
        <v>0</v>
      </c>
      <c r="AN60" s="106" t="s">
        <v>78</v>
      </c>
      <c r="AO60" s="107">
        <v>8563.27</v>
      </c>
      <c r="AR60" s="106" t="s">
        <v>78</v>
      </c>
      <c r="AS60" s="107">
        <v>0</v>
      </c>
      <c r="AT60" s="106" t="s">
        <v>78</v>
      </c>
      <c r="AU60" s="107">
        <v>10483.07</v>
      </c>
      <c r="AX60" s="106" t="s">
        <v>78</v>
      </c>
      <c r="AY60" s="107">
        <v>0</v>
      </c>
      <c r="AZ60" s="106" t="s">
        <v>78</v>
      </c>
      <c r="BA60" s="107">
        <f>VLOOKUP(AZ60,'[2]Despacho - Anexo II'!$A:$B,2,0)</f>
        <v>10965.58</v>
      </c>
      <c r="BD60" s="106" t="s">
        <v>78</v>
      </c>
      <c r="BE60" s="107">
        <v>0</v>
      </c>
      <c r="BF60" s="106" t="s">
        <v>78</v>
      </c>
      <c r="BG60" s="107">
        <v>10180.64</v>
      </c>
      <c r="BJ60" s="106" t="s">
        <v>78</v>
      </c>
      <c r="BK60" s="107">
        <v>0</v>
      </c>
      <c r="BL60" s="106" t="s">
        <v>78</v>
      </c>
      <c r="BM60" s="107">
        <v>10383.98</v>
      </c>
      <c r="BP60" s="106" t="s">
        <v>78</v>
      </c>
      <c r="BQ60" s="107">
        <v>0</v>
      </c>
      <c r="BR60" s="106" t="s">
        <v>78</v>
      </c>
      <c r="BS60" s="107">
        <v>11804.08</v>
      </c>
      <c r="BT60" s="136"/>
      <c r="BU60" s="136"/>
      <c r="BV60" s="150">
        <f t="shared" si="2"/>
        <v>1607921.8035518331</v>
      </c>
      <c r="BW60" s="149">
        <f t="shared" si="3"/>
        <v>84963.226706429239</v>
      </c>
    </row>
    <row r="61" spans="2:75" s="5" customFormat="1" ht="15" x14ac:dyDescent="0.25">
      <c r="B61" s="106" t="s">
        <v>418</v>
      </c>
      <c r="C61" s="107">
        <v>1597950.7167593199</v>
      </c>
      <c r="D61" s="106" t="s">
        <v>418</v>
      </c>
      <c r="E61" s="107">
        <v>0</v>
      </c>
      <c r="H61" s="106" t="s">
        <v>418</v>
      </c>
      <c r="I61" s="107">
        <v>1217572.4973807696</v>
      </c>
      <c r="J61" s="106" t="s">
        <v>418</v>
      </c>
      <c r="K61" s="107">
        <v>0</v>
      </c>
      <c r="N61" s="106" t="s">
        <v>418</v>
      </c>
      <c r="O61" s="107">
        <v>1314074.4079268517</v>
      </c>
      <c r="P61" s="106" t="s">
        <v>418</v>
      </c>
      <c r="Q61" s="107">
        <v>0</v>
      </c>
      <c r="T61" s="106" t="s">
        <v>418</v>
      </c>
      <c r="U61" s="107">
        <v>108982.65286752929</v>
      </c>
      <c r="V61" s="106" t="s">
        <v>418</v>
      </c>
      <c r="W61" s="107">
        <v>0</v>
      </c>
      <c r="Z61" s="106" t="s">
        <v>80</v>
      </c>
      <c r="AA61" s="107">
        <v>0</v>
      </c>
      <c r="AB61" s="106" t="s">
        <v>418</v>
      </c>
      <c r="AC61" s="107">
        <v>42591.210938665317</v>
      </c>
      <c r="AF61" s="106" t="s">
        <v>80</v>
      </c>
      <c r="AG61" s="107">
        <v>0</v>
      </c>
      <c r="AH61" s="106" t="s">
        <v>80</v>
      </c>
      <c r="AI61" s="107">
        <v>27752.09972978356</v>
      </c>
      <c r="AL61" s="106" t="s">
        <v>80</v>
      </c>
      <c r="AM61" s="107">
        <v>0</v>
      </c>
      <c r="AN61" s="106" t="s">
        <v>80</v>
      </c>
      <c r="AO61" s="107">
        <v>45947.54</v>
      </c>
      <c r="AR61" s="106" t="s">
        <v>80</v>
      </c>
      <c r="AS61" s="107">
        <v>0</v>
      </c>
      <c r="AT61" s="106" t="s">
        <v>80</v>
      </c>
      <c r="AU61" s="107">
        <v>99039.05</v>
      </c>
      <c r="AX61" s="106" t="s">
        <v>80</v>
      </c>
      <c r="AY61" s="107">
        <v>0</v>
      </c>
      <c r="AZ61" s="106" t="s">
        <v>80</v>
      </c>
      <c r="BA61" s="107">
        <v>148165.67000000001</v>
      </c>
      <c r="BD61" s="106" t="s">
        <v>80</v>
      </c>
      <c r="BE61" s="107">
        <v>0</v>
      </c>
      <c r="BF61" s="106" t="s">
        <v>80</v>
      </c>
      <c r="BG61" s="107">
        <v>150728.62</v>
      </c>
      <c r="BJ61" s="106" t="s">
        <v>80</v>
      </c>
      <c r="BK61" s="107">
        <v>0</v>
      </c>
      <c r="BL61" s="106" t="s">
        <v>80</v>
      </c>
      <c r="BM61" s="107">
        <v>43669.56</v>
      </c>
      <c r="BP61" s="106" t="s">
        <v>80</v>
      </c>
      <c r="BQ61" s="107">
        <v>0</v>
      </c>
      <c r="BR61" s="106" t="s">
        <v>80</v>
      </c>
      <c r="BS61" s="107">
        <v>0</v>
      </c>
      <c r="BT61" s="136"/>
      <c r="BU61" s="136"/>
      <c r="BV61" s="150">
        <f t="shared" si="2"/>
        <v>4238580.2749344707</v>
      </c>
      <c r="BW61" s="149">
        <f t="shared" si="3"/>
        <v>557893.75066844886</v>
      </c>
    </row>
    <row r="62" spans="2:75" s="5" customFormat="1" ht="15" x14ac:dyDescent="0.25">
      <c r="B62" s="106" t="s">
        <v>81</v>
      </c>
      <c r="C62" s="107">
        <v>198321.27855316867</v>
      </c>
      <c r="D62" s="106" t="s">
        <v>81</v>
      </c>
      <c r="E62" s="107">
        <v>0</v>
      </c>
      <c r="H62" s="106" t="s">
        <v>81</v>
      </c>
      <c r="I62" s="107">
        <v>192384.33</v>
      </c>
      <c r="J62" s="106" t="s">
        <v>81</v>
      </c>
      <c r="K62" s="107">
        <v>0</v>
      </c>
      <c r="N62" s="106" t="s">
        <v>81</v>
      </c>
      <c r="O62" s="107">
        <v>190251.11</v>
      </c>
      <c r="P62" s="106" t="s">
        <v>81</v>
      </c>
      <c r="Q62" s="107">
        <v>0</v>
      </c>
      <c r="T62" s="106" t="s">
        <v>81</v>
      </c>
      <c r="U62" s="107">
        <v>20293.072023406698</v>
      </c>
      <c r="V62" s="106" t="s">
        <v>81</v>
      </c>
      <c r="W62" s="107">
        <v>0</v>
      </c>
      <c r="Z62" s="106" t="s">
        <v>81</v>
      </c>
      <c r="AA62" s="107">
        <v>32.994018236126422</v>
      </c>
      <c r="AB62" s="106" t="s">
        <v>81</v>
      </c>
      <c r="AC62" s="107">
        <v>0</v>
      </c>
      <c r="AF62" s="106" t="s">
        <v>81</v>
      </c>
      <c r="AG62" s="107">
        <v>0</v>
      </c>
      <c r="AH62" s="106" t="s">
        <v>81</v>
      </c>
      <c r="AI62" s="107">
        <v>0</v>
      </c>
      <c r="AL62" s="106" t="s">
        <v>81</v>
      </c>
      <c r="AM62" s="107">
        <v>0</v>
      </c>
      <c r="AN62" s="106" t="s">
        <v>81</v>
      </c>
      <c r="AO62" s="107">
        <v>0</v>
      </c>
      <c r="AR62" s="106" t="s">
        <v>81</v>
      </c>
      <c r="AS62" s="107">
        <v>0</v>
      </c>
      <c r="AT62" s="106" t="s">
        <v>81</v>
      </c>
      <c r="AU62" s="107">
        <v>0</v>
      </c>
      <c r="AX62" s="106" t="s">
        <v>81</v>
      </c>
      <c r="AY62" s="107">
        <v>0</v>
      </c>
      <c r="AZ62" s="106" t="s">
        <v>81</v>
      </c>
      <c r="BA62" s="107">
        <f>VLOOKUP(AZ62,'[2]Despacho - Anexo II'!$A:$B,2,0)</f>
        <v>0</v>
      </c>
      <c r="BD62" s="106" t="s">
        <v>81</v>
      </c>
      <c r="BE62" s="107">
        <v>0</v>
      </c>
      <c r="BF62" s="106" t="s">
        <v>81</v>
      </c>
      <c r="BG62" s="107">
        <v>0</v>
      </c>
      <c r="BJ62" s="106" t="s">
        <v>81</v>
      </c>
      <c r="BK62" s="107">
        <v>112.71</v>
      </c>
      <c r="BL62" s="106" t="s">
        <v>81</v>
      </c>
      <c r="BM62" s="107">
        <v>0</v>
      </c>
      <c r="BP62" s="106" t="s">
        <v>81</v>
      </c>
      <c r="BQ62" s="107">
        <v>0</v>
      </c>
      <c r="BR62" s="106" t="s">
        <v>81</v>
      </c>
      <c r="BS62" s="107">
        <v>0</v>
      </c>
      <c r="BT62" s="136"/>
      <c r="BU62" s="136"/>
      <c r="BV62" s="150">
        <f t="shared" si="2"/>
        <v>601395.49459481158</v>
      </c>
      <c r="BW62" s="149">
        <f t="shared" si="3"/>
        <v>0</v>
      </c>
    </row>
    <row r="63" spans="2:75" s="5" customFormat="1" ht="15" x14ac:dyDescent="0.25">
      <c r="B63" s="106" t="s">
        <v>82</v>
      </c>
      <c r="C63" s="107">
        <v>284917.10762787628</v>
      </c>
      <c r="D63" s="106" t="s">
        <v>82</v>
      </c>
      <c r="E63" s="107">
        <v>0</v>
      </c>
      <c r="H63" s="106" t="s">
        <v>82</v>
      </c>
      <c r="I63" s="107">
        <v>247089.90999999997</v>
      </c>
      <c r="J63" s="106" t="s">
        <v>82</v>
      </c>
      <c r="K63" s="107">
        <v>0</v>
      </c>
      <c r="N63" s="106" t="s">
        <v>82</v>
      </c>
      <c r="O63" s="107">
        <v>270425.48</v>
      </c>
      <c r="P63" s="106" t="s">
        <v>82</v>
      </c>
      <c r="Q63" s="107">
        <v>0</v>
      </c>
      <c r="T63" s="106" t="s">
        <v>82</v>
      </c>
      <c r="U63" s="107">
        <v>25888.312083545843</v>
      </c>
      <c r="V63" s="106" t="s">
        <v>82</v>
      </c>
      <c r="W63" s="107">
        <v>0</v>
      </c>
      <c r="Z63" s="106" t="s">
        <v>82</v>
      </c>
      <c r="AA63" s="107">
        <v>136.24059561182713</v>
      </c>
      <c r="AB63" s="106" t="s">
        <v>82</v>
      </c>
      <c r="AC63" s="107">
        <v>0</v>
      </c>
      <c r="AF63" s="106" t="s">
        <v>82</v>
      </c>
      <c r="AG63" s="107">
        <v>0</v>
      </c>
      <c r="AH63" s="106" t="s">
        <v>82</v>
      </c>
      <c r="AI63" s="107">
        <v>0</v>
      </c>
      <c r="AL63" s="106" t="s">
        <v>82</v>
      </c>
      <c r="AM63" s="107">
        <v>0</v>
      </c>
      <c r="AN63" s="106" t="s">
        <v>82</v>
      </c>
      <c r="AO63" s="107">
        <v>0</v>
      </c>
      <c r="AR63" s="106" t="s">
        <v>82</v>
      </c>
      <c r="AS63" s="107">
        <v>0</v>
      </c>
      <c r="AT63" s="106" t="s">
        <v>82</v>
      </c>
      <c r="AU63" s="107">
        <v>0</v>
      </c>
      <c r="AX63" s="106" t="s">
        <v>82</v>
      </c>
      <c r="AY63" s="107">
        <v>0</v>
      </c>
      <c r="AZ63" s="106" t="s">
        <v>82</v>
      </c>
      <c r="BA63" s="107">
        <f>VLOOKUP(AZ63,'[2]Despacho - Anexo II'!$A:$B,2,0)</f>
        <v>0</v>
      </c>
      <c r="BD63" s="106" t="s">
        <v>82</v>
      </c>
      <c r="BE63" s="107">
        <v>0</v>
      </c>
      <c r="BF63" s="106" t="s">
        <v>82</v>
      </c>
      <c r="BG63" s="107">
        <v>0</v>
      </c>
      <c r="BJ63" s="106" t="s">
        <v>82</v>
      </c>
      <c r="BK63" s="107">
        <v>0</v>
      </c>
      <c r="BL63" s="106" t="s">
        <v>82</v>
      </c>
      <c r="BM63" s="107">
        <v>0</v>
      </c>
      <c r="BP63" s="106" t="s">
        <v>82</v>
      </c>
      <c r="BQ63" s="107">
        <v>0</v>
      </c>
      <c r="BR63" s="106" t="s">
        <v>82</v>
      </c>
      <c r="BS63" s="107">
        <v>0</v>
      </c>
      <c r="BT63" s="136"/>
      <c r="BU63" s="136"/>
      <c r="BV63" s="150">
        <f t="shared" si="2"/>
        <v>828457.05030703393</v>
      </c>
      <c r="BW63" s="149">
        <f t="shared" si="3"/>
        <v>0</v>
      </c>
    </row>
    <row r="64" spans="2:75" s="5" customFormat="1" ht="15" x14ac:dyDescent="0.25">
      <c r="B64" s="106" t="s">
        <v>83</v>
      </c>
      <c r="C64" s="107">
        <v>186909.15558407977</v>
      </c>
      <c r="D64" s="106" t="s">
        <v>83</v>
      </c>
      <c r="E64" s="107">
        <v>0</v>
      </c>
      <c r="H64" s="106" t="s">
        <v>83</v>
      </c>
      <c r="I64" s="107">
        <v>171821.6</v>
      </c>
      <c r="J64" s="106" t="s">
        <v>83</v>
      </c>
      <c r="K64" s="107">
        <v>0</v>
      </c>
      <c r="N64" s="106" t="s">
        <v>83</v>
      </c>
      <c r="O64" s="107">
        <v>191182.17</v>
      </c>
      <c r="P64" s="106" t="s">
        <v>83</v>
      </c>
      <c r="Q64" s="107">
        <v>0</v>
      </c>
      <c r="T64" s="106" t="s">
        <v>83</v>
      </c>
      <c r="U64" s="107">
        <v>22354.576703658055</v>
      </c>
      <c r="V64" s="106" t="s">
        <v>83</v>
      </c>
      <c r="W64" s="107">
        <v>0</v>
      </c>
      <c r="Z64" s="106" t="s">
        <v>83</v>
      </c>
      <c r="AA64" s="107">
        <v>146.5428372845592</v>
      </c>
      <c r="AB64" s="106" t="s">
        <v>83</v>
      </c>
      <c r="AC64" s="107">
        <v>0</v>
      </c>
      <c r="AF64" s="106" t="s">
        <v>83</v>
      </c>
      <c r="AG64" s="107">
        <v>0</v>
      </c>
      <c r="AH64" s="106" t="s">
        <v>83</v>
      </c>
      <c r="AI64" s="107">
        <v>0</v>
      </c>
      <c r="AL64" s="106" t="s">
        <v>83</v>
      </c>
      <c r="AM64" s="107">
        <v>0</v>
      </c>
      <c r="AN64" s="106" t="s">
        <v>83</v>
      </c>
      <c r="AO64" s="107">
        <v>0</v>
      </c>
      <c r="AR64" s="106" t="s">
        <v>83</v>
      </c>
      <c r="AS64" s="107">
        <v>15.99</v>
      </c>
      <c r="AT64" s="106" t="s">
        <v>83</v>
      </c>
      <c r="AU64" s="107">
        <v>0</v>
      </c>
      <c r="AX64" s="106" t="s">
        <v>83</v>
      </c>
      <c r="AY64" s="107">
        <v>0</v>
      </c>
      <c r="AZ64" s="106" t="s">
        <v>83</v>
      </c>
      <c r="BA64" s="107">
        <f>VLOOKUP(AZ64,'[2]Despacho - Anexo II'!$A:$B,2,0)</f>
        <v>0</v>
      </c>
      <c r="BD64" s="106" t="s">
        <v>83</v>
      </c>
      <c r="BE64" s="107">
        <v>0</v>
      </c>
      <c r="BF64" s="106" t="s">
        <v>83</v>
      </c>
      <c r="BG64" s="107">
        <v>0</v>
      </c>
      <c r="BJ64" s="106" t="s">
        <v>83</v>
      </c>
      <c r="BK64" s="107">
        <v>6.75</v>
      </c>
      <c r="BL64" s="106" t="s">
        <v>83</v>
      </c>
      <c r="BM64" s="107">
        <v>0</v>
      </c>
      <c r="BP64" s="106" t="s">
        <v>83</v>
      </c>
      <c r="BQ64" s="107">
        <v>0</v>
      </c>
      <c r="BR64" s="106" t="s">
        <v>83</v>
      </c>
      <c r="BS64" s="107">
        <v>0</v>
      </c>
      <c r="BT64" s="136"/>
      <c r="BU64" s="136"/>
      <c r="BV64" s="150">
        <f t="shared" si="2"/>
        <v>572436.7851250224</v>
      </c>
      <c r="BW64" s="149">
        <f t="shared" si="3"/>
        <v>0</v>
      </c>
    </row>
    <row r="65" spans="2:75" s="5" customFormat="1" ht="15" x14ac:dyDescent="0.25">
      <c r="B65" s="106" t="s">
        <v>84</v>
      </c>
      <c r="C65" s="107">
        <v>127249.05125160885</v>
      </c>
      <c r="D65" s="106" t="s">
        <v>84</v>
      </c>
      <c r="E65" s="107">
        <v>0</v>
      </c>
      <c r="H65" s="106" t="s">
        <v>84</v>
      </c>
      <c r="I65" s="107">
        <v>129147.46</v>
      </c>
      <c r="J65" s="106" t="s">
        <v>84</v>
      </c>
      <c r="K65" s="107">
        <v>0</v>
      </c>
      <c r="N65" s="106" t="s">
        <v>84</v>
      </c>
      <c r="O65" s="107">
        <v>123941.51</v>
      </c>
      <c r="P65" s="106" t="s">
        <v>84</v>
      </c>
      <c r="Q65" s="107">
        <v>0</v>
      </c>
      <c r="T65" s="106" t="s">
        <v>84</v>
      </c>
      <c r="U65" s="107">
        <v>17901.442369877052</v>
      </c>
      <c r="V65" s="106" t="s">
        <v>84</v>
      </c>
      <c r="W65" s="107">
        <v>0</v>
      </c>
      <c r="Z65" s="106" t="s">
        <v>84</v>
      </c>
      <c r="AA65" s="107">
        <v>207.74620443124746</v>
      </c>
      <c r="AB65" s="106" t="s">
        <v>84</v>
      </c>
      <c r="AC65" s="107">
        <v>0</v>
      </c>
      <c r="AF65" s="106" t="s">
        <v>84</v>
      </c>
      <c r="AG65" s="107">
        <v>0</v>
      </c>
      <c r="AH65" s="106" t="s">
        <v>84</v>
      </c>
      <c r="AI65" s="107">
        <v>0</v>
      </c>
      <c r="AL65" s="106" t="s">
        <v>84</v>
      </c>
      <c r="AM65" s="107">
        <v>0</v>
      </c>
      <c r="AN65" s="106" t="s">
        <v>84</v>
      </c>
      <c r="AO65" s="107">
        <v>0</v>
      </c>
      <c r="AR65" s="106" t="s">
        <v>84</v>
      </c>
      <c r="AS65" s="107">
        <v>0</v>
      </c>
      <c r="AT65" s="106" t="s">
        <v>84</v>
      </c>
      <c r="AU65" s="107">
        <v>0</v>
      </c>
      <c r="AX65" s="106" t="s">
        <v>84</v>
      </c>
      <c r="AY65" s="107">
        <v>0</v>
      </c>
      <c r="AZ65" s="106" t="s">
        <v>84</v>
      </c>
      <c r="BA65" s="107">
        <f>VLOOKUP(AZ65,'[2]Despacho - Anexo II'!$A:$B,2,0)</f>
        <v>0</v>
      </c>
      <c r="BD65" s="106" t="s">
        <v>84</v>
      </c>
      <c r="BE65" s="107">
        <v>0</v>
      </c>
      <c r="BF65" s="106" t="s">
        <v>84</v>
      </c>
      <c r="BG65" s="107">
        <v>0</v>
      </c>
      <c r="BJ65" s="106" t="s">
        <v>84</v>
      </c>
      <c r="BK65" s="107">
        <v>0</v>
      </c>
      <c r="BL65" s="106" t="s">
        <v>84</v>
      </c>
      <c r="BM65" s="107">
        <v>0</v>
      </c>
      <c r="BP65" s="106" t="s">
        <v>84</v>
      </c>
      <c r="BQ65" s="107">
        <v>0</v>
      </c>
      <c r="BR65" s="106" t="s">
        <v>84</v>
      </c>
      <c r="BS65" s="107">
        <v>0</v>
      </c>
      <c r="BT65" s="136"/>
      <c r="BU65" s="136"/>
      <c r="BV65" s="150">
        <f t="shared" si="2"/>
        <v>398447.20982591715</v>
      </c>
      <c r="BW65" s="149">
        <f t="shared" si="3"/>
        <v>0</v>
      </c>
    </row>
    <row r="66" spans="2:75" s="5" customFormat="1" ht="15" x14ac:dyDescent="0.25">
      <c r="B66" s="106" t="s">
        <v>85</v>
      </c>
      <c r="C66" s="107">
        <v>737851.78851070744</v>
      </c>
      <c r="D66" s="106" t="s">
        <v>85</v>
      </c>
      <c r="E66" s="107">
        <v>0</v>
      </c>
      <c r="H66" s="106" t="s">
        <v>85</v>
      </c>
      <c r="I66" s="107">
        <v>709230.79</v>
      </c>
      <c r="J66" s="106" t="s">
        <v>85</v>
      </c>
      <c r="K66" s="107">
        <v>0</v>
      </c>
      <c r="N66" s="106" t="s">
        <v>85</v>
      </c>
      <c r="O66" s="107">
        <v>763055.62999999989</v>
      </c>
      <c r="P66" s="106" t="s">
        <v>85</v>
      </c>
      <c r="Q66" s="107">
        <v>0</v>
      </c>
      <c r="T66" s="106" t="s">
        <v>85</v>
      </c>
      <c r="U66" s="107">
        <v>79274.701476916351</v>
      </c>
      <c r="V66" s="106" t="s">
        <v>85</v>
      </c>
      <c r="W66" s="107">
        <v>0</v>
      </c>
      <c r="Z66" s="106" t="s">
        <v>85</v>
      </c>
      <c r="AA66" s="107">
        <v>118.63506835564537</v>
      </c>
      <c r="AB66" s="106" t="s">
        <v>85</v>
      </c>
      <c r="AC66" s="107">
        <v>0</v>
      </c>
      <c r="AF66" s="106" t="s">
        <v>85</v>
      </c>
      <c r="AG66" s="107">
        <v>2023.88</v>
      </c>
      <c r="AH66" s="106" t="s">
        <v>85</v>
      </c>
      <c r="AI66" s="107">
        <v>0</v>
      </c>
      <c r="AL66" s="106" t="s">
        <v>85</v>
      </c>
      <c r="AM66" s="107">
        <v>2482.2199999999998</v>
      </c>
      <c r="AN66" s="106" t="s">
        <v>85</v>
      </c>
      <c r="AO66" s="107">
        <v>0</v>
      </c>
      <c r="AR66" s="106" t="s">
        <v>85</v>
      </c>
      <c r="AS66" s="107">
        <v>3104.01</v>
      </c>
      <c r="AT66" s="106" t="s">
        <v>85</v>
      </c>
      <c r="AU66" s="107">
        <v>0</v>
      </c>
      <c r="AX66" s="106" t="s">
        <v>85</v>
      </c>
      <c r="AY66" s="107">
        <v>1703.61</v>
      </c>
      <c r="AZ66" s="106" t="s">
        <v>85</v>
      </c>
      <c r="BA66" s="107">
        <f>VLOOKUP(AZ66,'[2]Despacho - Anexo II'!$A:$B,2,0)</f>
        <v>0</v>
      </c>
      <c r="BD66" s="106" t="s">
        <v>85</v>
      </c>
      <c r="BE66" s="107">
        <v>1052.1300000000001</v>
      </c>
      <c r="BF66" s="106" t="s">
        <v>85</v>
      </c>
      <c r="BG66" s="107">
        <v>0</v>
      </c>
      <c r="BJ66" s="106" t="s">
        <v>85</v>
      </c>
      <c r="BK66" s="107">
        <v>194.49</v>
      </c>
      <c r="BL66" s="106" t="s">
        <v>85</v>
      </c>
      <c r="BM66" s="107">
        <v>0</v>
      </c>
      <c r="BP66" s="106" t="s">
        <v>85</v>
      </c>
      <c r="BQ66" s="107">
        <v>1893.85</v>
      </c>
      <c r="BR66" s="106" t="s">
        <v>85</v>
      </c>
      <c r="BS66" s="107">
        <v>0</v>
      </c>
      <c r="BT66" s="136"/>
      <c r="BU66" s="136"/>
      <c r="BV66" s="150">
        <f t="shared" si="2"/>
        <v>2301985.7350559789</v>
      </c>
      <c r="BW66" s="149">
        <f t="shared" si="3"/>
        <v>0</v>
      </c>
    </row>
    <row r="67" spans="2:75" s="5" customFormat="1" ht="15" x14ac:dyDescent="0.25">
      <c r="B67" s="106" t="s">
        <v>86</v>
      </c>
      <c r="C67" s="107">
        <v>690910.87819697487</v>
      </c>
      <c r="D67" s="106" t="s">
        <v>86</v>
      </c>
      <c r="E67" s="107">
        <v>0</v>
      </c>
      <c r="H67" s="106" t="s">
        <v>86</v>
      </c>
      <c r="I67" s="107">
        <v>813382.58896721271</v>
      </c>
      <c r="J67" s="106" t="s">
        <v>86</v>
      </c>
      <c r="K67" s="107">
        <v>0</v>
      </c>
      <c r="N67" s="106" t="s">
        <v>86</v>
      </c>
      <c r="O67" s="107">
        <v>889589.99697746674</v>
      </c>
      <c r="P67" s="106" t="s">
        <v>86</v>
      </c>
      <c r="Q67" s="107">
        <v>0</v>
      </c>
      <c r="T67" s="106" t="s">
        <v>86</v>
      </c>
      <c r="U67" s="107">
        <v>85188.893638126421</v>
      </c>
      <c r="V67" s="106" t="s">
        <v>86</v>
      </c>
      <c r="W67" s="107">
        <v>0</v>
      </c>
      <c r="Z67" s="106" t="s">
        <v>86</v>
      </c>
      <c r="AA67" s="107">
        <v>0</v>
      </c>
      <c r="AB67" s="106" t="s">
        <v>86</v>
      </c>
      <c r="AC67" s="107">
        <v>19501.552517604978</v>
      </c>
      <c r="AF67" s="106" t="s">
        <v>86</v>
      </c>
      <c r="AG67" s="107">
        <v>0</v>
      </c>
      <c r="AH67" s="106" t="s">
        <v>86</v>
      </c>
      <c r="AI67" s="107">
        <v>18703.550794769388</v>
      </c>
      <c r="AL67" s="106" t="s">
        <v>86</v>
      </c>
      <c r="AM67" s="107">
        <v>0</v>
      </c>
      <c r="AN67" s="106" t="s">
        <v>86</v>
      </c>
      <c r="AO67" s="107">
        <v>20473.12</v>
      </c>
      <c r="AR67" s="106" t="s">
        <v>86</v>
      </c>
      <c r="AS67" s="107">
        <v>0</v>
      </c>
      <c r="AT67" s="106" t="s">
        <v>86</v>
      </c>
      <c r="AU67" s="107">
        <v>32426.65</v>
      </c>
      <c r="AX67" s="106" t="s">
        <v>86</v>
      </c>
      <c r="AY67" s="107">
        <v>0</v>
      </c>
      <c r="AZ67" s="106" t="s">
        <v>86</v>
      </c>
      <c r="BA67" s="107">
        <f>VLOOKUP(AZ67,'[2]Despacho - Anexo II'!$A:$B,2,0)</f>
        <v>37114.19</v>
      </c>
      <c r="BD67" s="106" t="s">
        <v>86</v>
      </c>
      <c r="BE67" s="107">
        <v>0</v>
      </c>
      <c r="BF67" s="106" t="s">
        <v>86</v>
      </c>
      <c r="BG67" s="107">
        <v>38992.25</v>
      </c>
      <c r="BJ67" s="106" t="s">
        <v>86</v>
      </c>
      <c r="BK67" s="107">
        <v>0</v>
      </c>
      <c r="BL67" s="106" t="s">
        <v>86</v>
      </c>
      <c r="BM67" s="107">
        <v>19114.79</v>
      </c>
      <c r="BP67" s="106" t="s">
        <v>86</v>
      </c>
      <c r="BQ67" s="107">
        <v>0</v>
      </c>
      <c r="BR67" s="106" t="s">
        <v>86</v>
      </c>
      <c r="BS67" s="107">
        <v>20161.14</v>
      </c>
      <c r="BT67" s="136"/>
      <c r="BU67" s="136"/>
      <c r="BV67" s="150">
        <f t="shared" ref="BV67:BV98" si="4">C67+I67+O67+U67+AA67+AG67+AM67+AS67+AY67+BE67+BK67+BQ67</f>
        <v>2479072.3577797809</v>
      </c>
      <c r="BW67" s="149">
        <f t="shared" ref="BW67:BW98" si="5">E67+K67+Q67+W67+AC67+AI67+AO67+AU67+BA67+BG67+BM67+BS67</f>
        <v>206487.2433123744</v>
      </c>
    </row>
    <row r="68" spans="2:75" s="5" customFormat="1" ht="15" x14ac:dyDescent="0.25">
      <c r="B68" s="106" t="s">
        <v>87</v>
      </c>
      <c r="C68" s="107">
        <v>472555.15206165193</v>
      </c>
      <c r="D68" s="106" t="s">
        <v>87</v>
      </c>
      <c r="E68" s="107">
        <v>0</v>
      </c>
      <c r="H68" s="106" t="s">
        <v>87</v>
      </c>
      <c r="I68" s="107">
        <v>521993.2558003898</v>
      </c>
      <c r="J68" s="106" t="s">
        <v>87</v>
      </c>
      <c r="K68" s="107">
        <v>0</v>
      </c>
      <c r="N68" s="106" t="s">
        <v>87</v>
      </c>
      <c r="O68" s="107">
        <v>600508.35272527277</v>
      </c>
      <c r="P68" s="106" t="s">
        <v>87</v>
      </c>
      <c r="Q68" s="107">
        <v>0</v>
      </c>
      <c r="T68" s="106" t="s">
        <v>87</v>
      </c>
      <c r="U68" s="107">
        <v>37748.139479369034</v>
      </c>
      <c r="V68" s="106" t="s">
        <v>87</v>
      </c>
      <c r="W68" s="107">
        <v>0</v>
      </c>
      <c r="Z68" s="106" t="s">
        <v>87</v>
      </c>
      <c r="AA68" s="107">
        <v>0</v>
      </c>
      <c r="AB68" s="106" t="s">
        <v>87</v>
      </c>
      <c r="AC68" s="107">
        <v>10916.512124606143</v>
      </c>
      <c r="AF68" s="106" t="s">
        <v>87</v>
      </c>
      <c r="AG68" s="107">
        <v>0</v>
      </c>
      <c r="AH68" s="106" t="s">
        <v>87</v>
      </c>
      <c r="AI68" s="107">
        <v>10083.321593690347</v>
      </c>
      <c r="AL68" s="106" t="s">
        <v>87</v>
      </c>
      <c r="AM68" s="107">
        <v>0</v>
      </c>
      <c r="AN68" s="106" t="s">
        <v>87</v>
      </c>
      <c r="AO68" s="107">
        <v>9526.7099999999991</v>
      </c>
      <c r="AR68" s="106" t="s">
        <v>87</v>
      </c>
      <c r="AS68" s="107">
        <v>0</v>
      </c>
      <c r="AT68" s="106" t="s">
        <v>87</v>
      </c>
      <c r="AU68" s="107">
        <v>86812.93</v>
      </c>
      <c r="AX68" s="106" t="s">
        <v>87</v>
      </c>
      <c r="AY68" s="107">
        <v>0</v>
      </c>
      <c r="AZ68" s="106" t="s">
        <v>87</v>
      </c>
      <c r="BA68" s="107">
        <f>VLOOKUP(AZ68,'[2]Despacho - Anexo II'!$A:$B,2,0)</f>
        <v>8944.2199999999993</v>
      </c>
      <c r="BD68" s="106" t="s">
        <v>87</v>
      </c>
      <c r="BE68" s="107">
        <v>0</v>
      </c>
      <c r="BF68" s="106" t="s">
        <v>87</v>
      </c>
      <c r="BG68" s="107">
        <v>8055.97</v>
      </c>
      <c r="BJ68" s="106" t="s">
        <v>87</v>
      </c>
      <c r="BK68" s="107">
        <v>0</v>
      </c>
      <c r="BL68" s="106" t="s">
        <v>87</v>
      </c>
      <c r="BM68" s="107">
        <v>9345.5</v>
      </c>
      <c r="BP68" s="106" t="s">
        <v>87</v>
      </c>
      <c r="BQ68" s="107">
        <v>0</v>
      </c>
      <c r="BR68" s="106" t="s">
        <v>87</v>
      </c>
      <c r="BS68" s="107">
        <v>9226.11</v>
      </c>
      <c r="BT68" s="136"/>
      <c r="BU68" s="136"/>
      <c r="BV68" s="150">
        <f t="shared" si="4"/>
        <v>1632804.9000666835</v>
      </c>
      <c r="BW68" s="149">
        <f t="shared" si="5"/>
        <v>152911.27371829649</v>
      </c>
    </row>
    <row r="69" spans="2:75" s="5" customFormat="1" ht="15" x14ac:dyDescent="0.25">
      <c r="B69" s="106" t="s">
        <v>89</v>
      </c>
      <c r="C69" s="107">
        <v>786046.16961143969</v>
      </c>
      <c r="D69" s="106" t="s">
        <v>89</v>
      </c>
      <c r="E69" s="107">
        <v>0</v>
      </c>
      <c r="H69" s="106" t="s">
        <v>89</v>
      </c>
      <c r="I69" s="107">
        <v>765337.64</v>
      </c>
      <c r="J69" s="106" t="s">
        <v>89</v>
      </c>
      <c r="K69" s="107">
        <v>0</v>
      </c>
      <c r="N69" s="106" t="s">
        <v>89</v>
      </c>
      <c r="O69" s="107">
        <v>724454.2</v>
      </c>
      <c r="P69" s="106" t="s">
        <v>89</v>
      </c>
      <c r="Q69" s="107">
        <v>0</v>
      </c>
      <c r="T69" s="106" t="s">
        <v>89</v>
      </c>
      <c r="U69" s="107">
        <v>66288.385839060458</v>
      </c>
      <c r="V69" s="106" t="s">
        <v>89</v>
      </c>
      <c r="W69" s="107">
        <v>0</v>
      </c>
      <c r="Z69" s="106" t="s">
        <v>89</v>
      </c>
      <c r="AA69" s="107">
        <v>62.225827746489692</v>
      </c>
      <c r="AB69" s="106" t="s">
        <v>89</v>
      </c>
      <c r="AC69" s="107">
        <v>0</v>
      </c>
      <c r="AF69" s="106" t="s">
        <v>89</v>
      </c>
      <c r="AG69" s="107">
        <v>0</v>
      </c>
      <c r="AH69" s="106" t="s">
        <v>89</v>
      </c>
      <c r="AI69" s="107">
        <v>14146.377795195744</v>
      </c>
      <c r="AL69" s="106" t="s">
        <v>89</v>
      </c>
      <c r="AM69" s="107">
        <v>0</v>
      </c>
      <c r="AN69" s="106" t="s">
        <v>89</v>
      </c>
      <c r="AO69" s="107">
        <v>13716.43</v>
      </c>
      <c r="AR69" s="106" t="s">
        <v>89</v>
      </c>
      <c r="AS69" s="107">
        <v>0</v>
      </c>
      <c r="AT69" s="106" t="s">
        <v>89</v>
      </c>
      <c r="AU69" s="107">
        <v>26492.33</v>
      </c>
      <c r="AX69" s="106" t="s">
        <v>89</v>
      </c>
      <c r="AY69" s="107">
        <v>0</v>
      </c>
      <c r="AZ69" s="106" t="s">
        <v>89</v>
      </c>
      <c r="BA69" s="107">
        <f>VLOOKUP(AZ69,'[2]Despacho - Anexo II'!$A:$B,2,0)</f>
        <v>12730.53</v>
      </c>
      <c r="BD69" s="106" t="s">
        <v>89</v>
      </c>
      <c r="BE69" s="107">
        <v>0</v>
      </c>
      <c r="BF69" s="106" t="s">
        <v>89</v>
      </c>
      <c r="BG69" s="107">
        <v>12632.99</v>
      </c>
      <c r="BJ69" s="106" t="s">
        <v>89</v>
      </c>
      <c r="BK69" s="107">
        <v>0</v>
      </c>
      <c r="BL69" s="106" t="s">
        <v>89</v>
      </c>
      <c r="BM69" s="107">
        <v>14292.76</v>
      </c>
      <c r="BP69" s="106" t="s">
        <v>89</v>
      </c>
      <c r="BQ69" s="107">
        <v>0</v>
      </c>
      <c r="BR69" s="106" t="s">
        <v>89</v>
      </c>
      <c r="BS69" s="107">
        <v>16287.62</v>
      </c>
      <c r="BT69" s="136"/>
      <c r="BU69" s="136"/>
      <c r="BV69" s="150">
        <f t="shared" si="4"/>
        <v>2342188.6212782469</v>
      </c>
      <c r="BW69" s="149">
        <f t="shared" si="5"/>
        <v>110299.03779519575</v>
      </c>
    </row>
    <row r="70" spans="2:75" s="5" customFormat="1" ht="15" x14ac:dyDescent="0.25">
      <c r="B70" s="106" t="s">
        <v>90</v>
      </c>
      <c r="C70" s="107">
        <v>1204391.7053853017</v>
      </c>
      <c r="D70" s="106" t="s">
        <v>90</v>
      </c>
      <c r="E70" s="107">
        <v>0</v>
      </c>
      <c r="H70" s="106" t="s">
        <v>90</v>
      </c>
      <c r="I70" s="107">
        <v>1189554.6499999999</v>
      </c>
      <c r="J70" s="106" t="s">
        <v>90</v>
      </c>
      <c r="K70" s="107">
        <v>0</v>
      </c>
      <c r="N70" s="106" t="s">
        <v>90</v>
      </c>
      <c r="O70" s="107">
        <v>1149938.06</v>
      </c>
      <c r="P70" s="106" t="s">
        <v>90</v>
      </c>
      <c r="Q70" s="107">
        <v>0</v>
      </c>
      <c r="T70" s="106" t="s">
        <v>90</v>
      </c>
      <c r="U70" s="107">
        <v>94618.449911924356</v>
      </c>
      <c r="V70" s="106" t="s">
        <v>90</v>
      </c>
      <c r="W70" s="107">
        <v>0</v>
      </c>
      <c r="Z70" s="106" t="s">
        <v>90</v>
      </c>
      <c r="AA70" s="107">
        <v>124.14163819477157</v>
      </c>
      <c r="AB70" s="106" t="s">
        <v>90</v>
      </c>
      <c r="AC70" s="107">
        <v>0</v>
      </c>
      <c r="AF70" s="106" t="s">
        <v>90</v>
      </c>
      <c r="AG70" s="107">
        <v>75.680000000000007</v>
      </c>
      <c r="AH70" s="106" t="s">
        <v>90</v>
      </c>
      <c r="AI70" s="107">
        <v>0</v>
      </c>
      <c r="AL70" s="106" t="s">
        <v>90</v>
      </c>
      <c r="AM70" s="107">
        <v>0</v>
      </c>
      <c r="AN70" s="106" t="s">
        <v>90</v>
      </c>
      <c r="AO70" s="107">
        <v>0</v>
      </c>
      <c r="AR70" s="106" t="s">
        <v>90</v>
      </c>
      <c r="AS70" s="107">
        <v>0</v>
      </c>
      <c r="AT70" s="106" t="s">
        <v>90</v>
      </c>
      <c r="AU70" s="107">
        <v>0</v>
      </c>
      <c r="AX70" s="106" t="s">
        <v>90</v>
      </c>
      <c r="AY70" s="107">
        <v>0</v>
      </c>
      <c r="AZ70" s="106" t="s">
        <v>90</v>
      </c>
      <c r="BA70" s="107">
        <f>VLOOKUP(AZ70,'[2]Despacho - Anexo II'!$A:$B,2,0)</f>
        <v>0</v>
      </c>
      <c r="BD70" s="106" t="s">
        <v>90</v>
      </c>
      <c r="BE70" s="107">
        <v>0</v>
      </c>
      <c r="BF70" s="106" t="s">
        <v>90</v>
      </c>
      <c r="BG70" s="107">
        <v>0</v>
      </c>
      <c r="BJ70" s="106" t="s">
        <v>90</v>
      </c>
      <c r="BK70" s="107">
        <v>0</v>
      </c>
      <c r="BL70" s="106" t="s">
        <v>90</v>
      </c>
      <c r="BM70" s="107">
        <v>0</v>
      </c>
      <c r="BP70" s="106" t="s">
        <v>90</v>
      </c>
      <c r="BQ70" s="107">
        <v>0</v>
      </c>
      <c r="BR70" s="106" t="s">
        <v>90</v>
      </c>
      <c r="BS70" s="107">
        <v>0</v>
      </c>
      <c r="BT70" s="136"/>
      <c r="BU70" s="136"/>
      <c r="BV70" s="150">
        <f t="shared" si="4"/>
        <v>3638702.6869354211</v>
      </c>
      <c r="BW70" s="149">
        <f t="shared" si="5"/>
        <v>0</v>
      </c>
    </row>
    <row r="71" spans="2:75" s="5" customFormat="1" ht="15" x14ac:dyDescent="0.25">
      <c r="B71" s="106" t="s">
        <v>91</v>
      </c>
      <c r="C71" s="107">
        <v>135259.40005896587</v>
      </c>
      <c r="D71" s="106" t="s">
        <v>91</v>
      </c>
      <c r="E71" s="107">
        <v>0</v>
      </c>
      <c r="H71" s="106" t="s">
        <v>91</v>
      </c>
      <c r="I71" s="107">
        <v>140543.57999999999</v>
      </c>
      <c r="J71" s="106" t="s">
        <v>91</v>
      </c>
      <c r="K71" s="107">
        <v>0</v>
      </c>
      <c r="N71" s="106" t="s">
        <v>91</v>
      </c>
      <c r="O71" s="107">
        <v>136567.60999999999</v>
      </c>
      <c r="P71" s="106" t="s">
        <v>91</v>
      </c>
      <c r="Q71" s="107">
        <v>0</v>
      </c>
      <c r="T71" s="106" t="s">
        <v>421</v>
      </c>
      <c r="U71" s="107">
        <v>16801.65109329113</v>
      </c>
      <c r="V71" s="106" t="s">
        <v>91</v>
      </c>
      <c r="W71" s="107">
        <v>0</v>
      </c>
      <c r="Z71" s="106" t="s">
        <v>91</v>
      </c>
      <c r="AA71" s="107">
        <v>63.565568536042939</v>
      </c>
      <c r="AB71" s="106" t="s">
        <v>91</v>
      </c>
      <c r="AC71" s="107">
        <v>0</v>
      </c>
      <c r="AF71" s="106" t="s">
        <v>91</v>
      </c>
      <c r="AG71" s="107">
        <v>0</v>
      </c>
      <c r="AH71" s="106" t="s">
        <v>91</v>
      </c>
      <c r="AI71" s="107">
        <v>0</v>
      </c>
      <c r="AL71" s="106" t="s">
        <v>91</v>
      </c>
      <c r="AM71" s="107">
        <v>0</v>
      </c>
      <c r="AN71" s="106" t="s">
        <v>91</v>
      </c>
      <c r="AO71" s="107">
        <v>0</v>
      </c>
      <c r="AR71" s="106" t="s">
        <v>91</v>
      </c>
      <c r="AS71" s="107">
        <v>0</v>
      </c>
      <c r="AT71" s="106" t="s">
        <v>91</v>
      </c>
      <c r="AU71" s="107">
        <v>0</v>
      </c>
      <c r="AX71" s="106" t="s">
        <v>91</v>
      </c>
      <c r="AY71" s="107">
        <v>0</v>
      </c>
      <c r="AZ71" s="106" t="s">
        <v>91</v>
      </c>
      <c r="BA71" s="107">
        <f>VLOOKUP(AZ71,'[2]Despacho - Anexo II'!$A:$B,2,0)</f>
        <v>0</v>
      </c>
      <c r="BD71" s="106" t="s">
        <v>91</v>
      </c>
      <c r="BE71" s="107">
        <v>0</v>
      </c>
      <c r="BF71" s="106" t="s">
        <v>91</v>
      </c>
      <c r="BG71" s="107">
        <v>0</v>
      </c>
      <c r="BJ71" s="106" t="s">
        <v>91</v>
      </c>
      <c r="BK71" s="107">
        <v>0</v>
      </c>
      <c r="BL71" s="106" t="s">
        <v>91</v>
      </c>
      <c r="BM71" s="107">
        <v>0</v>
      </c>
      <c r="BP71" s="106" t="s">
        <v>91</v>
      </c>
      <c r="BQ71" s="107">
        <v>0</v>
      </c>
      <c r="BR71" s="106" t="s">
        <v>91</v>
      </c>
      <c r="BS71" s="107">
        <v>0</v>
      </c>
      <c r="BT71" s="136"/>
      <c r="BU71" s="136"/>
      <c r="BV71" s="150">
        <f t="shared" si="4"/>
        <v>429235.80672079301</v>
      </c>
      <c r="BW71" s="149">
        <f t="shared" si="5"/>
        <v>0</v>
      </c>
    </row>
    <row r="72" spans="2:75" s="5" customFormat="1" ht="15" x14ac:dyDescent="0.25">
      <c r="B72" s="106" t="s">
        <v>92</v>
      </c>
      <c r="C72" s="107">
        <v>1070632.4068974992</v>
      </c>
      <c r="D72" s="106" t="s">
        <v>92</v>
      </c>
      <c r="E72" s="107">
        <v>0</v>
      </c>
      <c r="H72" s="106" t="s">
        <v>92</v>
      </c>
      <c r="I72" s="107">
        <v>1755104.6906426949</v>
      </c>
      <c r="J72" s="106" t="s">
        <v>92</v>
      </c>
      <c r="K72" s="107">
        <v>0</v>
      </c>
      <c r="N72" s="106" t="s">
        <v>92</v>
      </c>
      <c r="O72" s="107">
        <v>1681950.4209044778</v>
      </c>
      <c r="P72" s="106" t="s">
        <v>92</v>
      </c>
      <c r="Q72" s="107">
        <v>0</v>
      </c>
      <c r="T72" s="106" t="s">
        <v>92</v>
      </c>
      <c r="U72" s="107">
        <v>112145.93955995179</v>
      </c>
      <c r="V72" s="106" t="s">
        <v>92</v>
      </c>
      <c r="W72" s="107">
        <v>0</v>
      </c>
      <c r="Z72" s="106" t="s">
        <v>92</v>
      </c>
      <c r="AA72" s="107">
        <v>0</v>
      </c>
      <c r="AB72" s="106" t="s">
        <v>92</v>
      </c>
      <c r="AC72" s="107">
        <v>35254.449516151159</v>
      </c>
      <c r="AF72" s="106" t="s">
        <v>92</v>
      </c>
      <c r="AG72" s="107">
        <v>0</v>
      </c>
      <c r="AH72" s="106" t="s">
        <v>92</v>
      </c>
      <c r="AI72" s="107">
        <v>36507.212238913417</v>
      </c>
      <c r="AL72" s="106" t="s">
        <v>92</v>
      </c>
      <c r="AM72" s="107">
        <v>0</v>
      </c>
      <c r="AN72" s="106" t="s">
        <v>92</v>
      </c>
      <c r="AO72" s="107">
        <v>34588.85</v>
      </c>
      <c r="AR72" s="106" t="s">
        <v>92</v>
      </c>
      <c r="AS72" s="107">
        <v>0</v>
      </c>
      <c r="AT72" s="106" t="s">
        <v>92</v>
      </c>
      <c r="AU72" s="107">
        <v>119256.47</v>
      </c>
      <c r="AX72" s="106" t="s">
        <v>92</v>
      </c>
      <c r="AY72" s="107">
        <v>0</v>
      </c>
      <c r="AZ72" s="106" t="s">
        <v>92</v>
      </c>
      <c r="BA72" s="107">
        <f>VLOOKUP(AZ72,'[2]Despacho - Anexo II'!$A:$B,2,0)</f>
        <v>33290.89</v>
      </c>
      <c r="BD72" s="106" t="s">
        <v>92</v>
      </c>
      <c r="BE72" s="107">
        <v>0</v>
      </c>
      <c r="BF72" s="106" t="s">
        <v>92</v>
      </c>
      <c r="BG72" s="107">
        <v>31829.67</v>
      </c>
      <c r="BJ72" s="106" t="s">
        <v>92</v>
      </c>
      <c r="BK72" s="107">
        <v>0</v>
      </c>
      <c r="BL72" s="106" t="s">
        <v>92</v>
      </c>
      <c r="BM72" s="107">
        <v>34584.089999999997</v>
      </c>
      <c r="BP72" s="106" t="s">
        <v>92</v>
      </c>
      <c r="BQ72" s="107">
        <v>0</v>
      </c>
      <c r="BR72" s="106" t="s">
        <v>92</v>
      </c>
      <c r="BS72" s="107">
        <v>35780.559999999998</v>
      </c>
      <c r="BT72" s="136"/>
      <c r="BU72" s="136"/>
      <c r="BV72" s="150">
        <f t="shared" si="4"/>
        <v>4619833.4580046237</v>
      </c>
      <c r="BW72" s="149">
        <f t="shared" si="5"/>
        <v>361092.19175506459</v>
      </c>
    </row>
    <row r="73" spans="2:75" s="5" customFormat="1" ht="15" x14ac:dyDescent="0.25">
      <c r="B73" s="106" t="s">
        <v>93</v>
      </c>
      <c r="C73" s="107">
        <v>726128.96704365814</v>
      </c>
      <c r="D73" s="106" t="s">
        <v>93</v>
      </c>
      <c r="E73" s="107">
        <v>0</v>
      </c>
      <c r="H73" s="106" t="s">
        <v>93</v>
      </c>
      <c r="I73" s="107">
        <v>717309.85</v>
      </c>
      <c r="J73" s="106" t="s">
        <v>93</v>
      </c>
      <c r="K73" s="107">
        <v>0</v>
      </c>
      <c r="N73" s="106" t="s">
        <v>93</v>
      </c>
      <c r="O73" s="107">
        <v>640139.98</v>
      </c>
      <c r="P73" s="106" t="s">
        <v>93</v>
      </c>
      <c r="Q73" s="107">
        <v>0</v>
      </c>
      <c r="T73" s="106" t="s">
        <v>93</v>
      </c>
      <c r="U73" s="107">
        <v>65505.457811470304</v>
      </c>
      <c r="V73" s="106" t="s">
        <v>93</v>
      </c>
      <c r="W73" s="107">
        <v>0</v>
      </c>
      <c r="Z73" s="106" t="s">
        <v>93</v>
      </c>
      <c r="AA73" s="107">
        <v>195.40720072217923</v>
      </c>
      <c r="AB73" s="106" t="s">
        <v>93</v>
      </c>
      <c r="AC73" s="107">
        <v>0</v>
      </c>
      <c r="AF73" s="106" t="s">
        <v>93</v>
      </c>
      <c r="AG73" s="107">
        <v>0</v>
      </c>
      <c r="AH73" s="106" t="s">
        <v>93</v>
      </c>
      <c r="AI73" s="107">
        <v>0</v>
      </c>
      <c r="AL73" s="106" t="s">
        <v>93</v>
      </c>
      <c r="AM73" s="107">
        <v>0</v>
      </c>
      <c r="AN73" s="106" t="s">
        <v>93</v>
      </c>
      <c r="AO73" s="107">
        <v>0</v>
      </c>
      <c r="AR73" s="106" t="s">
        <v>93</v>
      </c>
      <c r="AS73" s="107">
        <v>0</v>
      </c>
      <c r="AT73" s="106" t="s">
        <v>93</v>
      </c>
      <c r="AU73" s="107">
        <v>0</v>
      </c>
      <c r="AX73" s="106" t="s">
        <v>93</v>
      </c>
      <c r="AY73" s="107">
        <v>0</v>
      </c>
      <c r="AZ73" s="106" t="s">
        <v>93</v>
      </c>
      <c r="BA73" s="107">
        <f>VLOOKUP(AZ73,'[2]Despacho - Anexo II'!$A:$B,2,0)</f>
        <v>0</v>
      </c>
      <c r="BD73" s="106" t="s">
        <v>93</v>
      </c>
      <c r="BE73" s="107">
        <v>0</v>
      </c>
      <c r="BF73" s="106" t="s">
        <v>93</v>
      </c>
      <c r="BG73" s="107">
        <v>0</v>
      </c>
      <c r="BJ73" s="106" t="s">
        <v>93</v>
      </c>
      <c r="BK73" s="107">
        <v>0</v>
      </c>
      <c r="BL73" s="106" t="s">
        <v>93</v>
      </c>
      <c r="BM73" s="107">
        <v>0</v>
      </c>
      <c r="BP73" s="106" t="s">
        <v>93</v>
      </c>
      <c r="BQ73" s="107">
        <v>0</v>
      </c>
      <c r="BR73" s="106" t="s">
        <v>93</v>
      </c>
      <c r="BS73" s="107">
        <v>0</v>
      </c>
      <c r="BT73" s="136"/>
      <c r="BU73" s="136"/>
      <c r="BV73" s="150">
        <f t="shared" si="4"/>
        <v>2149279.6620558505</v>
      </c>
      <c r="BW73" s="149">
        <f t="shared" si="5"/>
        <v>0</v>
      </c>
    </row>
    <row r="74" spans="2:75" s="5" customFormat="1" ht="15" x14ac:dyDescent="0.25">
      <c r="B74" s="106" t="s">
        <v>94</v>
      </c>
      <c r="C74" s="107">
        <v>716876.47045531787</v>
      </c>
      <c r="D74" s="106" t="s">
        <v>94</v>
      </c>
      <c r="E74" s="107">
        <v>0</v>
      </c>
      <c r="H74" s="106" t="s">
        <v>94</v>
      </c>
      <c r="I74" s="107">
        <v>812994.75</v>
      </c>
      <c r="J74" s="106" t="s">
        <v>94</v>
      </c>
      <c r="K74" s="107">
        <v>0</v>
      </c>
      <c r="N74" s="106" t="s">
        <v>94</v>
      </c>
      <c r="O74" s="107">
        <v>719528.77999999991</v>
      </c>
      <c r="P74" s="106" t="s">
        <v>94</v>
      </c>
      <c r="Q74" s="107">
        <v>0</v>
      </c>
      <c r="T74" s="106" t="s">
        <v>94</v>
      </c>
      <c r="U74" s="107">
        <v>77285.442834531685</v>
      </c>
      <c r="V74" s="106" t="s">
        <v>94</v>
      </c>
      <c r="W74" s="107">
        <v>0</v>
      </c>
      <c r="Z74" s="106" t="s">
        <v>94</v>
      </c>
      <c r="AA74" s="107">
        <v>341.37432250170258</v>
      </c>
      <c r="AB74" s="106" t="s">
        <v>94</v>
      </c>
      <c r="AC74" s="107">
        <v>0</v>
      </c>
      <c r="AF74" s="106" t="s">
        <v>94</v>
      </c>
      <c r="AG74" s="107">
        <v>0</v>
      </c>
      <c r="AH74" s="106" t="s">
        <v>94</v>
      </c>
      <c r="AI74" s="107">
        <v>13423.407435032143</v>
      </c>
      <c r="AL74" s="106" t="s">
        <v>94</v>
      </c>
      <c r="AM74" s="107">
        <v>0</v>
      </c>
      <c r="AN74" s="106" t="s">
        <v>94</v>
      </c>
      <c r="AO74" s="107">
        <v>12816.88</v>
      </c>
      <c r="AR74" s="106" t="s">
        <v>94</v>
      </c>
      <c r="AS74" s="107">
        <v>0</v>
      </c>
      <c r="AT74" s="106" t="s">
        <v>94</v>
      </c>
      <c r="AU74" s="107">
        <v>12525.09</v>
      </c>
      <c r="AX74" s="106" t="s">
        <v>94</v>
      </c>
      <c r="AY74" s="107">
        <v>0</v>
      </c>
      <c r="AZ74" s="106" t="s">
        <v>94</v>
      </c>
      <c r="BA74" s="107">
        <f>VLOOKUP(AZ74,'[2]Despacho - Anexo II'!$A:$B,2,0)</f>
        <v>11901.53</v>
      </c>
      <c r="BD74" s="106" t="s">
        <v>94</v>
      </c>
      <c r="BE74" s="107">
        <v>0</v>
      </c>
      <c r="BF74" s="106" t="s">
        <v>94</v>
      </c>
      <c r="BG74" s="107">
        <v>11627.34</v>
      </c>
      <c r="BJ74" s="106" t="s">
        <v>94</v>
      </c>
      <c r="BK74" s="107">
        <v>0</v>
      </c>
      <c r="BL74" s="106" t="s">
        <v>94</v>
      </c>
      <c r="BM74" s="107">
        <v>12302.35</v>
      </c>
      <c r="BP74" s="106" t="s">
        <v>94</v>
      </c>
      <c r="BQ74" s="107">
        <v>0</v>
      </c>
      <c r="BR74" s="106" t="s">
        <v>94</v>
      </c>
      <c r="BS74" s="107">
        <v>14632.63</v>
      </c>
      <c r="BT74" s="136"/>
      <c r="BU74" s="136"/>
      <c r="BV74" s="150">
        <f t="shared" si="4"/>
        <v>2327026.8176123509</v>
      </c>
      <c r="BW74" s="149">
        <f t="shared" si="5"/>
        <v>89229.227435032153</v>
      </c>
    </row>
    <row r="75" spans="2:75" s="5" customFormat="1" ht="15" x14ac:dyDescent="0.25">
      <c r="B75" s="106" t="s">
        <v>95</v>
      </c>
      <c r="C75" s="107">
        <v>312008.7309428475</v>
      </c>
      <c r="D75" s="106" t="s">
        <v>95</v>
      </c>
      <c r="E75" s="107">
        <v>0</v>
      </c>
      <c r="H75" s="106" t="s">
        <v>95</v>
      </c>
      <c r="I75" s="107">
        <v>328474.40000000002</v>
      </c>
      <c r="J75" s="106" t="s">
        <v>95</v>
      </c>
      <c r="K75" s="107">
        <v>0</v>
      </c>
      <c r="N75" s="106" t="s">
        <v>95</v>
      </c>
      <c r="O75" s="107">
        <v>291861.40000000002</v>
      </c>
      <c r="P75" s="106" t="s">
        <v>95</v>
      </c>
      <c r="Q75" s="107">
        <v>0</v>
      </c>
      <c r="T75" s="106" t="s">
        <v>95</v>
      </c>
      <c r="U75" s="107">
        <v>23586.462252276957</v>
      </c>
      <c r="V75" s="106" t="s">
        <v>95</v>
      </c>
      <c r="W75" s="107">
        <v>0</v>
      </c>
      <c r="Z75" s="106" t="s">
        <v>95</v>
      </c>
      <c r="AA75" s="107">
        <v>0</v>
      </c>
      <c r="AB75" s="106" t="s">
        <v>95</v>
      </c>
      <c r="AC75" s="107">
        <v>0</v>
      </c>
      <c r="AF75" s="106" t="s">
        <v>95</v>
      </c>
      <c r="AG75" s="107">
        <v>0</v>
      </c>
      <c r="AH75" s="106" t="s">
        <v>95</v>
      </c>
      <c r="AI75" s="107">
        <v>0</v>
      </c>
      <c r="AL75" s="106" t="s">
        <v>95</v>
      </c>
      <c r="AM75" s="107">
        <v>0</v>
      </c>
      <c r="AN75" s="106" t="s">
        <v>95</v>
      </c>
      <c r="AO75" s="107">
        <v>0</v>
      </c>
      <c r="AR75" s="106" t="s">
        <v>95</v>
      </c>
      <c r="AS75" s="107">
        <v>0</v>
      </c>
      <c r="AT75" s="106" t="s">
        <v>95</v>
      </c>
      <c r="AU75" s="107">
        <v>0</v>
      </c>
      <c r="AX75" s="106" t="s">
        <v>95</v>
      </c>
      <c r="AY75" s="107">
        <v>0</v>
      </c>
      <c r="AZ75" s="106" t="s">
        <v>95</v>
      </c>
      <c r="BA75" s="107">
        <f>VLOOKUP(AZ75,'[2]Despacho - Anexo II'!$A:$B,2,0)</f>
        <v>0</v>
      </c>
      <c r="BD75" s="106" t="s">
        <v>95</v>
      </c>
      <c r="BE75" s="107">
        <v>0</v>
      </c>
      <c r="BF75" s="106" t="s">
        <v>95</v>
      </c>
      <c r="BG75" s="107">
        <v>0</v>
      </c>
      <c r="BJ75" s="106" t="s">
        <v>95</v>
      </c>
      <c r="BK75" s="107">
        <v>0</v>
      </c>
      <c r="BL75" s="106" t="s">
        <v>95</v>
      </c>
      <c r="BM75" s="107">
        <v>0</v>
      </c>
      <c r="BP75" s="106" t="s">
        <v>95</v>
      </c>
      <c r="BQ75" s="107">
        <v>0</v>
      </c>
      <c r="BR75" s="106" t="s">
        <v>95</v>
      </c>
      <c r="BS75" s="107">
        <v>0</v>
      </c>
      <c r="BT75" s="136"/>
      <c r="BU75" s="136"/>
      <c r="BV75" s="150">
        <f t="shared" si="4"/>
        <v>955930.99319512455</v>
      </c>
      <c r="BW75" s="149">
        <f t="shared" si="5"/>
        <v>0</v>
      </c>
    </row>
    <row r="76" spans="2:75" s="5" customFormat="1" ht="15" x14ac:dyDescent="0.25">
      <c r="B76" s="106" t="s">
        <v>96</v>
      </c>
      <c r="C76" s="107">
        <v>397584.0230700493</v>
      </c>
      <c r="D76" s="106" t="s">
        <v>96</v>
      </c>
      <c r="E76" s="107">
        <v>0</v>
      </c>
      <c r="H76" s="106" t="s">
        <v>96</v>
      </c>
      <c r="I76" s="107">
        <v>340431.14</v>
      </c>
      <c r="J76" s="106" t="s">
        <v>96</v>
      </c>
      <c r="K76" s="107">
        <v>0</v>
      </c>
      <c r="N76" s="106" t="s">
        <v>96</v>
      </c>
      <c r="O76" s="107">
        <v>363619.46999999991</v>
      </c>
      <c r="P76" s="106" t="s">
        <v>96</v>
      </c>
      <c r="Q76" s="107">
        <v>0</v>
      </c>
      <c r="T76" s="106" t="s">
        <v>96</v>
      </c>
      <c r="U76" s="107">
        <v>26079.267057884677</v>
      </c>
      <c r="V76" s="106" t="s">
        <v>96</v>
      </c>
      <c r="W76" s="107">
        <v>0</v>
      </c>
      <c r="Z76" s="106" t="s">
        <v>96</v>
      </c>
      <c r="AA76" s="107">
        <v>0</v>
      </c>
      <c r="AB76" s="106" t="s">
        <v>96</v>
      </c>
      <c r="AC76" s="107">
        <v>0</v>
      </c>
      <c r="AF76" s="106" t="s">
        <v>96</v>
      </c>
      <c r="AG76" s="107">
        <v>0</v>
      </c>
      <c r="AH76" s="106" t="s">
        <v>96</v>
      </c>
      <c r="AI76" s="107">
        <v>0</v>
      </c>
      <c r="AL76" s="106" t="s">
        <v>96</v>
      </c>
      <c r="AM76" s="107">
        <v>0</v>
      </c>
      <c r="AN76" s="106" t="s">
        <v>96</v>
      </c>
      <c r="AO76" s="107">
        <v>0</v>
      </c>
      <c r="AR76" s="106" t="s">
        <v>96</v>
      </c>
      <c r="AS76" s="107">
        <v>0</v>
      </c>
      <c r="AT76" s="106" t="s">
        <v>96</v>
      </c>
      <c r="AU76" s="107">
        <v>0</v>
      </c>
      <c r="AX76" s="106" t="s">
        <v>96</v>
      </c>
      <c r="AY76" s="107">
        <v>0</v>
      </c>
      <c r="AZ76" s="106" t="s">
        <v>96</v>
      </c>
      <c r="BA76" s="107">
        <f>VLOOKUP(AZ76,'[2]Despacho - Anexo II'!$A:$B,2,0)</f>
        <v>0</v>
      </c>
      <c r="BD76" s="106" t="s">
        <v>96</v>
      </c>
      <c r="BE76" s="107">
        <v>0</v>
      </c>
      <c r="BF76" s="106" t="s">
        <v>96</v>
      </c>
      <c r="BG76" s="107">
        <v>0</v>
      </c>
      <c r="BJ76" s="106" t="s">
        <v>96</v>
      </c>
      <c r="BK76" s="107">
        <v>0</v>
      </c>
      <c r="BL76" s="106" t="s">
        <v>96</v>
      </c>
      <c r="BM76" s="107">
        <v>0</v>
      </c>
      <c r="BP76" s="106" t="s">
        <v>96</v>
      </c>
      <c r="BQ76" s="107">
        <v>0</v>
      </c>
      <c r="BR76" s="106" t="s">
        <v>96</v>
      </c>
      <c r="BS76" s="107">
        <v>0</v>
      </c>
      <c r="BT76" s="136"/>
      <c r="BU76" s="136"/>
      <c r="BV76" s="150">
        <f t="shared" si="4"/>
        <v>1127713.9001279341</v>
      </c>
      <c r="BW76" s="149">
        <f t="shared" si="5"/>
        <v>0</v>
      </c>
    </row>
    <row r="77" spans="2:75" s="5" customFormat="1" ht="15" x14ac:dyDescent="0.25">
      <c r="B77" s="106" t="s">
        <v>97</v>
      </c>
      <c r="C77" s="107">
        <v>1156069.213014263</v>
      </c>
      <c r="D77" s="106" t="s">
        <v>97</v>
      </c>
      <c r="E77" s="107">
        <v>0</v>
      </c>
      <c r="H77" s="106" t="s">
        <v>97</v>
      </c>
      <c r="I77" s="107">
        <v>1717729.65</v>
      </c>
      <c r="J77" s="106" t="s">
        <v>97</v>
      </c>
      <c r="K77" s="107">
        <v>0</v>
      </c>
      <c r="N77" s="106" t="s">
        <v>97</v>
      </c>
      <c r="O77" s="107">
        <v>1668902.99</v>
      </c>
      <c r="P77" s="106" t="s">
        <v>97</v>
      </c>
      <c r="Q77" s="107">
        <v>0</v>
      </c>
      <c r="T77" s="106" t="s">
        <v>97</v>
      </c>
      <c r="U77" s="107">
        <v>271422.09948256001</v>
      </c>
      <c r="V77" s="106" t="s">
        <v>97</v>
      </c>
      <c r="W77" s="107">
        <v>0</v>
      </c>
      <c r="Z77" s="106" t="s">
        <v>97</v>
      </c>
      <c r="AA77" s="107">
        <v>1668.6798982123739</v>
      </c>
      <c r="AB77" s="106" t="s">
        <v>97</v>
      </c>
      <c r="AC77" s="107">
        <v>0</v>
      </c>
      <c r="AF77" s="106" t="s">
        <v>97</v>
      </c>
      <c r="AG77" s="107">
        <v>0</v>
      </c>
      <c r="AH77" s="106" t="s">
        <v>97</v>
      </c>
      <c r="AI77" s="107">
        <v>0</v>
      </c>
      <c r="AL77" s="106" t="s">
        <v>97</v>
      </c>
      <c r="AM77" s="107">
        <v>5.69</v>
      </c>
      <c r="AN77" s="106" t="s">
        <v>97</v>
      </c>
      <c r="AO77" s="107">
        <v>0</v>
      </c>
      <c r="AR77" s="106" t="s">
        <v>97</v>
      </c>
      <c r="AS77" s="107">
        <v>0</v>
      </c>
      <c r="AT77" s="106" t="s">
        <v>97</v>
      </c>
      <c r="AU77" s="107">
        <v>0</v>
      </c>
      <c r="AX77" s="106" t="s">
        <v>97</v>
      </c>
      <c r="AY77" s="107">
        <v>0</v>
      </c>
      <c r="AZ77" s="106" t="s">
        <v>97</v>
      </c>
      <c r="BA77" s="107">
        <f>VLOOKUP(AZ77,'[2]Despacho - Anexo II'!$A:$B,2,0)</f>
        <v>0</v>
      </c>
      <c r="BD77" s="106" t="s">
        <v>97</v>
      </c>
      <c r="BE77" s="107">
        <v>0</v>
      </c>
      <c r="BF77" s="106" t="s">
        <v>97</v>
      </c>
      <c r="BG77" s="107">
        <v>0</v>
      </c>
      <c r="BJ77" s="106" t="s">
        <v>97</v>
      </c>
      <c r="BK77" s="107">
        <v>0</v>
      </c>
      <c r="BL77" s="106" t="s">
        <v>97</v>
      </c>
      <c r="BM77" s="107">
        <v>0</v>
      </c>
      <c r="BP77" s="106" t="s">
        <v>97</v>
      </c>
      <c r="BQ77" s="107">
        <v>2.73</v>
      </c>
      <c r="BR77" s="106" t="s">
        <v>97</v>
      </c>
      <c r="BS77" s="107">
        <v>0</v>
      </c>
      <c r="BT77" s="136"/>
      <c r="BU77" s="136"/>
      <c r="BV77" s="150">
        <f t="shared" si="4"/>
        <v>4815801.0523950364</v>
      </c>
      <c r="BW77" s="149">
        <f t="shared" si="5"/>
        <v>0</v>
      </c>
    </row>
    <row r="78" spans="2:75" s="5" customFormat="1" ht="15" x14ac:dyDescent="0.25">
      <c r="B78" s="106" t="s">
        <v>98</v>
      </c>
      <c r="C78" s="107">
        <v>816681.11651815951</v>
      </c>
      <c r="D78" s="106" t="s">
        <v>98</v>
      </c>
      <c r="E78" s="107">
        <v>0</v>
      </c>
      <c r="H78" s="106" t="s">
        <v>98</v>
      </c>
      <c r="I78" s="107">
        <v>852401.88</v>
      </c>
      <c r="J78" s="106" t="s">
        <v>98</v>
      </c>
      <c r="K78" s="107">
        <v>0</v>
      </c>
      <c r="N78" s="106" t="s">
        <v>98</v>
      </c>
      <c r="O78" s="107">
        <v>843690.79</v>
      </c>
      <c r="P78" s="106" t="s">
        <v>98</v>
      </c>
      <c r="Q78" s="107">
        <v>0</v>
      </c>
      <c r="T78" s="106" t="s">
        <v>98</v>
      </c>
      <c r="U78" s="107">
        <v>68492.719955434222</v>
      </c>
      <c r="V78" s="106" t="s">
        <v>98</v>
      </c>
      <c r="W78" s="107">
        <v>0</v>
      </c>
      <c r="Z78" s="106" t="s">
        <v>98</v>
      </c>
      <c r="AA78" s="107">
        <v>1</v>
      </c>
      <c r="AB78" s="106" t="s">
        <v>98</v>
      </c>
      <c r="AC78" s="107">
        <v>0</v>
      </c>
      <c r="AF78" s="106" t="s">
        <v>98</v>
      </c>
      <c r="AG78" s="107">
        <v>0</v>
      </c>
      <c r="AH78" s="106" t="s">
        <v>98</v>
      </c>
      <c r="AI78" s="107">
        <v>0</v>
      </c>
      <c r="AL78" s="106" t="s">
        <v>98</v>
      </c>
      <c r="AM78" s="107">
        <v>0</v>
      </c>
      <c r="AN78" s="106" t="s">
        <v>98</v>
      </c>
      <c r="AO78" s="107">
        <v>0</v>
      </c>
      <c r="AR78" s="106" t="s">
        <v>98</v>
      </c>
      <c r="AS78" s="107">
        <v>0</v>
      </c>
      <c r="AT78" s="106" t="s">
        <v>98</v>
      </c>
      <c r="AU78" s="107">
        <v>0</v>
      </c>
      <c r="AX78" s="106" t="s">
        <v>98</v>
      </c>
      <c r="AY78" s="107">
        <v>0</v>
      </c>
      <c r="AZ78" s="106" t="s">
        <v>98</v>
      </c>
      <c r="BA78" s="107">
        <f>VLOOKUP(AZ78,'[2]Despacho - Anexo II'!$A:$B,2,0)</f>
        <v>0</v>
      </c>
      <c r="BD78" s="106" t="s">
        <v>98</v>
      </c>
      <c r="BE78" s="107">
        <v>0</v>
      </c>
      <c r="BF78" s="106" t="s">
        <v>98</v>
      </c>
      <c r="BG78" s="107">
        <v>0</v>
      </c>
      <c r="BJ78" s="106" t="s">
        <v>98</v>
      </c>
      <c r="BK78" s="107">
        <v>0</v>
      </c>
      <c r="BL78" s="106" t="s">
        <v>98</v>
      </c>
      <c r="BM78" s="107">
        <v>0</v>
      </c>
      <c r="BP78" s="106" t="s">
        <v>98</v>
      </c>
      <c r="BQ78" s="107">
        <v>137.07</v>
      </c>
      <c r="BR78" s="106" t="s">
        <v>98</v>
      </c>
      <c r="BS78" s="107">
        <v>0</v>
      </c>
      <c r="BT78" s="136"/>
      <c r="BU78" s="136"/>
      <c r="BV78" s="150">
        <f t="shared" si="4"/>
        <v>2581404.5764735932</v>
      </c>
      <c r="BW78" s="149">
        <f t="shared" si="5"/>
        <v>0</v>
      </c>
    </row>
    <row r="79" spans="2:75" s="5" customFormat="1" ht="15" x14ac:dyDescent="0.25">
      <c r="B79" s="106" t="s">
        <v>99</v>
      </c>
      <c r="C79" s="107">
        <v>1770256.3055217217</v>
      </c>
      <c r="D79" s="106" t="s">
        <v>99</v>
      </c>
      <c r="E79" s="107">
        <v>0</v>
      </c>
      <c r="H79" s="106" t="s">
        <v>99</v>
      </c>
      <c r="I79" s="107">
        <v>1889564.93</v>
      </c>
      <c r="J79" s="106" t="s">
        <v>99</v>
      </c>
      <c r="K79" s="107">
        <v>0</v>
      </c>
      <c r="N79" s="106" t="s">
        <v>99</v>
      </c>
      <c r="O79" s="107">
        <v>2028666.66</v>
      </c>
      <c r="P79" s="106" t="s">
        <v>99</v>
      </c>
      <c r="Q79" s="107">
        <v>0</v>
      </c>
      <c r="T79" s="106" t="s">
        <v>99</v>
      </c>
      <c r="U79" s="107">
        <v>175284.49276969169</v>
      </c>
      <c r="V79" s="106" t="s">
        <v>99</v>
      </c>
      <c r="W79" s="107">
        <v>0</v>
      </c>
      <c r="Z79" s="106" t="s">
        <v>99</v>
      </c>
      <c r="AA79" s="107">
        <v>327.74651096165411</v>
      </c>
      <c r="AB79" s="106" t="s">
        <v>99</v>
      </c>
      <c r="AC79" s="107">
        <v>0</v>
      </c>
      <c r="AF79" s="106" t="s">
        <v>99</v>
      </c>
      <c r="AG79" s="107">
        <v>0</v>
      </c>
      <c r="AH79" s="106" t="s">
        <v>99</v>
      </c>
      <c r="AI79" s="107">
        <v>0</v>
      </c>
      <c r="AL79" s="106" t="s">
        <v>99</v>
      </c>
      <c r="AM79" s="107">
        <v>0</v>
      </c>
      <c r="AN79" s="106" t="s">
        <v>99</v>
      </c>
      <c r="AO79" s="107">
        <v>0</v>
      </c>
      <c r="AR79" s="106" t="s">
        <v>99</v>
      </c>
      <c r="AS79" s="107">
        <v>0</v>
      </c>
      <c r="AT79" s="106" t="s">
        <v>99</v>
      </c>
      <c r="AU79" s="107">
        <v>0</v>
      </c>
      <c r="AX79" s="106" t="s">
        <v>99</v>
      </c>
      <c r="AY79" s="107">
        <v>0</v>
      </c>
      <c r="AZ79" s="106" t="s">
        <v>99</v>
      </c>
      <c r="BA79" s="107">
        <f>VLOOKUP(AZ79,'[2]Despacho - Anexo II'!$A:$B,2,0)</f>
        <v>0</v>
      </c>
      <c r="BD79" s="106" t="s">
        <v>99</v>
      </c>
      <c r="BE79" s="107">
        <v>0</v>
      </c>
      <c r="BF79" s="106" t="s">
        <v>99</v>
      </c>
      <c r="BG79" s="107">
        <v>0</v>
      </c>
      <c r="BJ79" s="106" t="s">
        <v>99</v>
      </c>
      <c r="BK79" s="107">
        <v>3134.99</v>
      </c>
      <c r="BL79" s="106" t="s">
        <v>99</v>
      </c>
      <c r="BM79" s="107">
        <v>0</v>
      </c>
      <c r="BP79" s="106" t="s">
        <v>99</v>
      </c>
      <c r="BQ79" s="107">
        <v>0</v>
      </c>
      <c r="BR79" s="106" t="s">
        <v>99</v>
      </c>
      <c r="BS79" s="107">
        <v>0</v>
      </c>
      <c r="BT79" s="136"/>
      <c r="BU79" s="136"/>
      <c r="BV79" s="150">
        <f t="shared" si="4"/>
        <v>5867235.1248023761</v>
      </c>
      <c r="BW79" s="149">
        <f t="shared" si="5"/>
        <v>0</v>
      </c>
    </row>
    <row r="80" spans="2:75" s="5" customFormat="1" ht="15" x14ac:dyDescent="0.25">
      <c r="B80" s="106" t="s">
        <v>101</v>
      </c>
      <c r="C80" s="107">
        <v>513376.6900154418</v>
      </c>
      <c r="D80" s="106" t="s">
        <v>101</v>
      </c>
      <c r="E80" s="107">
        <v>0</v>
      </c>
      <c r="H80" s="106" t="s">
        <v>101</v>
      </c>
      <c r="I80" s="107">
        <v>526187.43999999994</v>
      </c>
      <c r="J80" s="106" t="s">
        <v>101</v>
      </c>
      <c r="K80" s="107">
        <v>0</v>
      </c>
      <c r="N80" s="106" t="s">
        <v>101</v>
      </c>
      <c r="O80" s="107">
        <v>583218.72</v>
      </c>
      <c r="P80" s="106" t="s">
        <v>101</v>
      </c>
      <c r="Q80" s="107">
        <v>0</v>
      </c>
      <c r="T80" s="106" t="s">
        <v>101</v>
      </c>
      <c r="U80" s="107">
        <v>38970.507963999778</v>
      </c>
      <c r="V80" s="106" t="s">
        <v>101</v>
      </c>
      <c r="W80" s="107">
        <v>0</v>
      </c>
      <c r="Z80" s="106" t="s">
        <v>101</v>
      </c>
      <c r="AA80" s="107">
        <v>1</v>
      </c>
      <c r="AB80" s="106" t="s">
        <v>101</v>
      </c>
      <c r="AC80" s="107">
        <v>0</v>
      </c>
      <c r="AF80" s="106" t="s">
        <v>101</v>
      </c>
      <c r="AG80" s="107">
        <v>0</v>
      </c>
      <c r="AH80" s="106" t="s">
        <v>101</v>
      </c>
      <c r="AI80" s="107">
        <v>0</v>
      </c>
      <c r="AL80" s="106" t="s">
        <v>101</v>
      </c>
      <c r="AM80" s="107">
        <v>0</v>
      </c>
      <c r="AN80" s="106" t="s">
        <v>101</v>
      </c>
      <c r="AO80" s="107">
        <v>0</v>
      </c>
      <c r="AR80" s="106" t="s">
        <v>101</v>
      </c>
      <c r="AS80" s="107">
        <v>0</v>
      </c>
      <c r="AT80" s="106" t="s">
        <v>101</v>
      </c>
      <c r="AU80" s="107">
        <v>0</v>
      </c>
      <c r="AX80" s="106" t="s">
        <v>101</v>
      </c>
      <c r="AY80" s="107">
        <v>0</v>
      </c>
      <c r="AZ80" s="106" t="s">
        <v>101</v>
      </c>
      <c r="BA80" s="107">
        <f>VLOOKUP(AZ80,'[2]Despacho - Anexo II'!$A:$B,2,0)</f>
        <v>0</v>
      </c>
      <c r="BD80" s="106" t="s">
        <v>101</v>
      </c>
      <c r="BE80" s="107">
        <v>0</v>
      </c>
      <c r="BF80" s="106" t="s">
        <v>101</v>
      </c>
      <c r="BG80" s="107">
        <v>0</v>
      </c>
      <c r="BJ80" s="106" t="s">
        <v>101</v>
      </c>
      <c r="BK80" s="107">
        <v>0</v>
      </c>
      <c r="BL80" s="106" t="s">
        <v>101</v>
      </c>
      <c r="BM80" s="107">
        <v>0</v>
      </c>
      <c r="BP80" s="106" t="s">
        <v>101</v>
      </c>
      <c r="BQ80" s="107">
        <v>0</v>
      </c>
      <c r="BR80" s="106" t="s">
        <v>101</v>
      </c>
      <c r="BS80" s="107">
        <v>0</v>
      </c>
      <c r="BT80" s="136"/>
      <c r="BU80" s="136"/>
      <c r="BV80" s="150">
        <f t="shared" si="4"/>
        <v>1661754.3579794415</v>
      </c>
      <c r="BW80" s="149">
        <f t="shared" si="5"/>
        <v>0</v>
      </c>
    </row>
    <row r="81" spans="2:80" s="5" customFormat="1" ht="15" x14ac:dyDescent="0.25">
      <c r="B81" s="106" t="s">
        <v>102</v>
      </c>
      <c r="C81" s="107">
        <v>4137702.053513187</v>
      </c>
      <c r="D81" s="106" t="s">
        <v>102</v>
      </c>
      <c r="E81" s="107">
        <v>0</v>
      </c>
      <c r="H81" s="106" t="s">
        <v>102</v>
      </c>
      <c r="I81" s="107">
        <v>4150577.7699999996</v>
      </c>
      <c r="J81" s="106" t="s">
        <v>102</v>
      </c>
      <c r="K81" s="107">
        <v>0</v>
      </c>
      <c r="N81" s="106" t="s">
        <v>102</v>
      </c>
      <c r="O81" s="107">
        <v>4425068.67</v>
      </c>
      <c r="P81" s="106" t="s">
        <v>102</v>
      </c>
      <c r="Q81" s="107">
        <v>0</v>
      </c>
      <c r="T81" s="106" t="s">
        <v>102</v>
      </c>
      <c r="U81" s="107">
        <v>321392.2955963827</v>
      </c>
      <c r="V81" s="106" t="s">
        <v>102</v>
      </c>
      <c r="W81" s="107">
        <v>0</v>
      </c>
      <c r="Z81" s="106" t="s">
        <v>102</v>
      </c>
      <c r="AA81" s="107">
        <v>318.38306755931978</v>
      </c>
      <c r="AB81" s="106" t="s">
        <v>102</v>
      </c>
      <c r="AC81" s="107">
        <v>0</v>
      </c>
      <c r="AF81" s="106" t="s">
        <v>102</v>
      </c>
      <c r="AG81" s="107">
        <v>0</v>
      </c>
      <c r="AH81" s="106" t="s">
        <v>102</v>
      </c>
      <c r="AI81" s="107">
        <v>0</v>
      </c>
      <c r="AL81" s="106" t="s">
        <v>102</v>
      </c>
      <c r="AM81" s="107">
        <v>0</v>
      </c>
      <c r="AN81" s="106" t="s">
        <v>102</v>
      </c>
      <c r="AO81" s="107">
        <v>0</v>
      </c>
      <c r="AR81" s="106" t="s">
        <v>102</v>
      </c>
      <c r="AS81" s="107">
        <v>0</v>
      </c>
      <c r="AT81" s="106" t="s">
        <v>102</v>
      </c>
      <c r="AU81" s="107">
        <v>0</v>
      </c>
      <c r="AX81" s="106" t="s">
        <v>102</v>
      </c>
      <c r="AY81" s="107">
        <v>0</v>
      </c>
      <c r="AZ81" s="106" t="s">
        <v>102</v>
      </c>
      <c r="BA81" s="107">
        <f>VLOOKUP(AZ81,'[2]Despacho - Anexo II'!$A:$B,2,0)</f>
        <v>0</v>
      </c>
      <c r="BD81" s="106" t="s">
        <v>102</v>
      </c>
      <c r="BE81" s="107">
        <v>0</v>
      </c>
      <c r="BF81" s="106" t="s">
        <v>102</v>
      </c>
      <c r="BG81" s="107">
        <v>0</v>
      </c>
      <c r="BJ81" s="106" t="s">
        <v>102</v>
      </c>
      <c r="BK81" s="107">
        <v>0</v>
      </c>
      <c r="BL81" s="106" t="s">
        <v>102</v>
      </c>
      <c r="BM81" s="107">
        <v>0</v>
      </c>
      <c r="BP81" s="106" t="s">
        <v>102</v>
      </c>
      <c r="BQ81" s="107">
        <v>0</v>
      </c>
      <c r="BR81" s="106" t="s">
        <v>102</v>
      </c>
      <c r="BS81" s="107">
        <v>0</v>
      </c>
      <c r="BT81" s="136"/>
      <c r="BU81" s="136"/>
      <c r="BV81" s="150">
        <f t="shared" si="4"/>
        <v>13035059.172177128</v>
      </c>
      <c r="BW81" s="149">
        <f t="shared" si="5"/>
        <v>0</v>
      </c>
    </row>
    <row r="82" spans="2:80" s="5" customFormat="1" ht="15" x14ac:dyDescent="0.25">
      <c r="B82" s="106" t="s">
        <v>103</v>
      </c>
      <c r="C82" s="107">
        <v>1360324.2308572032</v>
      </c>
      <c r="D82" s="106" t="s">
        <v>103</v>
      </c>
      <c r="E82" s="107">
        <v>0</v>
      </c>
      <c r="H82" s="106" t="s">
        <v>103</v>
      </c>
      <c r="I82" s="107">
        <v>1340629.23</v>
      </c>
      <c r="J82" s="106" t="s">
        <v>103</v>
      </c>
      <c r="K82" s="107">
        <v>0</v>
      </c>
      <c r="N82" s="106" t="s">
        <v>103</v>
      </c>
      <c r="O82" s="107">
        <v>1412710.83</v>
      </c>
      <c r="P82" s="106" t="s">
        <v>103</v>
      </c>
      <c r="Q82" s="107">
        <v>0</v>
      </c>
      <c r="T82" s="106" t="s">
        <v>103</v>
      </c>
      <c r="U82" s="107">
        <v>107283.73755156294</v>
      </c>
      <c r="V82" s="106" t="s">
        <v>103</v>
      </c>
      <c r="W82" s="107">
        <v>0</v>
      </c>
      <c r="Z82" s="106" t="s">
        <v>103</v>
      </c>
      <c r="AA82" s="107">
        <v>136.45078678370541</v>
      </c>
      <c r="AB82" s="106" t="s">
        <v>103</v>
      </c>
      <c r="AC82" s="107">
        <v>0</v>
      </c>
      <c r="AF82" s="106" t="s">
        <v>103</v>
      </c>
      <c r="AG82" s="107">
        <v>0</v>
      </c>
      <c r="AH82" s="106" t="s">
        <v>103</v>
      </c>
      <c r="AI82" s="107">
        <v>0</v>
      </c>
      <c r="AL82" s="106" t="s">
        <v>103</v>
      </c>
      <c r="AM82" s="107">
        <v>0</v>
      </c>
      <c r="AN82" s="106" t="s">
        <v>103</v>
      </c>
      <c r="AO82" s="107">
        <v>0</v>
      </c>
      <c r="AR82" s="106" t="s">
        <v>103</v>
      </c>
      <c r="AS82" s="107">
        <v>0</v>
      </c>
      <c r="AT82" s="106" t="s">
        <v>103</v>
      </c>
      <c r="AU82" s="107">
        <v>0</v>
      </c>
      <c r="AX82" s="106" t="s">
        <v>103</v>
      </c>
      <c r="AY82" s="107">
        <v>0</v>
      </c>
      <c r="AZ82" s="106" t="s">
        <v>103</v>
      </c>
      <c r="BA82" s="107">
        <f>VLOOKUP(AZ82,'[2]Despacho - Anexo II'!$A:$B,2,0)</f>
        <v>0</v>
      </c>
      <c r="BD82" s="106" t="s">
        <v>103</v>
      </c>
      <c r="BE82" s="107">
        <v>0</v>
      </c>
      <c r="BF82" s="106" t="s">
        <v>103</v>
      </c>
      <c r="BG82" s="107">
        <v>0</v>
      </c>
      <c r="BJ82" s="106" t="s">
        <v>103</v>
      </c>
      <c r="BK82" s="107">
        <v>0</v>
      </c>
      <c r="BL82" s="106" t="s">
        <v>103</v>
      </c>
      <c r="BM82" s="107">
        <v>0</v>
      </c>
      <c r="BP82" s="106" t="s">
        <v>103</v>
      </c>
      <c r="BQ82" s="107">
        <v>0</v>
      </c>
      <c r="BR82" s="106" t="s">
        <v>103</v>
      </c>
      <c r="BS82" s="107">
        <v>0</v>
      </c>
      <c r="BT82" s="136"/>
      <c r="BU82" s="136"/>
      <c r="BV82" s="150">
        <f t="shared" si="4"/>
        <v>4221084.4791955492</v>
      </c>
      <c r="BW82" s="149">
        <f t="shared" si="5"/>
        <v>0</v>
      </c>
    </row>
    <row r="83" spans="2:80" s="5" customFormat="1" ht="15" x14ac:dyDescent="0.25">
      <c r="B83" s="106" t="s">
        <v>104</v>
      </c>
      <c r="C83" s="107">
        <v>229976.42101852933</v>
      </c>
      <c r="D83" s="106" t="s">
        <v>104</v>
      </c>
      <c r="E83" s="107">
        <v>0</v>
      </c>
      <c r="H83" s="106" t="s">
        <v>104</v>
      </c>
      <c r="I83" s="107">
        <v>192582.61</v>
      </c>
      <c r="J83" s="106" t="s">
        <v>104</v>
      </c>
      <c r="K83" s="107">
        <v>0</v>
      </c>
      <c r="N83" s="106" t="s">
        <v>104</v>
      </c>
      <c r="O83" s="107">
        <v>221163.37</v>
      </c>
      <c r="P83" s="106" t="s">
        <v>104</v>
      </c>
      <c r="Q83" s="107">
        <v>0</v>
      </c>
      <c r="T83" s="106" t="s">
        <v>104</v>
      </c>
      <c r="U83" s="107">
        <v>14550.87717052872</v>
      </c>
      <c r="V83" s="106" t="s">
        <v>104</v>
      </c>
      <c r="W83" s="107">
        <v>0</v>
      </c>
      <c r="Z83" s="106" t="s">
        <v>104</v>
      </c>
      <c r="AA83" s="107">
        <v>1</v>
      </c>
      <c r="AB83" s="106" t="s">
        <v>104</v>
      </c>
      <c r="AC83" s="107">
        <v>0</v>
      </c>
      <c r="AF83" s="106" t="s">
        <v>104</v>
      </c>
      <c r="AG83" s="107">
        <v>0</v>
      </c>
      <c r="AH83" s="106" t="s">
        <v>104</v>
      </c>
      <c r="AI83" s="107">
        <v>0</v>
      </c>
      <c r="AL83" s="106" t="s">
        <v>104</v>
      </c>
      <c r="AM83" s="107">
        <v>0</v>
      </c>
      <c r="AN83" s="106" t="s">
        <v>104</v>
      </c>
      <c r="AO83" s="107">
        <v>0</v>
      </c>
      <c r="AR83" s="106" t="s">
        <v>104</v>
      </c>
      <c r="AS83" s="107">
        <v>0</v>
      </c>
      <c r="AT83" s="106" t="s">
        <v>104</v>
      </c>
      <c r="AU83" s="107">
        <v>0</v>
      </c>
      <c r="AX83" s="106" t="s">
        <v>104</v>
      </c>
      <c r="AY83" s="107">
        <v>0</v>
      </c>
      <c r="AZ83" s="106" t="s">
        <v>104</v>
      </c>
      <c r="BA83" s="107">
        <f>VLOOKUP(AZ83,'[2]Despacho - Anexo II'!$A:$B,2,0)</f>
        <v>0</v>
      </c>
      <c r="BD83" s="106" t="s">
        <v>104</v>
      </c>
      <c r="BE83" s="107">
        <v>0</v>
      </c>
      <c r="BF83" s="106" t="s">
        <v>104</v>
      </c>
      <c r="BG83" s="107">
        <v>0</v>
      </c>
      <c r="BJ83" s="106" t="s">
        <v>104</v>
      </c>
      <c r="BK83" s="107">
        <v>0</v>
      </c>
      <c r="BL83" s="106" t="s">
        <v>104</v>
      </c>
      <c r="BM83" s="107">
        <v>0</v>
      </c>
      <c r="BP83" s="106" t="s">
        <v>104</v>
      </c>
      <c r="BQ83" s="107">
        <v>0</v>
      </c>
      <c r="BR83" s="106" t="s">
        <v>104</v>
      </c>
      <c r="BS83" s="107">
        <v>0</v>
      </c>
      <c r="BT83" s="136"/>
      <c r="BU83" s="136"/>
      <c r="BV83" s="150">
        <f t="shared" si="4"/>
        <v>658274.27818905807</v>
      </c>
      <c r="BW83" s="149">
        <f t="shared" si="5"/>
        <v>0</v>
      </c>
    </row>
    <row r="84" spans="2:80" s="5" customFormat="1" ht="15" x14ac:dyDescent="0.25">
      <c r="B84" s="106" t="s">
        <v>419</v>
      </c>
      <c r="C84" s="107">
        <v>666763.07331475872</v>
      </c>
      <c r="D84" s="106" t="s">
        <v>419</v>
      </c>
      <c r="E84" s="107">
        <v>0</v>
      </c>
      <c r="H84" s="106" t="s">
        <v>419</v>
      </c>
      <c r="I84" s="107">
        <v>668030.604933833</v>
      </c>
      <c r="J84" s="106" t="s">
        <v>419</v>
      </c>
      <c r="K84" s="107">
        <v>0</v>
      </c>
      <c r="N84" s="106" t="s">
        <v>419</v>
      </c>
      <c r="O84" s="107">
        <v>590873.53757250344</v>
      </c>
      <c r="P84" s="106" t="s">
        <v>419</v>
      </c>
      <c r="Q84" s="107">
        <v>0</v>
      </c>
      <c r="T84" s="106" t="s">
        <v>419</v>
      </c>
      <c r="U84" s="107">
        <v>66746.791348299608</v>
      </c>
      <c r="V84" s="106" t="s">
        <v>419</v>
      </c>
      <c r="W84" s="107">
        <v>0</v>
      </c>
      <c r="Z84" s="106" t="s">
        <v>105</v>
      </c>
      <c r="AA84" s="107">
        <v>0</v>
      </c>
      <c r="AB84" s="106" t="s">
        <v>105</v>
      </c>
      <c r="AC84" s="107">
        <v>13115.462040181059</v>
      </c>
      <c r="AF84" s="106" t="s">
        <v>105</v>
      </c>
      <c r="AG84" s="107">
        <v>0</v>
      </c>
      <c r="AH84" s="106" t="s">
        <v>105</v>
      </c>
      <c r="AI84" s="107">
        <v>12118.571325248744</v>
      </c>
      <c r="AL84" s="106" t="s">
        <v>105</v>
      </c>
      <c r="AM84" s="107">
        <v>0</v>
      </c>
      <c r="AN84" s="106" t="s">
        <v>105</v>
      </c>
      <c r="AO84" s="107">
        <v>11604.44</v>
      </c>
      <c r="AR84" s="106" t="s">
        <v>105</v>
      </c>
      <c r="AS84" s="107">
        <v>0</v>
      </c>
      <c r="AT84" s="106" t="s">
        <v>105</v>
      </c>
      <c r="AU84" s="107">
        <v>10810.4</v>
      </c>
      <c r="AX84" s="106" t="s">
        <v>105</v>
      </c>
      <c r="AY84" s="107">
        <v>0</v>
      </c>
      <c r="AZ84" s="106" t="s">
        <v>105</v>
      </c>
      <c r="BA84" s="107">
        <f>VLOOKUP(AZ84,'[2]Despacho - Anexo II'!$A:$B,2,0)</f>
        <v>15464.95</v>
      </c>
      <c r="BD84" s="106" t="s">
        <v>105</v>
      </c>
      <c r="BE84" s="107">
        <v>0</v>
      </c>
      <c r="BF84" s="106" t="s">
        <v>105</v>
      </c>
      <c r="BG84" s="107">
        <v>11318.31</v>
      </c>
      <c r="BJ84" s="106" t="s">
        <v>105</v>
      </c>
      <c r="BK84" s="107">
        <v>0</v>
      </c>
      <c r="BL84" s="106" t="s">
        <v>105</v>
      </c>
      <c r="BM84" s="107">
        <v>13078.33</v>
      </c>
      <c r="BP84" s="106" t="s">
        <v>105</v>
      </c>
      <c r="BQ84" s="107">
        <v>0</v>
      </c>
      <c r="BR84" s="106" t="s">
        <v>105</v>
      </c>
      <c r="BS84" s="107">
        <v>13599.6</v>
      </c>
      <c r="BT84" s="136"/>
      <c r="BU84" s="136"/>
      <c r="BV84" s="150">
        <f t="shared" si="4"/>
        <v>1992414.007169395</v>
      </c>
      <c r="BW84" s="149">
        <f t="shared" si="5"/>
        <v>101110.06336542981</v>
      </c>
    </row>
    <row r="85" spans="2:80" s="5" customFormat="1" ht="15" x14ac:dyDescent="0.25">
      <c r="B85" s="106" t="s">
        <v>390</v>
      </c>
      <c r="C85" s="107">
        <v>868905.96748417744</v>
      </c>
      <c r="D85" s="106" t="s">
        <v>390</v>
      </c>
      <c r="E85" s="107">
        <v>0</v>
      </c>
      <c r="H85" s="106" t="s">
        <v>390</v>
      </c>
      <c r="I85" s="107">
        <v>1406513.7336842779</v>
      </c>
      <c r="J85" s="106" t="s">
        <v>390</v>
      </c>
      <c r="K85" s="107">
        <v>0</v>
      </c>
      <c r="N85" s="106" t="s">
        <v>390</v>
      </c>
      <c r="O85" s="107">
        <v>997323.80144624994</v>
      </c>
      <c r="P85" s="106" t="s">
        <v>390</v>
      </c>
      <c r="Q85" s="107">
        <v>0</v>
      </c>
      <c r="T85" s="106" t="s">
        <v>390</v>
      </c>
      <c r="U85" s="107">
        <v>95085.078592800215</v>
      </c>
      <c r="V85" s="106" t="s">
        <v>390</v>
      </c>
      <c r="W85" s="107">
        <v>0</v>
      </c>
      <c r="Z85" s="106" t="s">
        <v>390</v>
      </c>
      <c r="AA85" s="107">
        <v>0</v>
      </c>
      <c r="AB85" s="106" t="s">
        <v>390</v>
      </c>
      <c r="AC85" s="107">
        <v>21366.933340193937</v>
      </c>
      <c r="AF85" s="106" t="s">
        <v>390</v>
      </c>
      <c r="AG85" s="107">
        <v>0</v>
      </c>
      <c r="AH85" s="106" t="s">
        <v>390</v>
      </c>
      <c r="AI85" s="107">
        <v>21236.210210730183</v>
      </c>
      <c r="AL85" s="106" t="s">
        <v>390</v>
      </c>
      <c r="AM85" s="107">
        <v>0</v>
      </c>
      <c r="AN85" s="106" t="s">
        <v>390</v>
      </c>
      <c r="AO85" s="107">
        <v>38217.08</v>
      </c>
      <c r="AR85" s="106" t="s">
        <v>390</v>
      </c>
      <c r="AS85" s="107">
        <v>0</v>
      </c>
      <c r="AT85" s="106" t="s">
        <v>390</v>
      </c>
      <c r="AU85" s="107">
        <v>19884.919999999998</v>
      </c>
      <c r="AX85" s="106" t="s">
        <v>390</v>
      </c>
      <c r="AY85" s="107">
        <v>0</v>
      </c>
      <c r="AZ85" s="106" t="s">
        <v>390</v>
      </c>
      <c r="BA85" s="107">
        <f>VLOOKUP(AZ85,'[2]Despacho - Anexo II'!$A:$B,2,0)</f>
        <v>22130.18</v>
      </c>
      <c r="BD85" s="106" t="s">
        <v>390</v>
      </c>
      <c r="BE85" s="107">
        <v>0</v>
      </c>
      <c r="BF85" s="106" t="s">
        <v>390</v>
      </c>
      <c r="BG85" s="107">
        <v>70380.22</v>
      </c>
      <c r="BJ85" s="106" t="s">
        <v>390</v>
      </c>
      <c r="BK85" s="107">
        <v>0</v>
      </c>
      <c r="BL85" s="106" t="s">
        <v>390</v>
      </c>
      <c r="BM85" s="107">
        <v>33363.07</v>
      </c>
      <c r="BP85" s="106" t="s">
        <v>390</v>
      </c>
      <c r="BQ85" s="107">
        <v>0</v>
      </c>
      <c r="BR85" s="106" t="s">
        <v>390</v>
      </c>
      <c r="BS85" s="107">
        <v>39215.19</v>
      </c>
      <c r="BT85" s="136"/>
      <c r="BU85" s="136"/>
      <c r="BV85" s="150">
        <f t="shared" si="4"/>
        <v>3367828.581207505</v>
      </c>
      <c r="BW85" s="149">
        <f t="shared" si="5"/>
        <v>265793.80355092417</v>
      </c>
    </row>
    <row r="86" spans="2:80" s="5" customFormat="1" ht="15" x14ac:dyDescent="0.25">
      <c r="B86" s="106" t="s">
        <v>342</v>
      </c>
      <c r="C86" s="107">
        <v>2067251.1125177969</v>
      </c>
      <c r="D86" s="106" t="s">
        <v>342</v>
      </c>
      <c r="E86" s="107">
        <v>0</v>
      </c>
      <c r="H86" s="106" t="s">
        <v>342</v>
      </c>
      <c r="I86" s="107">
        <v>1961527.1900936686</v>
      </c>
      <c r="J86" s="106" t="s">
        <v>342</v>
      </c>
      <c r="K86" s="107">
        <v>0</v>
      </c>
      <c r="N86" s="106" t="s">
        <v>342</v>
      </c>
      <c r="O86" s="107">
        <v>1391708.5665287364</v>
      </c>
      <c r="P86" s="106" t="s">
        <v>342</v>
      </c>
      <c r="Q86" s="107">
        <v>0</v>
      </c>
      <c r="T86" s="106" t="s">
        <v>342</v>
      </c>
      <c r="U86" s="107">
        <v>95650.223572695846</v>
      </c>
      <c r="V86" s="106" t="s">
        <v>342</v>
      </c>
      <c r="W86" s="107">
        <v>0</v>
      </c>
      <c r="Z86" s="106" t="s">
        <v>342</v>
      </c>
      <c r="AA86" s="107">
        <v>0</v>
      </c>
      <c r="AB86" s="106" t="s">
        <v>342</v>
      </c>
      <c r="AC86" s="107">
        <v>19788.042712478949</v>
      </c>
      <c r="AF86" s="106" t="s">
        <v>342</v>
      </c>
      <c r="AG86" s="107">
        <v>0</v>
      </c>
      <c r="AH86" s="106" t="s">
        <v>342</v>
      </c>
      <c r="AI86" s="107">
        <v>19094.639193475705</v>
      </c>
      <c r="AL86" s="106" t="s">
        <v>342</v>
      </c>
      <c r="AM86" s="107">
        <v>0</v>
      </c>
      <c r="AN86" s="106" t="s">
        <v>342</v>
      </c>
      <c r="AO86" s="107">
        <v>97621.47</v>
      </c>
      <c r="AR86" s="106" t="s">
        <v>342</v>
      </c>
      <c r="AS86" s="107">
        <v>0</v>
      </c>
      <c r="AT86" s="106" t="s">
        <v>342</v>
      </c>
      <c r="AU86" s="107">
        <v>17327.7</v>
      </c>
      <c r="AX86" s="106" t="s">
        <v>342</v>
      </c>
      <c r="AY86" s="107">
        <v>0</v>
      </c>
      <c r="AZ86" s="106" t="s">
        <v>342</v>
      </c>
      <c r="BA86" s="107">
        <f>VLOOKUP(AZ86,'[2]Despacho - Anexo II'!$A:$B,2,0)</f>
        <v>22399.83</v>
      </c>
      <c r="BD86" s="106" t="s">
        <v>342</v>
      </c>
      <c r="BE86" s="107">
        <v>0</v>
      </c>
      <c r="BF86" s="106" t="s">
        <v>342</v>
      </c>
      <c r="BG86" s="107">
        <v>23613.99</v>
      </c>
      <c r="BJ86" s="106" t="s">
        <v>342</v>
      </c>
      <c r="BK86" s="107">
        <v>0</v>
      </c>
      <c r="BL86" s="106" t="s">
        <v>342</v>
      </c>
      <c r="BM86" s="107">
        <v>49414.53</v>
      </c>
      <c r="BP86" s="106" t="s">
        <v>342</v>
      </c>
      <c r="BQ86" s="107">
        <v>0</v>
      </c>
      <c r="BR86" s="106" t="s">
        <v>342</v>
      </c>
      <c r="BS86" s="107">
        <v>65165.26</v>
      </c>
      <c r="BT86" s="136"/>
      <c r="BU86" s="136"/>
      <c r="BV86" s="150">
        <f t="shared" si="4"/>
        <v>5516137.0927128978</v>
      </c>
      <c r="BW86" s="149">
        <f t="shared" si="5"/>
        <v>314425.46190595464</v>
      </c>
    </row>
    <row r="87" spans="2:80" s="5" customFormat="1" ht="15" x14ac:dyDescent="0.25">
      <c r="B87" s="106" t="s">
        <v>388</v>
      </c>
      <c r="C87" s="107">
        <v>842053.43799429224</v>
      </c>
      <c r="D87" s="106" t="s">
        <v>388</v>
      </c>
      <c r="E87" s="107">
        <v>0</v>
      </c>
      <c r="H87" s="106" t="s">
        <v>388</v>
      </c>
      <c r="I87" s="107">
        <v>1440478.2839396449</v>
      </c>
      <c r="J87" s="106" t="s">
        <v>388</v>
      </c>
      <c r="K87" s="107">
        <v>0</v>
      </c>
      <c r="N87" s="106" t="s">
        <v>388</v>
      </c>
      <c r="O87" s="107">
        <v>1276957.3394821784</v>
      </c>
      <c r="P87" s="106" t="s">
        <v>388</v>
      </c>
      <c r="Q87" s="107">
        <v>0</v>
      </c>
      <c r="T87" s="106" t="s">
        <v>388</v>
      </c>
      <c r="U87" s="107">
        <v>92467.516183808068</v>
      </c>
      <c r="V87" s="106" t="s">
        <v>388</v>
      </c>
      <c r="W87" s="107">
        <v>0</v>
      </c>
      <c r="Z87" s="106" t="s">
        <v>388</v>
      </c>
      <c r="AA87" s="107">
        <v>0</v>
      </c>
      <c r="AB87" s="106" t="s">
        <v>388</v>
      </c>
      <c r="AC87" s="107">
        <v>25210.258265227316</v>
      </c>
      <c r="AF87" s="106" t="s">
        <v>388</v>
      </c>
      <c r="AG87" s="107">
        <v>0</v>
      </c>
      <c r="AH87" s="106" t="s">
        <v>388</v>
      </c>
      <c r="AI87" s="107">
        <v>24316.931445923707</v>
      </c>
      <c r="AL87" s="106" t="s">
        <v>388</v>
      </c>
      <c r="AM87" s="107">
        <v>0</v>
      </c>
      <c r="AN87" s="106" t="s">
        <v>388</v>
      </c>
      <c r="AO87" s="107">
        <v>24801.599999999999</v>
      </c>
      <c r="AR87" s="106" t="s">
        <v>388</v>
      </c>
      <c r="AS87" s="107">
        <v>0</v>
      </c>
      <c r="AT87" s="106" t="s">
        <v>388</v>
      </c>
      <c r="AU87" s="107">
        <v>22680.18</v>
      </c>
      <c r="AX87" s="106" t="s">
        <v>388</v>
      </c>
      <c r="AY87" s="107">
        <v>0</v>
      </c>
      <c r="AZ87" s="106" t="s">
        <v>388</v>
      </c>
      <c r="BA87" s="107">
        <f>VLOOKUP(AZ87,'[2]Despacho - Anexo II'!$A:$B,2,0)</f>
        <v>23246.959999999999</v>
      </c>
      <c r="BD87" s="106" t="s">
        <v>388</v>
      </c>
      <c r="BE87" s="107">
        <v>0</v>
      </c>
      <c r="BF87" s="106" t="s">
        <v>388</v>
      </c>
      <c r="BG87" s="107">
        <v>34812.620000000003</v>
      </c>
      <c r="BJ87" s="106" t="s">
        <v>388</v>
      </c>
      <c r="BK87" s="107">
        <v>0</v>
      </c>
      <c r="BL87" s="106" t="s">
        <v>388</v>
      </c>
      <c r="BM87" s="107">
        <v>26978.86</v>
      </c>
      <c r="BP87" s="106" t="s">
        <v>388</v>
      </c>
      <c r="BQ87" s="107">
        <v>0</v>
      </c>
      <c r="BR87" s="106" t="s">
        <v>388</v>
      </c>
      <c r="BS87" s="107">
        <v>32381.33</v>
      </c>
      <c r="BT87" s="136"/>
      <c r="BU87" s="136"/>
      <c r="BV87" s="150">
        <f t="shared" si="4"/>
        <v>3651956.5775999236</v>
      </c>
      <c r="BW87" s="149">
        <f t="shared" si="5"/>
        <v>214428.73971115099</v>
      </c>
    </row>
    <row r="88" spans="2:80" s="5" customFormat="1" ht="15" x14ac:dyDescent="0.25">
      <c r="B88" s="106" t="s">
        <v>313</v>
      </c>
      <c r="C88" s="107">
        <v>3591435.4995879671</v>
      </c>
      <c r="D88" s="106" t="s">
        <v>313</v>
      </c>
      <c r="E88" s="107">
        <v>0</v>
      </c>
      <c r="H88" s="106" t="s">
        <v>313</v>
      </c>
      <c r="I88" s="107">
        <v>4612035.3078120202</v>
      </c>
      <c r="J88" s="106" t="s">
        <v>313</v>
      </c>
      <c r="K88" s="107">
        <v>0</v>
      </c>
      <c r="N88" s="106" t="s">
        <v>313</v>
      </c>
      <c r="O88" s="107">
        <v>4573850.4774222765</v>
      </c>
      <c r="P88" s="106" t="s">
        <v>313</v>
      </c>
      <c r="Q88" s="107">
        <v>0</v>
      </c>
      <c r="T88" s="106" t="s">
        <v>313</v>
      </c>
      <c r="U88" s="107">
        <v>354461.02532801684</v>
      </c>
      <c r="V88" s="106" t="s">
        <v>313</v>
      </c>
      <c r="W88" s="107">
        <v>0</v>
      </c>
      <c r="Z88" s="106" t="s">
        <v>313</v>
      </c>
      <c r="AA88" s="107">
        <v>0</v>
      </c>
      <c r="AB88" s="106" t="s">
        <v>313</v>
      </c>
      <c r="AC88" s="107">
        <v>83155.868142672625</v>
      </c>
      <c r="AF88" s="106" t="s">
        <v>313</v>
      </c>
      <c r="AG88" s="107">
        <v>0</v>
      </c>
      <c r="AH88" s="106" t="s">
        <v>313</v>
      </c>
      <c r="AI88" s="107">
        <v>84787.552147867013</v>
      </c>
      <c r="AL88" s="106" t="s">
        <v>313</v>
      </c>
      <c r="AM88" s="107">
        <v>0</v>
      </c>
      <c r="AN88" s="106" t="s">
        <v>313</v>
      </c>
      <c r="AO88" s="107">
        <v>83039.240000000005</v>
      </c>
      <c r="AR88" s="106" t="s">
        <v>313</v>
      </c>
      <c r="AS88" s="107">
        <v>0</v>
      </c>
      <c r="AT88" s="106" t="s">
        <v>313</v>
      </c>
      <c r="AU88" s="107">
        <v>80590.77</v>
      </c>
      <c r="AX88" s="106" t="s">
        <v>313</v>
      </c>
      <c r="AY88" s="107">
        <v>0</v>
      </c>
      <c r="AZ88" s="106" t="s">
        <v>313</v>
      </c>
      <c r="BA88" s="107">
        <f>VLOOKUP(AZ88,'[2]Despacho - Anexo II'!$A:$B,2,0)</f>
        <v>82294.63</v>
      </c>
      <c r="BD88" s="106" t="s">
        <v>313</v>
      </c>
      <c r="BE88" s="107">
        <v>0</v>
      </c>
      <c r="BF88" s="106" t="s">
        <v>313</v>
      </c>
      <c r="BG88" s="107">
        <v>78867.41</v>
      </c>
      <c r="BJ88" s="106" t="s">
        <v>313</v>
      </c>
      <c r="BK88" s="107">
        <v>0</v>
      </c>
      <c r="BL88" s="106" t="s">
        <v>313</v>
      </c>
      <c r="BM88" s="107">
        <v>86113.8</v>
      </c>
      <c r="BP88" s="106" t="s">
        <v>313</v>
      </c>
      <c r="BQ88" s="107">
        <v>0</v>
      </c>
      <c r="BR88" s="106" t="s">
        <v>313</v>
      </c>
      <c r="BS88" s="107">
        <v>98325.95</v>
      </c>
      <c r="BT88" s="136"/>
      <c r="BU88" s="136"/>
      <c r="BV88" s="150">
        <f t="shared" si="4"/>
        <v>13131782.310150281</v>
      </c>
      <c r="BW88" s="149">
        <f t="shared" si="5"/>
        <v>677175.22029053967</v>
      </c>
    </row>
    <row r="89" spans="2:80" s="5" customFormat="1" ht="15" x14ac:dyDescent="0.25">
      <c r="B89" s="106" t="s">
        <v>347</v>
      </c>
      <c r="C89" s="107">
        <v>734516.69102900696</v>
      </c>
      <c r="D89" s="106" t="s">
        <v>347</v>
      </c>
      <c r="E89" s="107">
        <v>0</v>
      </c>
      <c r="H89" s="106" t="s">
        <v>347</v>
      </c>
      <c r="I89" s="107">
        <v>913145.200793811</v>
      </c>
      <c r="J89" s="106" t="s">
        <v>347</v>
      </c>
      <c r="K89" s="107">
        <v>0</v>
      </c>
      <c r="N89" s="106" t="s">
        <v>347</v>
      </c>
      <c r="O89" s="107">
        <v>850017.73793146375</v>
      </c>
      <c r="P89" s="106" t="s">
        <v>347</v>
      </c>
      <c r="Q89" s="107">
        <v>0</v>
      </c>
      <c r="T89" s="106" t="s">
        <v>347</v>
      </c>
      <c r="U89" s="107">
        <v>76570.507472193931</v>
      </c>
      <c r="V89" s="106" t="s">
        <v>347</v>
      </c>
      <c r="W89" s="107">
        <v>0</v>
      </c>
      <c r="Z89" s="106" t="s">
        <v>347</v>
      </c>
      <c r="AA89" s="107">
        <v>0</v>
      </c>
      <c r="AB89" s="106" t="s">
        <v>347</v>
      </c>
      <c r="AC89" s="107">
        <v>15801.319048192923</v>
      </c>
      <c r="AF89" s="106" t="s">
        <v>347</v>
      </c>
      <c r="AG89" s="107">
        <v>0</v>
      </c>
      <c r="AH89" s="106" t="s">
        <v>347</v>
      </c>
      <c r="AI89" s="107">
        <v>15899.197039269529</v>
      </c>
      <c r="AL89" s="106" t="s">
        <v>347</v>
      </c>
      <c r="AM89" s="107">
        <v>0</v>
      </c>
      <c r="AN89" s="106" t="s">
        <v>347</v>
      </c>
      <c r="AO89" s="107">
        <v>15630.79</v>
      </c>
      <c r="AR89" s="106" t="s">
        <v>347</v>
      </c>
      <c r="AS89" s="107">
        <v>0</v>
      </c>
      <c r="AT89" s="106" t="s">
        <v>347</v>
      </c>
      <c r="AU89" s="107">
        <v>14776.15</v>
      </c>
      <c r="AX89" s="106" t="s">
        <v>347</v>
      </c>
      <c r="AY89" s="107">
        <v>0</v>
      </c>
      <c r="AZ89" s="106" t="s">
        <v>347</v>
      </c>
      <c r="BA89" s="107">
        <f>VLOOKUP(AZ89,'[2]Despacho - Anexo II'!$A:$B,2,0)</f>
        <v>15462.07</v>
      </c>
      <c r="BD89" s="106" t="s">
        <v>347</v>
      </c>
      <c r="BE89" s="107">
        <v>0</v>
      </c>
      <c r="BF89" s="106" t="s">
        <v>347</v>
      </c>
      <c r="BG89" s="107">
        <v>13965.65</v>
      </c>
      <c r="BJ89" s="106" t="s">
        <v>347</v>
      </c>
      <c r="BK89" s="107">
        <v>0</v>
      </c>
      <c r="BL89" s="106" t="s">
        <v>347</v>
      </c>
      <c r="BM89" s="107">
        <v>17833.169999999998</v>
      </c>
      <c r="BP89" s="106" t="s">
        <v>347</v>
      </c>
      <c r="BQ89" s="107">
        <v>0</v>
      </c>
      <c r="BR89" s="106" t="s">
        <v>347</v>
      </c>
      <c r="BS89" s="107">
        <v>22454.69</v>
      </c>
      <c r="BT89" s="136"/>
      <c r="BU89" s="136"/>
      <c r="BV89" s="150">
        <f t="shared" si="4"/>
        <v>2574250.1372264754</v>
      </c>
      <c r="BW89" s="149">
        <f t="shared" si="5"/>
        <v>131823.03608746245</v>
      </c>
      <c r="BY89" s="64"/>
    </row>
    <row r="90" spans="2:80" s="5" customFormat="1" ht="30" x14ac:dyDescent="0.25">
      <c r="B90" s="106" t="s">
        <v>387</v>
      </c>
      <c r="C90" s="107">
        <v>5068584.6040290045</v>
      </c>
      <c r="D90" s="106" t="s">
        <v>387</v>
      </c>
      <c r="E90" s="107">
        <v>0</v>
      </c>
      <c r="H90" s="106" t="s">
        <v>387</v>
      </c>
      <c r="I90" s="107">
        <v>6329402.3831914989</v>
      </c>
      <c r="J90" s="106" t="s">
        <v>387</v>
      </c>
      <c r="K90" s="107">
        <v>0</v>
      </c>
      <c r="N90" s="106" t="s">
        <v>387</v>
      </c>
      <c r="O90" s="107">
        <v>5284317.2781686625</v>
      </c>
      <c r="P90" s="106" t="s">
        <v>387</v>
      </c>
      <c r="Q90" s="107">
        <v>0</v>
      </c>
      <c r="T90" s="106" t="s">
        <v>387</v>
      </c>
      <c r="U90" s="107">
        <v>601902.21140541893</v>
      </c>
      <c r="V90" s="106" t="s">
        <v>387</v>
      </c>
      <c r="W90" s="107">
        <v>0</v>
      </c>
      <c r="Z90" s="106" t="s">
        <v>387</v>
      </c>
      <c r="AA90" s="107">
        <v>0</v>
      </c>
      <c r="AB90" s="106" t="s">
        <v>387</v>
      </c>
      <c r="AC90" s="107">
        <v>96115.594666720048</v>
      </c>
      <c r="AF90" s="106" t="s">
        <v>387</v>
      </c>
      <c r="AG90" s="107">
        <v>0</v>
      </c>
      <c r="AH90" s="106" t="s">
        <v>387</v>
      </c>
      <c r="AI90" s="107">
        <v>79213.91081117763</v>
      </c>
      <c r="AL90" s="106" t="s">
        <v>387</v>
      </c>
      <c r="AM90" s="107">
        <v>0</v>
      </c>
      <c r="AN90" s="106" t="s">
        <v>387</v>
      </c>
      <c r="AO90" s="107">
        <v>86516.65</v>
      </c>
      <c r="AR90" s="106" t="s">
        <v>387</v>
      </c>
      <c r="AS90" s="107">
        <v>0</v>
      </c>
      <c r="AT90" s="106" t="s">
        <v>387</v>
      </c>
      <c r="AU90" s="107">
        <v>81368.75</v>
      </c>
      <c r="AX90" s="106" t="s">
        <v>387</v>
      </c>
      <c r="AY90" s="107">
        <v>0</v>
      </c>
      <c r="AZ90" s="106" t="s">
        <v>387</v>
      </c>
      <c r="BA90" s="107">
        <f>VLOOKUP(AZ90,'[2]Despacho - Anexo II'!$A:$B,2,0)</f>
        <v>83352.399999999994</v>
      </c>
      <c r="BD90" s="106" t="s">
        <v>387</v>
      </c>
      <c r="BE90" s="107">
        <v>0</v>
      </c>
      <c r="BF90" s="106" t="s">
        <v>387</v>
      </c>
      <c r="BG90" s="107">
        <v>79320.509999999995</v>
      </c>
      <c r="BJ90" s="106" t="s">
        <v>387</v>
      </c>
      <c r="BK90" s="107">
        <v>0</v>
      </c>
      <c r="BL90" s="106" t="s">
        <v>387</v>
      </c>
      <c r="BM90" s="107">
        <v>115405.71</v>
      </c>
      <c r="BP90" s="106" t="s">
        <v>387</v>
      </c>
      <c r="BQ90" s="107">
        <v>0</v>
      </c>
      <c r="BR90" s="106" t="s">
        <v>387</v>
      </c>
      <c r="BS90" s="107">
        <v>149563.18</v>
      </c>
      <c r="BT90" s="136"/>
      <c r="BU90" s="136"/>
      <c r="BV90" s="150">
        <f t="shared" si="4"/>
        <v>17284206.476794586</v>
      </c>
      <c r="BW90" s="149">
        <f t="shared" si="5"/>
        <v>770856.70547789754</v>
      </c>
      <c r="BY90" s="65"/>
    </row>
    <row r="91" spans="2:80" s="5" customFormat="1" ht="15" x14ac:dyDescent="0.25">
      <c r="B91" s="106" t="s">
        <v>350</v>
      </c>
      <c r="C91" s="107">
        <v>979741.48912794061</v>
      </c>
      <c r="D91" s="106" t="s">
        <v>350</v>
      </c>
      <c r="E91" s="107">
        <v>0</v>
      </c>
      <c r="H91" s="106" t="s">
        <v>350</v>
      </c>
      <c r="I91" s="107">
        <v>1560383.4716155562</v>
      </c>
      <c r="J91" s="106" t="s">
        <v>350</v>
      </c>
      <c r="K91" s="107">
        <v>0</v>
      </c>
      <c r="N91" s="106" t="s">
        <v>350</v>
      </c>
      <c r="O91" s="107">
        <v>1263203.8685319426</v>
      </c>
      <c r="P91" s="106" t="s">
        <v>350</v>
      </c>
      <c r="Q91" s="107">
        <v>0</v>
      </c>
      <c r="T91" s="106" t="s">
        <v>350</v>
      </c>
      <c r="U91" s="107">
        <v>120267.49814327146</v>
      </c>
      <c r="V91" s="106" t="s">
        <v>350</v>
      </c>
      <c r="W91" s="107">
        <v>0</v>
      </c>
      <c r="Z91" s="106" t="s">
        <v>350</v>
      </c>
      <c r="AA91" s="107">
        <v>0</v>
      </c>
      <c r="AB91" s="106" t="s">
        <v>350</v>
      </c>
      <c r="AC91" s="107">
        <v>27306.714137191633</v>
      </c>
      <c r="AF91" s="106" t="s">
        <v>350</v>
      </c>
      <c r="AG91" s="107">
        <v>0</v>
      </c>
      <c r="AH91" s="106" t="s">
        <v>350</v>
      </c>
      <c r="AI91" s="107">
        <v>27214.671245087564</v>
      </c>
      <c r="AL91" s="106" t="s">
        <v>350</v>
      </c>
      <c r="AM91" s="107">
        <v>0</v>
      </c>
      <c r="AN91" s="106" t="s">
        <v>350</v>
      </c>
      <c r="AO91" s="107">
        <v>26094.11</v>
      </c>
      <c r="AR91" s="106" t="s">
        <v>350</v>
      </c>
      <c r="AS91" s="107">
        <v>0</v>
      </c>
      <c r="AT91" s="106" t="s">
        <v>350</v>
      </c>
      <c r="AU91" s="107">
        <v>24657.41</v>
      </c>
      <c r="AX91" s="106" t="s">
        <v>350</v>
      </c>
      <c r="AY91" s="107">
        <v>0</v>
      </c>
      <c r="AZ91" s="106" t="s">
        <v>350</v>
      </c>
      <c r="BA91" s="107">
        <f>VLOOKUP(AZ91,'[2]Despacho - Anexo II'!$A:$B,2,0)</f>
        <v>24925.119999999999</v>
      </c>
      <c r="BD91" s="106" t="s">
        <v>350</v>
      </c>
      <c r="BE91" s="107">
        <v>0</v>
      </c>
      <c r="BF91" s="106" t="s">
        <v>350</v>
      </c>
      <c r="BG91" s="107">
        <v>22773.1</v>
      </c>
      <c r="BJ91" s="106" t="s">
        <v>350</v>
      </c>
      <c r="BK91" s="107">
        <v>0</v>
      </c>
      <c r="BL91" s="106" t="s">
        <v>350</v>
      </c>
      <c r="BM91" s="107">
        <v>28752.61</v>
      </c>
      <c r="BP91" s="106" t="s">
        <v>350</v>
      </c>
      <c r="BQ91" s="107">
        <v>0</v>
      </c>
      <c r="BR91" s="106" t="s">
        <v>350</v>
      </c>
      <c r="BS91" s="107">
        <v>34250.32</v>
      </c>
      <c r="BT91" s="136"/>
      <c r="BU91" s="136"/>
      <c r="BV91" s="150">
        <f t="shared" si="4"/>
        <v>3923596.327418711</v>
      </c>
      <c r="BW91" s="149">
        <f t="shared" si="5"/>
        <v>215974.05538227921</v>
      </c>
      <c r="BY91"/>
      <c r="BZ91"/>
      <c r="CA91"/>
      <c r="CB91"/>
    </row>
    <row r="92" spans="2:80" s="5" customFormat="1" ht="15" x14ac:dyDescent="0.25">
      <c r="B92" s="106" t="s">
        <v>348</v>
      </c>
      <c r="C92" s="107">
        <v>618317.37094472535</v>
      </c>
      <c r="D92" s="106" t="s">
        <v>348</v>
      </c>
      <c r="E92" s="107">
        <v>0</v>
      </c>
      <c r="H92" s="106" t="s">
        <v>348</v>
      </c>
      <c r="I92" s="107">
        <v>757692.0799847336</v>
      </c>
      <c r="J92" s="106" t="s">
        <v>348</v>
      </c>
      <c r="K92" s="107">
        <v>0</v>
      </c>
      <c r="N92" s="106" t="s">
        <v>348</v>
      </c>
      <c r="O92" s="107">
        <v>861950.82631553686</v>
      </c>
      <c r="P92" s="106" t="s">
        <v>348</v>
      </c>
      <c r="Q92" s="107">
        <v>0</v>
      </c>
      <c r="T92" s="106" t="s">
        <v>348</v>
      </c>
      <c r="U92" s="107">
        <v>54637.392110151632</v>
      </c>
      <c r="V92" s="106" t="s">
        <v>348</v>
      </c>
      <c r="W92" s="107">
        <v>0</v>
      </c>
      <c r="Z92" s="106" t="s">
        <v>348</v>
      </c>
      <c r="AA92" s="107">
        <v>0</v>
      </c>
      <c r="AB92" s="106" t="s">
        <v>348</v>
      </c>
      <c r="AC92" s="107">
        <v>17658.065621613827</v>
      </c>
      <c r="AF92" s="106" t="s">
        <v>348</v>
      </c>
      <c r="AG92" s="107">
        <v>0</v>
      </c>
      <c r="AH92" s="106" t="s">
        <v>348</v>
      </c>
      <c r="AI92" s="107">
        <v>16752.24137090626</v>
      </c>
      <c r="AL92" s="106" t="s">
        <v>348</v>
      </c>
      <c r="AM92" s="107">
        <v>0</v>
      </c>
      <c r="AN92" s="106" t="s">
        <v>348</v>
      </c>
      <c r="AO92" s="107">
        <v>15932.89</v>
      </c>
      <c r="AR92" s="106" t="s">
        <v>348</v>
      </c>
      <c r="AS92" s="107">
        <v>0</v>
      </c>
      <c r="AT92" s="106" t="s">
        <v>348</v>
      </c>
      <c r="AU92" s="107">
        <v>16036.56</v>
      </c>
      <c r="AX92" s="106" t="s">
        <v>348</v>
      </c>
      <c r="AY92" s="107">
        <v>0</v>
      </c>
      <c r="AZ92" s="106" t="s">
        <v>348</v>
      </c>
      <c r="BA92" s="107">
        <f>VLOOKUP(AZ92,'[2]Despacho - Anexo II'!$A:$B,2,0)</f>
        <v>16376.29</v>
      </c>
      <c r="BD92" s="106" t="s">
        <v>348</v>
      </c>
      <c r="BE92" s="107">
        <v>0</v>
      </c>
      <c r="BF92" s="106" t="s">
        <v>348</v>
      </c>
      <c r="BG92" s="107">
        <v>16086.01</v>
      </c>
      <c r="BJ92" s="106" t="s">
        <v>348</v>
      </c>
      <c r="BK92" s="107">
        <v>0</v>
      </c>
      <c r="BL92" s="106" t="s">
        <v>348</v>
      </c>
      <c r="BM92" s="107">
        <v>18264.330000000002</v>
      </c>
      <c r="BP92" s="106" t="s">
        <v>348</v>
      </c>
      <c r="BQ92" s="107">
        <v>0</v>
      </c>
      <c r="BR92" s="106" t="s">
        <v>348</v>
      </c>
      <c r="BS92" s="107">
        <v>21026.57</v>
      </c>
      <c r="BT92" s="136"/>
      <c r="BU92" s="136"/>
      <c r="BV92" s="150">
        <f t="shared" si="4"/>
        <v>2292597.6693551475</v>
      </c>
      <c r="BW92" s="149">
        <f t="shared" si="5"/>
        <v>138132.95699252008</v>
      </c>
      <c r="BY92"/>
      <c r="BZ92"/>
      <c r="CA92"/>
      <c r="CB92"/>
    </row>
    <row r="93" spans="2:80" s="5" customFormat="1" ht="15" x14ac:dyDescent="0.25">
      <c r="B93" s="106" t="s">
        <v>265</v>
      </c>
      <c r="C93" s="107">
        <v>527974.10516279784</v>
      </c>
      <c r="D93" s="106" t="s">
        <v>265</v>
      </c>
      <c r="E93" s="107">
        <v>0</v>
      </c>
      <c r="H93" s="106" t="s">
        <v>265</v>
      </c>
      <c r="I93" s="107">
        <v>550905.42000000004</v>
      </c>
      <c r="J93" s="106" t="s">
        <v>265</v>
      </c>
      <c r="K93" s="107">
        <v>0</v>
      </c>
      <c r="N93" s="106" t="s">
        <v>265</v>
      </c>
      <c r="O93" s="107">
        <v>544583.72</v>
      </c>
      <c r="P93" s="106" t="s">
        <v>265</v>
      </c>
      <c r="Q93" s="107">
        <v>0</v>
      </c>
      <c r="T93" s="106" t="s">
        <v>265</v>
      </c>
      <c r="U93" s="107">
        <v>56856.645627588638</v>
      </c>
      <c r="V93" s="106" t="s">
        <v>265</v>
      </c>
      <c r="W93" s="107">
        <v>0</v>
      </c>
      <c r="Z93" s="106" t="s">
        <v>265</v>
      </c>
      <c r="AA93" s="107">
        <v>59.502861535882992</v>
      </c>
      <c r="AB93" s="106" t="s">
        <v>265</v>
      </c>
      <c r="AC93" s="107">
        <v>0</v>
      </c>
      <c r="AF93" s="106" t="s">
        <v>265</v>
      </c>
      <c r="AG93" s="107">
        <v>0</v>
      </c>
      <c r="AH93" s="106" t="s">
        <v>265</v>
      </c>
      <c r="AI93" s="107">
        <v>0</v>
      </c>
      <c r="AL93" s="106" t="s">
        <v>265</v>
      </c>
      <c r="AM93" s="107">
        <v>0</v>
      </c>
      <c r="AN93" s="106" t="s">
        <v>265</v>
      </c>
      <c r="AO93" s="107">
        <v>0</v>
      </c>
      <c r="AR93" s="106" t="s">
        <v>265</v>
      </c>
      <c r="AS93" s="107">
        <v>0</v>
      </c>
      <c r="AT93" s="106" t="s">
        <v>265</v>
      </c>
      <c r="AU93" s="107">
        <v>0</v>
      </c>
      <c r="AX93" s="106" t="s">
        <v>265</v>
      </c>
      <c r="AY93" s="107">
        <v>0</v>
      </c>
      <c r="AZ93" s="106" t="s">
        <v>265</v>
      </c>
      <c r="BA93" s="107">
        <f>VLOOKUP(AZ93,'[2]Despacho - Anexo II'!$A:$B,2,0)</f>
        <v>0</v>
      </c>
      <c r="BD93" s="106" t="s">
        <v>265</v>
      </c>
      <c r="BE93" s="107">
        <v>0</v>
      </c>
      <c r="BF93" s="106" t="s">
        <v>265</v>
      </c>
      <c r="BG93" s="107">
        <v>0</v>
      </c>
      <c r="BJ93" s="106" t="s">
        <v>265</v>
      </c>
      <c r="BK93" s="107">
        <v>0</v>
      </c>
      <c r="BL93" s="106" t="s">
        <v>265</v>
      </c>
      <c r="BM93" s="107">
        <v>0</v>
      </c>
      <c r="BP93" s="106" t="s">
        <v>265</v>
      </c>
      <c r="BQ93" s="107">
        <v>0</v>
      </c>
      <c r="BR93" s="106" t="s">
        <v>265</v>
      </c>
      <c r="BS93" s="107">
        <v>0</v>
      </c>
      <c r="BT93" s="136"/>
      <c r="BU93" s="136"/>
      <c r="BV93" s="150">
        <f t="shared" si="4"/>
        <v>1680379.3936519225</v>
      </c>
      <c r="BW93" s="149">
        <f t="shared" si="5"/>
        <v>0</v>
      </c>
      <c r="BY93"/>
      <c r="BZ93"/>
      <c r="CA93"/>
      <c r="CB93"/>
    </row>
    <row r="94" spans="2:80" s="5" customFormat="1" ht="15" x14ac:dyDescent="0.25">
      <c r="B94" s="106" t="s">
        <v>266</v>
      </c>
      <c r="C94" s="107">
        <v>799759.11012866651</v>
      </c>
      <c r="D94" s="106" t="s">
        <v>266</v>
      </c>
      <c r="E94" s="107">
        <v>0</v>
      </c>
      <c r="H94" s="106" t="s">
        <v>266</v>
      </c>
      <c r="I94" s="107">
        <v>858041.73</v>
      </c>
      <c r="J94" s="106" t="s">
        <v>266</v>
      </c>
      <c r="K94" s="107">
        <v>0</v>
      </c>
      <c r="N94" s="106" t="s">
        <v>266</v>
      </c>
      <c r="O94" s="107">
        <v>817695.22</v>
      </c>
      <c r="P94" s="106" t="s">
        <v>266</v>
      </c>
      <c r="Q94" s="107">
        <v>0</v>
      </c>
      <c r="T94" s="106" t="s">
        <v>266</v>
      </c>
      <c r="U94" s="107">
        <v>91314.16</v>
      </c>
      <c r="V94" s="106" t="s">
        <v>266</v>
      </c>
      <c r="W94" s="107">
        <v>0</v>
      </c>
      <c r="Z94" s="106" t="s">
        <v>266</v>
      </c>
      <c r="AA94" s="107">
        <v>499.6057174721937</v>
      </c>
      <c r="AB94" s="106" t="s">
        <v>266</v>
      </c>
      <c r="AC94" s="107">
        <v>0</v>
      </c>
      <c r="AF94" s="106" t="s">
        <v>266</v>
      </c>
      <c r="AG94" s="107">
        <v>0</v>
      </c>
      <c r="AH94" s="106" t="s">
        <v>266</v>
      </c>
      <c r="AI94" s="107">
        <v>0</v>
      </c>
      <c r="AL94" s="106" t="s">
        <v>266</v>
      </c>
      <c r="AM94" s="107">
        <v>0</v>
      </c>
      <c r="AN94" s="106" t="s">
        <v>266</v>
      </c>
      <c r="AO94" s="107">
        <v>0</v>
      </c>
      <c r="AR94" s="106" t="s">
        <v>266</v>
      </c>
      <c r="AS94" s="107">
        <v>0</v>
      </c>
      <c r="AT94" s="106" t="s">
        <v>266</v>
      </c>
      <c r="AU94" s="107">
        <v>0</v>
      </c>
      <c r="AX94" s="106" t="s">
        <v>266</v>
      </c>
      <c r="AY94" s="107">
        <v>0</v>
      </c>
      <c r="AZ94" s="106" t="s">
        <v>266</v>
      </c>
      <c r="BA94" s="107">
        <f>VLOOKUP(AZ94,'[2]Despacho - Anexo II'!$A:$B,2,0)</f>
        <v>0</v>
      </c>
      <c r="BD94" s="106" t="s">
        <v>266</v>
      </c>
      <c r="BE94" s="107">
        <v>0</v>
      </c>
      <c r="BF94" s="106" t="s">
        <v>266</v>
      </c>
      <c r="BG94" s="107">
        <v>0</v>
      </c>
      <c r="BJ94" s="106" t="s">
        <v>266</v>
      </c>
      <c r="BK94" s="107">
        <v>0</v>
      </c>
      <c r="BL94" s="106" t="s">
        <v>266</v>
      </c>
      <c r="BM94" s="107">
        <v>0</v>
      </c>
      <c r="BP94" s="106" t="s">
        <v>266</v>
      </c>
      <c r="BQ94" s="107">
        <v>0</v>
      </c>
      <c r="BR94" s="106" t="s">
        <v>266</v>
      </c>
      <c r="BS94" s="107">
        <v>0</v>
      </c>
      <c r="BT94" s="136"/>
      <c r="BU94" s="136"/>
      <c r="BV94" s="150">
        <f t="shared" si="4"/>
        <v>2567309.8258461389</v>
      </c>
      <c r="BW94" s="149">
        <f t="shared" si="5"/>
        <v>0</v>
      </c>
      <c r="BY94"/>
      <c r="BZ94"/>
      <c r="CA94"/>
      <c r="CB94"/>
    </row>
    <row r="95" spans="2:80" s="5" customFormat="1" ht="30" x14ac:dyDescent="0.25">
      <c r="B95" s="106" t="s">
        <v>352</v>
      </c>
      <c r="C95" s="107">
        <v>424002.16390174383</v>
      </c>
      <c r="D95" s="106" t="s">
        <v>352</v>
      </c>
      <c r="E95" s="107">
        <v>0</v>
      </c>
      <c r="H95" s="106" t="s">
        <v>352</v>
      </c>
      <c r="I95" s="107">
        <v>451959.21350352641</v>
      </c>
      <c r="J95" s="106" t="s">
        <v>352</v>
      </c>
      <c r="K95" s="107">
        <v>0</v>
      </c>
      <c r="N95" s="106" t="s">
        <v>352</v>
      </c>
      <c r="O95" s="107">
        <v>387072.79494307505</v>
      </c>
      <c r="P95" s="106" t="s">
        <v>352</v>
      </c>
      <c r="Q95" s="107">
        <v>0</v>
      </c>
      <c r="T95" s="106" t="s">
        <v>352</v>
      </c>
      <c r="U95" s="107">
        <v>35101.22695235935</v>
      </c>
      <c r="V95" s="106" t="s">
        <v>352</v>
      </c>
      <c r="W95" s="107">
        <v>0</v>
      </c>
      <c r="Z95" s="106" t="s">
        <v>352</v>
      </c>
      <c r="AA95" s="107">
        <v>0</v>
      </c>
      <c r="AB95" s="106" t="s">
        <v>352</v>
      </c>
      <c r="AC95" s="107">
        <v>9026.7352734796004</v>
      </c>
      <c r="AF95" s="106" t="s">
        <v>352</v>
      </c>
      <c r="AG95" s="107">
        <v>0</v>
      </c>
      <c r="AH95" s="106" t="s">
        <v>352</v>
      </c>
      <c r="AI95" s="107">
        <v>8947.167826183304</v>
      </c>
      <c r="AL95" s="106" t="s">
        <v>352</v>
      </c>
      <c r="AM95" s="107">
        <v>0</v>
      </c>
      <c r="AN95" s="106" t="s">
        <v>352</v>
      </c>
      <c r="AO95" s="107">
        <v>32577.47</v>
      </c>
      <c r="AR95" s="106" t="s">
        <v>352</v>
      </c>
      <c r="AS95" s="107">
        <v>0</v>
      </c>
      <c r="AT95" s="106" t="s">
        <v>352</v>
      </c>
      <c r="AU95" s="107">
        <v>7942.19</v>
      </c>
      <c r="AX95" s="106" t="s">
        <v>352</v>
      </c>
      <c r="AY95" s="107">
        <v>0</v>
      </c>
      <c r="AZ95" s="106" t="s">
        <v>352</v>
      </c>
      <c r="BA95" s="107">
        <f>VLOOKUP(AZ95,'[2]Despacho - Anexo II'!$A:$B,2,0)</f>
        <v>8131.81</v>
      </c>
      <c r="BD95" s="106" t="s">
        <v>352</v>
      </c>
      <c r="BE95" s="107">
        <v>0</v>
      </c>
      <c r="BF95" s="106" t="s">
        <v>352</v>
      </c>
      <c r="BG95" s="107">
        <v>19599.77</v>
      </c>
      <c r="BJ95" s="106" t="s">
        <v>352</v>
      </c>
      <c r="BK95" s="107">
        <v>0</v>
      </c>
      <c r="BL95" s="106" t="s">
        <v>352</v>
      </c>
      <c r="BM95" s="107">
        <v>9946.2800000000007</v>
      </c>
      <c r="BP95" s="106" t="s">
        <v>352</v>
      </c>
      <c r="BQ95" s="107">
        <v>0</v>
      </c>
      <c r="BR95" s="106" t="s">
        <v>352</v>
      </c>
      <c r="BS95" s="107">
        <v>11416.69</v>
      </c>
      <c r="BT95" s="136"/>
      <c r="BU95" s="136"/>
      <c r="BV95" s="150">
        <f t="shared" si="4"/>
        <v>1298135.3993007045</v>
      </c>
      <c r="BW95" s="149">
        <f t="shared" si="5"/>
        <v>107588.11309966291</v>
      </c>
      <c r="BY95"/>
      <c r="BZ95"/>
      <c r="CA95"/>
      <c r="CB95"/>
    </row>
    <row r="96" spans="2:80" s="5" customFormat="1" ht="15" x14ac:dyDescent="0.25">
      <c r="B96" s="106" t="s">
        <v>268</v>
      </c>
      <c r="C96" s="107">
        <v>247014.82164311444</v>
      </c>
      <c r="D96" s="106" t="s">
        <v>268</v>
      </c>
      <c r="E96" s="107">
        <v>0</v>
      </c>
      <c r="H96" s="106" t="s">
        <v>268</v>
      </c>
      <c r="I96" s="107">
        <v>242689.17999999996</v>
      </c>
      <c r="J96" s="106" t="s">
        <v>268</v>
      </c>
      <c r="K96" s="107">
        <v>0</v>
      </c>
      <c r="N96" s="106" t="s">
        <v>268</v>
      </c>
      <c r="O96" s="107">
        <v>264143.01</v>
      </c>
      <c r="P96" s="106" t="s">
        <v>268</v>
      </c>
      <c r="Q96" s="107">
        <v>0</v>
      </c>
      <c r="T96" s="106" t="s">
        <v>268</v>
      </c>
      <c r="U96" s="107">
        <v>24876.085134771754</v>
      </c>
      <c r="V96" s="106" t="s">
        <v>268</v>
      </c>
      <c r="W96" s="107">
        <v>0</v>
      </c>
      <c r="Z96" s="106" t="s">
        <v>268</v>
      </c>
      <c r="AA96" s="107">
        <v>39.289863497606369</v>
      </c>
      <c r="AB96" s="106" t="s">
        <v>268</v>
      </c>
      <c r="AC96" s="107">
        <v>0</v>
      </c>
      <c r="AF96" s="106" t="s">
        <v>268</v>
      </c>
      <c r="AG96" s="107">
        <v>0</v>
      </c>
      <c r="AH96" s="106" t="s">
        <v>268</v>
      </c>
      <c r="AI96" s="107">
        <v>0</v>
      </c>
      <c r="AL96" s="106" t="s">
        <v>268</v>
      </c>
      <c r="AM96" s="107">
        <v>0</v>
      </c>
      <c r="AN96" s="106" t="s">
        <v>268</v>
      </c>
      <c r="AO96" s="107">
        <v>0</v>
      </c>
      <c r="AR96" s="106" t="s">
        <v>268</v>
      </c>
      <c r="AS96" s="107">
        <v>0</v>
      </c>
      <c r="AT96" s="106" t="s">
        <v>268</v>
      </c>
      <c r="AU96" s="107">
        <v>0</v>
      </c>
      <c r="AX96" s="106" t="s">
        <v>268</v>
      </c>
      <c r="AY96" s="107">
        <v>0</v>
      </c>
      <c r="AZ96" s="106" t="s">
        <v>268</v>
      </c>
      <c r="BA96" s="107">
        <f>VLOOKUP(AZ96,'[2]Despacho - Anexo II'!$A:$B,2,0)</f>
        <v>0</v>
      </c>
      <c r="BD96" s="106" t="s">
        <v>268</v>
      </c>
      <c r="BE96" s="107">
        <v>0</v>
      </c>
      <c r="BF96" s="106" t="s">
        <v>268</v>
      </c>
      <c r="BG96" s="107">
        <v>0</v>
      </c>
      <c r="BJ96" s="106" t="s">
        <v>268</v>
      </c>
      <c r="BK96" s="107">
        <v>0</v>
      </c>
      <c r="BL96" s="106" t="s">
        <v>268</v>
      </c>
      <c r="BM96" s="107">
        <v>0</v>
      </c>
      <c r="BP96" s="106" t="s">
        <v>268</v>
      </c>
      <c r="BQ96" s="107">
        <v>0</v>
      </c>
      <c r="BR96" s="106" t="s">
        <v>268</v>
      </c>
      <c r="BS96" s="107">
        <v>0</v>
      </c>
      <c r="BT96" s="136"/>
      <c r="BU96" s="136"/>
      <c r="BV96" s="150">
        <f t="shared" si="4"/>
        <v>778762.38664138375</v>
      </c>
      <c r="BW96" s="149">
        <f t="shared" si="5"/>
        <v>0</v>
      </c>
      <c r="BY96"/>
      <c r="BZ96"/>
      <c r="CA96"/>
      <c r="CB96"/>
    </row>
    <row r="97" spans="2:80" s="5" customFormat="1" ht="15" x14ac:dyDescent="0.25">
      <c r="B97" s="106" t="s">
        <v>114</v>
      </c>
      <c r="C97" s="107">
        <v>351739.58346050332</v>
      </c>
      <c r="D97" s="106" t="s">
        <v>114</v>
      </c>
      <c r="E97" s="107">
        <v>0</v>
      </c>
      <c r="H97" s="106" t="s">
        <v>114</v>
      </c>
      <c r="I97" s="107">
        <v>388805.02</v>
      </c>
      <c r="J97" s="106" t="s">
        <v>114</v>
      </c>
      <c r="K97" s="107">
        <v>0</v>
      </c>
      <c r="N97" s="106" t="s">
        <v>114</v>
      </c>
      <c r="O97" s="107">
        <v>467214.7</v>
      </c>
      <c r="P97" s="106" t="s">
        <v>114</v>
      </c>
      <c r="Q97" s="107">
        <v>0</v>
      </c>
      <c r="T97" s="106" t="s">
        <v>114</v>
      </c>
      <c r="U97" s="107">
        <v>30132.472722040737</v>
      </c>
      <c r="V97" s="106" t="s">
        <v>114</v>
      </c>
      <c r="W97" s="107">
        <v>0</v>
      </c>
      <c r="Z97" s="106" t="s">
        <v>114</v>
      </c>
      <c r="AA97" s="107">
        <v>0</v>
      </c>
      <c r="AB97" s="106" t="s">
        <v>114</v>
      </c>
      <c r="AC97" s="107">
        <v>0</v>
      </c>
      <c r="AF97" s="106" t="s">
        <v>114</v>
      </c>
      <c r="AG97" s="107">
        <v>0</v>
      </c>
      <c r="AH97" s="106" t="s">
        <v>114</v>
      </c>
      <c r="AI97" s="107">
        <v>0</v>
      </c>
      <c r="AL97" s="106" t="s">
        <v>114</v>
      </c>
      <c r="AM97" s="107">
        <v>0</v>
      </c>
      <c r="AN97" s="106" t="s">
        <v>114</v>
      </c>
      <c r="AO97" s="107">
        <v>0</v>
      </c>
      <c r="AR97" s="106" t="s">
        <v>114</v>
      </c>
      <c r="AS97" s="107">
        <v>0</v>
      </c>
      <c r="AT97" s="106" t="s">
        <v>114</v>
      </c>
      <c r="AU97" s="107">
        <v>0</v>
      </c>
      <c r="AX97" s="106" t="s">
        <v>114</v>
      </c>
      <c r="AY97" s="107">
        <v>0</v>
      </c>
      <c r="AZ97" s="106" t="s">
        <v>114</v>
      </c>
      <c r="BA97" s="107">
        <f>VLOOKUP(AZ97,'[2]Despacho - Anexo II'!$A:$B,2,0)</f>
        <v>0</v>
      </c>
      <c r="BD97" s="106" t="s">
        <v>114</v>
      </c>
      <c r="BE97" s="107">
        <v>0</v>
      </c>
      <c r="BF97" s="106" t="s">
        <v>114</v>
      </c>
      <c r="BG97" s="107">
        <v>0</v>
      </c>
      <c r="BJ97" s="106" t="s">
        <v>114</v>
      </c>
      <c r="BK97" s="107">
        <v>0</v>
      </c>
      <c r="BL97" s="106" t="s">
        <v>114</v>
      </c>
      <c r="BM97" s="107">
        <v>0</v>
      </c>
      <c r="BP97" s="106" t="s">
        <v>114</v>
      </c>
      <c r="BQ97" s="107">
        <v>0</v>
      </c>
      <c r="BR97" s="106" t="s">
        <v>114</v>
      </c>
      <c r="BS97" s="107">
        <v>0</v>
      </c>
      <c r="BT97" s="136"/>
      <c r="BU97" s="136"/>
      <c r="BV97" s="150">
        <f t="shared" si="4"/>
        <v>1237891.776182544</v>
      </c>
      <c r="BW97" s="149">
        <f t="shared" si="5"/>
        <v>0</v>
      </c>
      <c r="BY97"/>
      <c r="BZ97"/>
      <c r="CA97"/>
      <c r="CB97"/>
    </row>
    <row r="98" spans="2:80" s="5" customFormat="1" ht="15" x14ac:dyDescent="0.25">
      <c r="B98" s="106" t="s">
        <v>115</v>
      </c>
      <c r="C98" s="107">
        <v>271109.93738708703</v>
      </c>
      <c r="D98" s="106" t="s">
        <v>115</v>
      </c>
      <c r="E98" s="107">
        <v>0</v>
      </c>
      <c r="H98" s="106" t="s">
        <v>115</v>
      </c>
      <c r="I98" s="107">
        <v>251916.61999999997</v>
      </c>
      <c r="J98" s="106" t="s">
        <v>115</v>
      </c>
      <c r="K98" s="107">
        <v>0</v>
      </c>
      <c r="N98" s="106" t="s">
        <v>115</v>
      </c>
      <c r="O98" s="107">
        <v>259797.90999999997</v>
      </c>
      <c r="P98" s="106" t="s">
        <v>115</v>
      </c>
      <c r="Q98" s="107">
        <v>0</v>
      </c>
      <c r="T98" s="106" t="s">
        <v>115</v>
      </c>
      <c r="U98" s="107">
        <v>24955.000748202041</v>
      </c>
      <c r="V98" s="106" t="s">
        <v>115</v>
      </c>
      <c r="W98" s="107">
        <v>0</v>
      </c>
      <c r="Z98" s="106" t="s">
        <v>115</v>
      </c>
      <c r="AA98" s="107">
        <v>22.820499726292919</v>
      </c>
      <c r="AB98" s="106" t="s">
        <v>115</v>
      </c>
      <c r="AC98" s="107">
        <v>0</v>
      </c>
      <c r="AF98" s="106" t="s">
        <v>115</v>
      </c>
      <c r="AG98" s="107">
        <v>0</v>
      </c>
      <c r="AH98" s="106" t="s">
        <v>115</v>
      </c>
      <c r="AI98" s="107">
        <v>0</v>
      </c>
      <c r="AL98" s="106" t="s">
        <v>115</v>
      </c>
      <c r="AM98" s="107">
        <v>0</v>
      </c>
      <c r="AN98" s="106" t="s">
        <v>115</v>
      </c>
      <c r="AO98" s="107">
        <v>0</v>
      </c>
      <c r="AR98" s="106" t="s">
        <v>115</v>
      </c>
      <c r="AS98" s="107">
        <v>0</v>
      </c>
      <c r="AT98" s="106" t="s">
        <v>115</v>
      </c>
      <c r="AU98" s="107">
        <v>0</v>
      </c>
      <c r="AX98" s="106" t="s">
        <v>115</v>
      </c>
      <c r="AY98" s="107">
        <v>0</v>
      </c>
      <c r="AZ98" s="106" t="s">
        <v>115</v>
      </c>
      <c r="BA98" s="107">
        <f>VLOOKUP(AZ98,'[2]Despacho - Anexo II'!$A:$B,2,0)</f>
        <v>0</v>
      </c>
      <c r="BD98" s="106" t="s">
        <v>115</v>
      </c>
      <c r="BE98" s="107">
        <v>0</v>
      </c>
      <c r="BF98" s="106" t="s">
        <v>115</v>
      </c>
      <c r="BG98" s="107">
        <v>0</v>
      </c>
      <c r="BJ98" s="106" t="s">
        <v>115</v>
      </c>
      <c r="BK98" s="107">
        <v>0</v>
      </c>
      <c r="BL98" s="106" t="s">
        <v>115</v>
      </c>
      <c r="BM98" s="107">
        <v>0</v>
      </c>
      <c r="BP98" s="106" t="s">
        <v>115</v>
      </c>
      <c r="BQ98" s="107">
        <v>0</v>
      </c>
      <c r="BR98" s="106" t="s">
        <v>115</v>
      </c>
      <c r="BS98" s="107">
        <v>0</v>
      </c>
      <c r="BT98" s="136"/>
      <c r="BU98" s="136"/>
      <c r="BV98" s="150">
        <f t="shared" si="4"/>
        <v>807802.28863501537</v>
      </c>
      <c r="BW98" s="149">
        <f t="shared" si="5"/>
        <v>0</v>
      </c>
      <c r="BY98"/>
      <c r="BZ98"/>
      <c r="CA98"/>
      <c r="CB98"/>
    </row>
    <row r="99" spans="2:80" s="5" customFormat="1" ht="15" x14ac:dyDescent="0.25">
      <c r="B99" s="106" t="s">
        <v>270</v>
      </c>
      <c r="C99" s="107">
        <v>169330.98154684529</v>
      </c>
      <c r="D99" s="106" t="s">
        <v>270</v>
      </c>
      <c r="E99" s="107">
        <v>0</v>
      </c>
      <c r="H99" s="106" t="s">
        <v>270</v>
      </c>
      <c r="I99" s="107">
        <v>262487.35108721111</v>
      </c>
      <c r="J99" s="106" t="s">
        <v>270</v>
      </c>
      <c r="K99" s="107">
        <v>0</v>
      </c>
      <c r="N99" s="106" t="s">
        <v>270</v>
      </c>
      <c r="O99" s="107">
        <v>290553.07038675528</v>
      </c>
      <c r="P99" s="106" t="s">
        <v>270</v>
      </c>
      <c r="Q99" s="107">
        <v>0</v>
      </c>
      <c r="T99" s="106" t="s">
        <v>270</v>
      </c>
      <c r="U99" s="107">
        <v>16368.022346403795</v>
      </c>
      <c r="V99" s="106" t="s">
        <v>270</v>
      </c>
      <c r="W99" s="107">
        <v>0</v>
      </c>
      <c r="Z99" s="106" t="s">
        <v>270</v>
      </c>
      <c r="AA99" s="107">
        <v>0</v>
      </c>
      <c r="AB99" s="106" t="s">
        <v>270</v>
      </c>
      <c r="AC99" s="107">
        <v>8838.8058733587404</v>
      </c>
      <c r="AF99" s="106" t="s">
        <v>270</v>
      </c>
      <c r="AG99" s="107">
        <v>0</v>
      </c>
      <c r="AH99" s="106" t="s">
        <v>270</v>
      </c>
      <c r="AI99" s="107">
        <v>8671.9572499814421</v>
      </c>
      <c r="AL99" s="106" t="s">
        <v>270</v>
      </c>
      <c r="AM99" s="107">
        <v>0</v>
      </c>
      <c r="AN99" s="106" t="s">
        <v>270</v>
      </c>
      <c r="AO99" s="107">
        <v>8158.63</v>
      </c>
      <c r="AR99" s="106" t="s">
        <v>270</v>
      </c>
      <c r="AS99" s="107">
        <v>0</v>
      </c>
      <c r="AT99" s="106" t="s">
        <v>270</v>
      </c>
      <c r="AU99" s="107">
        <v>9344.33</v>
      </c>
      <c r="AX99" s="106" t="s">
        <v>270</v>
      </c>
      <c r="AY99" s="107">
        <v>0</v>
      </c>
      <c r="AZ99" s="106" t="s">
        <v>270</v>
      </c>
      <c r="BA99" s="107">
        <f>VLOOKUP(AZ99,'[2]Despacho - Anexo II'!$A:$B,2,0)</f>
        <v>13179.24</v>
      </c>
      <c r="BD99" s="106" t="s">
        <v>270</v>
      </c>
      <c r="BE99" s="107">
        <v>0</v>
      </c>
      <c r="BF99" s="106" t="s">
        <v>270</v>
      </c>
      <c r="BG99" s="107">
        <v>22863.439999999999</v>
      </c>
      <c r="BJ99" s="106" t="s">
        <v>270</v>
      </c>
      <c r="BK99" s="107">
        <v>0</v>
      </c>
      <c r="BL99" s="106" t="s">
        <v>270</v>
      </c>
      <c r="BM99" s="107">
        <v>7304.62</v>
      </c>
      <c r="BP99" s="106" t="s">
        <v>270</v>
      </c>
      <c r="BQ99" s="107">
        <v>0</v>
      </c>
      <c r="BR99" s="106" t="s">
        <v>270</v>
      </c>
      <c r="BS99" s="107">
        <v>6675.54</v>
      </c>
      <c r="BT99" s="136"/>
      <c r="BU99" s="136"/>
      <c r="BV99" s="150">
        <f t="shared" ref="BV99:BV110" si="6">C99+I99+O99+U99+AA99+AG99+AM99+AS99+AY99+BE99+BK99+BQ99</f>
        <v>738739.42536721553</v>
      </c>
      <c r="BW99" s="149">
        <f t="shared" ref="BW99:BW110" si="7">E99+K99+Q99+W99+AC99+AI99+AO99+AU99+BA99+BG99+BM99+BS99</f>
        <v>85036.563123340165</v>
      </c>
      <c r="BY99"/>
      <c r="BZ99"/>
      <c r="CA99"/>
      <c r="CB99"/>
    </row>
    <row r="100" spans="2:80" s="5" customFormat="1" ht="15" x14ac:dyDescent="0.25">
      <c r="B100" s="106" t="s">
        <v>88</v>
      </c>
      <c r="C100" s="107">
        <v>1303510.7910338151</v>
      </c>
      <c r="D100" s="106" t="s">
        <v>88</v>
      </c>
      <c r="E100" s="107">
        <v>0</v>
      </c>
      <c r="H100" s="106" t="s">
        <v>88</v>
      </c>
      <c r="I100" s="107">
        <v>2072614.7536898234</v>
      </c>
      <c r="J100" s="106" t="s">
        <v>88</v>
      </c>
      <c r="K100" s="107">
        <v>0</v>
      </c>
      <c r="N100" s="106" t="s">
        <v>88</v>
      </c>
      <c r="O100" s="107">
        <v>2169200.1238500001</v>
      </c>
      <c r="P100" s="106" t="s">
        <v>88</v>
      </c>
      <c r="Q100" s="107">
        <v>0</v>
      </c>
      <c r="T100" s="106" t="s">
        <v>88</v>
      </c>
      <c r="U100" s="107">
        <v>110827.54120265754</v>
      </c>
      <c r="V100" s="106" t="s">
        <v>88</v>
      </c>
      <c r="W100" s="107">
        <v>0</v>
      </c>
      <c r="Z100" s="106" t="s">
        <v>88</v>
      </c>
      <c r="AA100" s="107">
        <v>0</v>
      </c>
      <c r="AB100" s="106" t="s">
        <v>88</v>
      </c>
      <c r="AC100" s="107">
        <v>44274.991686083646</v>
      </c>
      <c r="AF100" s="106" t="s">
        <v>88</v>
      </c>
      <c r="AG100" s="107">
        <v>0</v>
      </c>
      <c r="AH100" s="106" t="s">
        <v>88</v>
      </c>
      <c r="AI100" s="107">
        <v>43726.383704089916</v>
      </c>
      <c r="AL100" s="106" t="s">
        <v>88</v>
      </c>
      <c r="AM100" s="107">
        <v>0</v>
      </c>
      <c r="AN100" s="106" t="s">
        <v>88</v>
      </c>
      <c r="AO100" s="107">
        <v>43196.53</v>
      </c>
      <c r="AR100" s="106" t="s">
        <v>88</v>
      </c>
      <c r="AS100" s="107">
        <v>0</v>
      </c>
      <c r="AT100" s="106" t="s">
        <v>88</v>
      </c>
      <c r="AU100" s="107">
        <v>42276.99</v>
      </c>
      <c r="AX100" s="106" t="s">
        <v>88</v>
      </c>
      <c r="AY100" s="107">
        <v>0</v>
      </c>
      <c r="AZ100" s="106" t="s">
        <v>88</v>
      </c>
      <c r="BA100" s="107">
        <f>VLOOKUP(AZ100,'[2]Despacho - Anexo II'!$A:$B,2,0)</f>
        <v>41761.410000000003</v>
      </c>
      <c r="BD100" s="106" t="s">
        <v>88</v>
      </c>
      <c r="BE100" s="107">
        <v>0</v>
      </c>
      <c r="BF100" s="106" t="s">
        <v>88</v>
      </c>
      <c r="BG100" s="107">
        <v>37680.720000000001</v>
      </c>
      <c r="BJ100" s="106" t="s">
        <v>88</v>
      </c>
      <c r="BK100" s="107">
        <v>0</v>
      </c>
      <c r="BL100" s="106" t="s">
        <v>88</v>
      </c>
      <c r="BM100" s="107">
        <v>42231.73</v>
      </c>
      <c r="BP100" s="106" t="s">
        <v>88</v>
      </c>
      <c r="BQ100" s="107">
        <v>0</v>
      </c>
      <c r="BR100" s="106" t="s">
        <v>88</v>
      </c>
      <c r="BS100" s="107">
        <v>37138.120000000003</v>
      </c>
      <c r="BT100" s="136"/>
      <c r="BU100" s="136"/>
      <c r="BV100" s="150">
        <f t="shared" si="6"/>
        <v>5656153.2097762963</v>
      </c>
      <c r="BW100" s="149">
        <f t="shared" si="7"/>
        <v>332286.87539017352</v>
      </c>
      <c r="BY100"/>
      <c r="BZ100"/>
      <c r="CA100"/>
      <c r="CB100"/>
    </row>
    <row r="101" spans="2:80" s="5" customFormat="1" ht="15" x14ac:dyDescent="0.25">
      <c r="B101" s="106" t="s">
        <v>271</v>
      </c>
      <c r="C101" s="107">
        <v>643802.37455255806</v>
      </c>
      <c r="D101" s="106" t="s">
        <v>271</v>
      </c>
      <c r="E101" s="107">
        <v>0</v>
      </c>
      <c r="H101" s="106" t="s">
        <v>271</v>
      </c>
      <c r="I101" s="107">
        <v>646419.30000000005</v>
      </c>
      <c r="J101" s="106" t="s">
        <v>271</v>
      </c>
      <c r="K101" s="107">
        <v>0</v>
      </c>
      <c r="N101" s="106" t="s">
        <v>271</v>
      </c>
      <c r="O101" s="107">
        <v>763874.21999999986</v>
      </c>
      <c r="P101" s="106" t="s">
        <v>271</v>
      </c>
      <c r="Q101" s="107">
        <v>0</v>
      </c>
      <c r="T101" s="106" t="s">
        <v>422</v>
      </c>
      <c r="U101" s="107">
        <v>56065.269923739783</v>
      </c>
      <c r="V101" s="106" t="s">
        <v>271</v>
      </c>
      <c r="W101" s="107">
        <v>0</v>
      </c>
      <c r="Z101" s="106" t="s">
        <v>271</v>
      </c>
      <c r="AA101" s="107">
        <v>40.725319925934379</v>
      </c>
      <c r="AB101" s="106" t="s">
        <v>271</v>
      </c>
      <c r="AC101" s="107">
        <v>0</v>
      </c>
      <c r="AF101" s="106" t="s">
        <v>271</v>
      </c>
      <c r="AG101" s="107">
        <v>0</v>
      </c>
      <c r="AH101" s="106" t="s">
        <v>271</v>
      </c>
      <c r="AI101" s="107">
        <v>0</v>
      </c>
      <c r="AL101" s="106" t="s">
        <v>271</v>
      </c>
      <c r="AM101" s="107">
        <v>0</v>
      </c>
      <c r="AN101" s="106" t="s">
        <v>271</v>
      </c>
      <c r="AO101" s="107">
        <v>0</v>
      </c>
      <c r="AR101" s="106" t="s">
        <v>271</v>
      </c>
      <c r="AS101" s="107">
        <v>0</v>
      </c>
      <c r="AT101" s="106" t="s">
        <v>271</v>
      </c>
      <c r="AU101" s="107">
        <v>0</v>
      </c>
      <c r="AX101" s="106" t="s">
        <v>271</v>
      </c>
      <c r="AY101" s="107">
        <v>0</v>
      </c>
      <c r="AZ101" s="106" t="s">
        <v>271</v>
      </c>
      <c r="BA101" s="107">
        <f>VLOOKUP(AZ101,'[2]Despacho - Anexo II'!$A:$B,2,0)</f>
        <v>0</v>
      </c>
      <c r="BD101" s="106" t="s">
        <v>271</v>
      </c>
      <c r="BE101" s="107">
        <v>0</v>
      </c>
      <c r="BF101" s="106" t="s">
        <v>271</v>
      </c>
      <c r="BG101" s="107">
        <v>0</v>
      </c>
      <c r="BJ101" s="106" t="s">
        <v>271</v>
      </c>
      <c r="BK101" s="107">
        <v>0</v>
      </c>
      <c r="BL101" s="106" t="s">
        <v>271</v>
      </c>
      <c r="BM101" s="107">
        <v>0</v>
      </c>
      <c r="BP101" s="106" t="s">
        <v>271</v>
      </c>
      <c r="BQ101" s="107">
        <v>0</v>
      </c>
      <c r="BR101" s="106" t="s">
        <v>271</v>
      </c>
      <c r="BS101" s="107">
        <v>0</v>
      </c>
      <c r="BT101" s="136"/>
      <c r="BU101" s="136"/>
      <c r="BV101" s="150">
        <f t="shared" si="6"/>
        <v>2110201.8897962235</v>
      </c>
      <c r="BW101" s="149">
        <f t="shared" si="7"/>
        <v>0</v>
      </c>
      <c r="BY101"/>
      <c r="BZ101"/>
      <c r="CA101"/>
      <c r="CB101"/>
    </row>
    <row r="102" spans="2:80" s="5" customFormat="1" ht="30" x14ac:dyDescent="0.25">
      <c r="B102" s="106" t="s">
        <v>272</v>
      </c>
      <c r="C102" s="107">
        <v>72186.03660262459</v>
      </c>
      <c r="D102" s="106" t="s">
        <v>272</v>
      </c>
      <c r="E102" s="107">
        <v>0</v>
      </c>
      <c r="H102" s="106" t="s">
        <v>272</v>
      </c>
      <c r="I102" s="107">
        <v>108266.22216473852</v>
      </c>
      <c r="J102" s="106" t="s">
        <v>272</v>
      </c>
      <c r="K102" s="107">
        <v>0</v>
      </c>
      <c r="N102" s="106" t="s">
        <v>272</v>
      </c>
      <c r="O102" s="107">
        <v>114323.56432053553</v>
      </c>
      <c r="P102" s="106" t="s">
        <v>272</v>
      </c>
      <c r="Q102" s="107">
        <v>0</v>
      </c>
      <c r="T102" s="106" t="s">
        <v>272</v>
      </c>
      <c r="U102" s="107">
        <v>7904.76</v>
      </c>
      <c r="V102" s="106" t="s">
        <v>272</v>
      </c>
      <c r="W102" s="107">
        <v>0</v>
      </c>
      <c r="Z102" s="106" t="s">
        <v>272</v>
      </c>
      <c r="AA102" s="107">
        <v>0</v>
      </c>
      <c r="AB102" s="106" t="s">
        <v>272</v>
      </c>
      <c r="AC102" s="107">
        <v>2512.9845896197694</v>
      </c>
      <c r="AF102" s="106" t="s">
        <v>272</v>
      </c>
      <c r="AG102" s="107">
        <v>0</v>
      </c>
      <c r="AH102" s="106" t="s">
        <v>272</v>
      </c>
      <c r="AI102" s="107">
        <v>2342.1937031200273</v>
      </c>
      <c r="AL102" s="106" t="s">
        <v>272</v>
      </c>
      <c r="AM102" s="107">
        <v>0</v>
      </c>
      <c r="AN102" s="106" t="s">
        <v>272</v>
      </c>
      <c r="AO102" s="107">
        <v>2290.17</v>
      </c>
      <c r="AR102" s="106" t="s">
        <v>272</v>
      </c>
      <c r="AS102" s="107">
        <v>0</v>
      </c>
      <c r="AT102" s="106" t="s">
        <v>272</v>
      </c>
      <c r="AU102" s="107">
        <v>2262.48</v>
      </c>
      <c r="AX102" s="106" t="s">
        <v>272</v>
      </c>
      <c r="AY102" s="107">
        <v>0</v>
      </c>
      <c r="AZ102" s="106" t="s">
        <v>272</v>
      </c>
      <c r="BA102" s="107">
        <f>VLOOKUP(AZ102,'[2]Despacho - Anexo II'!$A:$B,2,0)</f>
        <v>2230.3000000000002</v>
      </c>
      <c r="BD102" s="106" t="s">
        <v>272</v>
      </c>
      <c r="BE102" s="107">
        <v>0</v>
      </c>
      <c r="BF102" s="106" t="s">
        <v>272</v>
      </c>
      <c r="BG102" s="107">
        <v>1948.62</v>
      </c>
      <c r="BJ102" s="106" t="s">
        <v>272</v>
      </c>
      <c r="BK102" s="107">
        <v>0</v>
      </c>
      <c r="BL102" s="106" t="s">
        <v>272</v>
      </c>
      <c r="BM102" s="107">
        <v>2111.9899999999998</v>
      </c>
      <c r="BP102" s="106" t="s">
        <v>272</v>
      </c>
      <c r="BQ102" s="107">
        <v>0</v>
      </c>
      <c r="BR102" s="106" t="s">
        <v>272</v>
      </c>
      <c r="BS102" s="107">
        <v>1719.87</v>
      </c>
      <c r="BT102" s="136"/>
      <c r="BU102" s="136"/>
      <c r="BV102" s="150">
        <f t="shared" si="6"/>
        <v>302680.58308789862</v>
      </c>
      <c r="BW102" s="149">
        <f t="shared" si="7"/>
        <v>17418.608292739795</v>
      </c>
      <c r="BY102"/>
      <c r="BZ102"/>
      <c r="CA102"/>
      <c r="CB102"/>
    </row>
    <row r="103" spans="2:80" s="5" customFormat="1" ht="15" x14ac:dyDescent="0.25">
      <c r="B103" s="106" t="s">
        <v>273</v>
      </c>
      <c r="C103" s="107">
        <v>496525.14325386612</v>
      </c>
      <c r="D103" s="106" t="s">
        <v>273</v>
      </c>
      <c r="E103" s="107">
        <v>0</v>
      </c>
      <c r="H103" s="106" t="s">
        <v>273</v>
      </c>
      <c r="I103" s="107">
        <v>644188.29</v>
      </c>
      <c r="J103" s="106" t="s">
        <v>273</v>
      </c>
      <c r="K103" s="107">
        <v>0</v>
      </c>
      <c r="N103" s="106" t="s">
        <v>273</v>
      </c>
      <c r="O103" s="107">
        <v>698143.79</v>
      </c>
      <c r="P103" s="106" t="s">
        <v>273</v>
      </c>
      <c r="Q103" s="107">
        <v>0</v>
      </c>
      <c r="T103" s="106" t="s">
        <v>273</v>
      </c>
      <c r="U103" s="107">
        <v>50738.235095027398</v>
      </c>
      <c r="V103" s="106" t="s">
        <v>273</v>
      </c>
      <c r="W103" s="107">
        <v>0</v>
      </c>
      <c r="Z103" s="106" t="s">
        <v>273</v>
      </c>
      <c r="AA103" s="107">
        <v>41.350299469784197</v>
      </c>
      <c r="AB103" s="106" t="s">
        <v>273</v>
      </c>
      <c r="AC103" s="107">
        <v>0</v>
      </c>
      <c r="AF103" s="106" t="s">
        <v>273</v>
      </c>
      <c r="AG103" s="107">
        <v>0</v>
      </c>
      <c r="AH103" s="106" t="s">
        <v>273</v>
      </c>
      <c r="AI103" s="107">
        <v>0</v>
      </c>
      <c r="AL103" s="106" t="s">
        <v>273</v>
      </c>
      <c r="AM103" s="107">
        <v>0</v>
      </c>
      <c r="AN103" s="106" t="s">
        <v>273</v>
      </c>
      <c r="AO103" s="107">
        <v>0</v>
      </c>
      <c r="AR103" s="106" t="s">
        <v>273</v>
      </c>
      <c r="AS103" s="107">
        <v>0</v>
      </c>
      <c r="AT103" s="106" t="s">
        <v>273</v>
      </c>
      <c r="AU103" s="107">
        <v>0</v>
      </c>
      <c r="AX103" s="106" t="s">
        <v>273</v>
      </c>
      <c r="AY103" s="107">
        <v>0</v>
      </c>
      <c r="AZ103" s="106" t="s">
        <v>273</v>
      </c>
      <c r="BA103" s="107">
        <f>VLOOKUP(AZ103,'[2]Despacho - Anexo II'!$A:$B,2,0)</f>
        <v>0</v>
      </c>
      <c r="BD103" s="106" t="s">
        <v>273</v>
      </c>
      <c r="BE103" s="107">
        <v>0</v>
      </c>
      <c r="BF103" s="106" t="s">
        <v>273</v>
      </c>
      <c r="BG103" s="107">
        <v>0</v>
      </c>
      <c r="BJ103" s="106" t="s">
        <v>273</v>
      </c>
      <c r="BK103" s="107">
        <v>0</v>
      </c>
      <c r="BL103" s="106" t="s">
        <v>273</v>
      </c>
      <c r="BM103" s="107">
        <v>0</v>
      </c>
      <c r="BP103" s="106" t="s">
        <v>273</v>
      </c>
      <c r="BQ103" s="107">
        <v>0</v>
      </c>
      <c r="BR103" s="106" t="s">
        <v>273</v>
      </c>
      <c r="BS103" s="107">
        <v>0</v>
      </c>
      <c r="BT103" s="136"/>
      <c r="BU103" s="136"/>
      <c r="BV103" s="150">
        <f t="shared" si="6"/>
        <v>1889636.8086483635</v>
      </c>
      <c r="BW103" s="149">
        <f t="shared" si="7"/>
        <v>0</v>
      </c>
      <c r="BY103" s="15"/>
    </row>
    <row r="104" spans="2:80" s="5" customFormat="1" ht="15" x14ac:dyDescent="0.25">
      <c r="B104" s="106" t="s">
        <v>274</v>
      </c>
      <c r="C104" s="107">
        <v>502313.93257210281</v>
      </c>
      <c r="D104" s="106" t="s">
        <v>274</v>
      </c>
      <c r="E104" s="107">
        <v>0</v>
      </c>
      <c r="H104" s="106" t="s">
        <v>274</v>
      </c>
      <c r="I104" s="107">
        <v>576515.43999999994</v>
      </c>
      <c r="J104" s="106" t="s">
        <v>274</v>
      </c>
      <c r="K104" s="107">
        <v>0</v>
      </c>
      <c r="N104" s="106" t="s">
        <v>274</v>
      </c>
      <c r="O104" s="107">
        <v>559157.06000000006</v>
      </c>
      <c r="P104" s="106" t="s">
        <v>274</v>
      </c>
      <c r="Q104" s="107">
        <v>0</v>
      </c>
      <c r="T104" s="106" t="s">
        <v>274</v>
      </c>
      <c r="U104" s="107">
        <v>56050.251832613285</v>
      </c>
      <c r="V104" s="106" t="s">
        <v>274</v>
      </c>
      <c r="W104" s="107">
        <v>0</v>
      </c>
      <c r="Z104" s="106" t="s">
        <v>274</v>
      </c>
      <c r="AA104" s="107">
        <v>114.8710361805158</v>
      </c>
      <c r="AB104" s="106" t="s">
        <v>274</v>
      </c>
      <c r="AC104" s="107">
        <v>0</v>
      </c>
      <c r="AF104" s="106" t="s">
        <v>274</v>
      </c>
      <c r="AG104" s="107">
        <v>58.56</v>
      </c>
      <c r="AH104" s="106" t="s">
        <v>274</v>
      </c>
      <c r="AI104" s="107">
        <v>0</v>
      </c>
      <c r="AL104" s="106" t="s">
        <v>274</v>
      </c>
      <c r="AM104" s="107">
        <v>0</v>
      </c>
      <c r="AN104" s="106" t="s">
        <v>274</v>
      </c>
      <c r="AO104" s="107">
        <v>0</v>
      </c>
      <c r="AR104" s="106" t="s">
        <v>274</v>
      </c>
      <c r="AS104" s="107">
        <v>0</v>
      </c>
      <c r="AT104" s="106" t="s">
        <v>274</v>
      </c>
      <c r="AU104" s="107">
        <v>0</v>
      </c>
      <c r="AX104" s="106" t="s">
        <v>274</v>
      </c>
      <c r="AY104" s="107">
        <v>0</v>
      </c>
      <c r="AZ104" s="106" t="s">
        <v>274</v>
      </c>
      <c r="BA104" s="107">
        <f>VLOOKUP(AZ104,'[2]Despacho - Anexo II'!$A:$B,2,0)</f>
        <v>0</v>
      </c>
      <c r="BD104" s="106" t="s">
        <v>274</v>
      </c>
      <c r="BE104" s="107">
        <v>0</v>
      </c>
      <c r="BF104" s="106" t="s">
        <v>274</v>
      </c>
      <c r="BG104" s="107">
        <v>0</v>
      </c>
      <c r="BJ104" s="106" t="s">
        <v>274</v>
      </c>
      <c r="BK104" s="107">
        <v>0</v>
      </c>
      <c r="BL104" s="106" t="s">
        <v>274</v>
      </c>
      <c r="BM104" s="107">
        <v>0</v>
      </c>
      <c r="BP104" s="106" t="s">
        <v>274</v>
      </c>
      <c r="BQ104" s="107">
        <v>0</v>
      </c>
      <c r="BR104" s="106" t="s">
        <v>274</v>
      </c>
      <c r="BS104" s="107">
        <v>0</v>
      </c>
      <c r="BT104" s="136"/>
      <c r="BU104" s="136"/>
      <c r="BV104" s="150">
        <f t="shared" si="6"/>
        <v>1694210.1154408967</v>
      </c>
      <c r="BW104" s="149">
        <f t="shared" si="7"/>
        <v>0</v>
      </c>
      <c r="BY104" s="15"/>
    </row>
    <row r="105" spans="2:80" s="5" customFormat="1" ht="15" x14ac:dyDescent="0.25">
      <c r="B105" s="106" t="s">
        <v>304</v>
      </c>
      <c r="C105" s="107">
        <v>190154.36634419145</v>
      </c>
      <c r="D105" s="106" t="s">
        <v>304</v>
      </c>
      <c r="E105" s="107">
        <v>0</v>
      </c>
      <c r="H105" s="106" t="s">
        <v>304</v>
      </c>
      <c r="I105" s="107">
        <v>221782.77</v>
      </c>
      <c r="J105" s="106" t="s">
        <v>304</v>
      </c>
      <c r="K105" s="107">
        <v>0</v>
      </c>
      <c r="N105" s="106" t="s">
        <v>304</v>
      </c>
      <c r="O105" s="107">
        <v>188880.51</v>
      </c>
      <c r="P105" s="106" t="s">
        <v>304</v>
      </c>
      <c r="Q105" s="107">
        <v>0</v>
      </c>
      <c r="T105" s="106" t="s">
        <v>304</v>
      </c>
      <c r="U105" s="107">
        <v>15114.533732497242</v>
      </c>
      <c r="V105" s="106" t="s">
        <v>304</v>
      </c>
      <c r="W105" s="107">
        <v>0</v>
      </c>
      <c r="Z105" s="106" t="s">
        <v>304</v>
      </c>
      <c r="AA105" s="107">
        <v>1</v>
      </c>
      <c r="AB105" s="106" t="s">
        <v>304</v>
      </c>
      <c r="AC105" s="107">
        <v>0</v>
      </c>
      <c r="AF105" s="106" t="s">
        <v>304</v>
      </c>
      <c r="AG105" s="107">
        <v>0</v>
      </c>
      <c r="AH105" s="106" t="s">
        <v>304</v>
      </c>
      <c r="AI105" s="107">
        <v>0</v>
      </c>
      <c r="AL105" s="106" t="s">
        <v>304</v>
      </c>
      <c r="AM105" s="107">
        <v>0</v>
      </c>
      <c r="AN105" s="106" t="s">
        <v>304</v>
      </c>
      <c r="AO105" s="107">
        <v>0</v>
      </c>
      <c r="AR105" s="106" t="s">
        <v>304</v>
      </c>
      <c r="AS105" s="107">
        <v>0</v>
      </c>
      <c r="AT105" s="106" t="s">
        <v>304</v>
      </c>
      <c r="AU105" s="107">
        <v>0</v>
      </c>
      <c r="AX105" s="106" t="s">
        <v>304</v>
      </c>
      <c r="AY105" s="107">
        <v>0</v>
      </c>
      <c r="AZ105" s="106" t="s">
        <v>304</v>
      </c>
      <c r="BA105" s="107">
        <f>VLOOKUP(AZ105,'[2]Despacho - Anexo II'!$A:$B,2,0)</f>
        <v>0</v>
      </c>
      <c r="BD105" s="106" t="s">
        <v>304</v>
      </c>
      <c r="BE105" s="107">
        <v>0</v>
      </c>
      <c r="BF105" s="106" t="s">
        <v>304</v>
      </c>
      <c r="BG105" s="107">
        <v>0</v>
      </c>
      <c r="BJ105" s="106" t="s">
        <v>304</v>
      </c>
      <c r="BK105" s="107">
        <v>0</v>
      </c>
      <c r="BL105" s="106" t="s">
        <v>304</v>
      </c>
      <c r="BM105" s="107">
        <v>0</v>
      </c>
      <c r="BP105" s="106" t="s">
        <v>304</v>
      </c>
      <c r="BQ105" s="107">
        <v>0</v>
      </c>
      <c r="BR105" s="106" t="s">
        <v>304</v>
      </c>
      <c r="BS105" s="107">
        <v>0</v>
      </c>
      <c r="BT105" s="136"/>
      <c r="BU105" s="136"/>
      <c r="BV105" s="150">
        <f t="shared" si="6"/>
        <v>615933.18007668864</v>
      </c>
      <c r="BW105" s="149">
        <f t="shared" si="7"/>
        <v>0</v>
      </c>
      <c r="BY105" s="15"/>
    </row>
    <row r="106" spans="2:80" s="5" customFormat="1" ht="15" x14ac:dyDescent="0.25">
      <c r="B106" s="106" t="s">
        <v>417</v>
      </c>
      <c r="C106" s="107">
        <v>1052670.9000054332</v>
      </c>
      <c r="D106" s="106" t="s">
        <v>417</v>
      </c>
      <c r="E106" s="107">
        <v>0</v>
      </c>
      <c r="H106" s="106" t="s">
        <v>417</v>
      </c>
      <c r="I106" s="107">
        <v>1275025.1171029531</v>
      </c>
      <c r="J106" s="106" t="s">
        <v>417</v>
      </c>
      <c r="K106" s="107">
        <v>0</v>
      </c>
      <c r="N106" s="106" t="s">
        <v>417</v>
      </c>
      <c r="O106" s="107">
        <v>1554655.5553362165</v>
      </c>
      <c r="P106" s="106" t="s">
        <v>417</v>
      </c>
      <c r="Q106" s="107">
        <v>0</v>
      </c>
      <c r="T106" s="106" t="s">
        <v>417</v>
      </c>
      <c r="U106" s="107">
        <v>117481.9533238838</v>
      </c>
      <c r="V106" s="106" t="s">
        <v>417</v>
      </c>
      <c r="W106" s="107">
        <v>0</v>
      </c>
      <c r="Z106" s="106" t="s">
        <v>417</v>
      </c>
      <c r="AA106" s="107">
        <v>0</v>
      </c>
      <c r="AB106" s="106" t="s">
        <v>417</v>
      </c>
      <c r="AC106" s="107">
        <v>30067.409086903954</v>
      </c>
      <c r="AF106" s="106" t="s">
        <v>417</v>
      </c>
      <c r="AG106" s="107">
        <v>0</v>
      </c>
      <c r="AH106" s="106" t="s">
        <v>417</v>
      </c>
      <c r="AI106" s="107">
        <v>28457.13342596357</v>
      </c>
      <c r="AL106" s="106" t="s">
        <v>417</v>
      </c>
      <c r="AM106" s="107">
        <v>0</v>
      </c>
      <c r="AN106" s="106" t="s">
        <v>417</v>
      </c>
      <c r="AO106" s="107">
        <v>29414.86</v>
      </c>
      <c r="AR106" s="106" t="s">
        <v>417</v>
      </c>
      <c r="AS106" s="107">
        <v>0</v>
      </c>
      <c r="AT106" s="106" t="s">
        <v>417</v>
      </c>
      <c r="AU106" s="107">
        <v>28549.89</v>
      </c>
      <c r="AX106" s="106" t="s">
        <v>417</v>
      </c>
      <c r="AY106" s="107">
        <v>0</v>
      </c>
      <c r="AZ106" s="106" t="s">
        <v>417</v>
      </c>
      <c r="BA106" s="107">
        <f>VLOOKUP(AZ106,'[2]Despacho - Anexo II'!$A:$B,2,0)</f>
        <v>29084.14</v>
      </c>
      <c r="BD106" s="106" t="s">
        <v>417</v>
      </c>
      <c r="BE106" s="107">
        <v>0</v>
      </c>
      <c r="BF106" s="106" t="s">
        <v>417</v>
      </c>
      <c r="BG106" s="107">
        <v>27891.1</v>
      </c>
      <c r="BJ106" s="106" t="s">
        <v>417</v>
      </c>
      <c r="BK106" s="107">
        <v>0</v>
      </c>
      <c r="BL106" s="106" t="s">
        <v>417</v>
      </c>
      <c r="BM106" s="107">
        <v>29729.87</v>
      </c>
      <c r="BP106" s="106" t="s">
        <v>417</v>
      </c>
      <c r="BQ106" s="107">
        <v>0</v>
      </c>
      <c r="BR106" s="106" t="s">
        <v>417</v>
      </c>
      <c r="BS106" s="107">
        <v>31617.66</v>
      </c>
      <c r="BT106" s="136"/>
      <c r="BU106" s="136"/>
      <c r="BV106" s="150">
        <f t="shared" si="6"/>
        <v>3999833.5257684868</v>
      </c>
      <c r="BW106" s="149">
        <f t="shared" si="7"/>
        <v>234812.06251286753</v>
      </c>
      <c r="BY106" s="15"/>
    </row>
    <row r="107" spans="2:80" s="5" customFormat="1" ht="15" x14ac:dyDescent="0.25">
      <c r="B107" s="106" t="s">
        <v>389</v>
      </c>
      <c r="C107" s="107">
        <v>1557556.1492556704</v>
      </c>
      <c r="D107" s="106" t="s">
        <v>389</v>
      </c>
      <c r="E107" s="107">
        <v>0</v>
      </c>
      <c r="H107" s="106" t="s">
        <v>389</v>
      </c>
      <c r="I107" s="107">
        <v>1459248.48</v>
      </c>
      <c r="J107" s="106" t="s">
        <v>389</v>
      </c>
      <c r="K107" s="107">
        <v>0</v>
      </c>
      <c r="N107" s="106" t="s">
        <v>389</v>
      </c>
      <c r="O107" s="107">
        <v>1321857.58</v>
      </c>
      <c r="P107" s="106" t="s">
        <v>389</v>
      </c>
      <c r="Q107" s="107">
        <v>0</v>
      </c>
      <c r="T107" s="106" t="s">
        <v>389</v>
      </c>
      <c r="U107" s="107">
        <v>116519.87174455544</v>
      </c>
      <c r="V107" s="106" t="s">
        <v>389</v>
      </c>
      <c r="W107" s="107">
        <v>0</v>
      </c>
      <c r="Z107" s="106" t="s">
        <v>389</v>
      </c>
      <c r="AA107" s="107">
        <v>186.34277211001137</v>
      </c>
      <c r="AB107" s="106" t="s">
        <v>389</v>
      </c>
      <c r="AC107" s="107">
        <v>0</v>
      </c>
      <c r="AF107" s="106" t="s">
        <v>389</v>
      </c>
      <c r="AG107" s="107">
        <v>0</v>
      </c>
      <c r="AH107" s="106" t="s">
        <v>389</v>
      </c>
      <c r="AI107" s="107">
        <v>0</v>
      </c>
      <c r="AL107" s="106" t="s">
        <v>389</v>
      </c>
      <c r="AM107" s="107">
        <v>0</v>
      </c>
      <c r="AN107" s="106" t="s">
        <v>389</v>
      </c>
      <c r="AO107" s="107">
        <v>0</v>
      </c>
      <c r="AR107" s="106" t="s">
        <v>389</v>
      </c>
      <c r="AS107" s="107">
        <v>0</v>
      </c>
      <c r="AT107" s="106" t="s">
        <v>389</v>
      </c>
      <c r="AU107" s="107">
        <v>0</v>
      </c>
      <c r="AX107" s="106" t="s">
        <v>389</v>
      </c>
      <c r="AY107" s="107">
        <v>0</v>
      </c>
      <c r="AZ107" s="106" t="s">
        <v>389</v>
      </c>
      <c r="BA107" s="107">
        <f>VLOOKUP(AZ107,'[2]Despacho - Anexo II'!$A:$B,2,0)</f>
        <v>0</v>
      </c>
      <c r="BD107" s="106" t="s">
        <v>389</v>
      </c>
      <c r="BE107" s="107">
        <v>0</v>
      </c>
      <c r="BF107" s="106" t="s">
        <v>389</v>
      </c>
      <c r="BG107" s="107">
        <v>0</v>
      </c>
      <c r="BJ107" s="106" t="s">
        <v>389</v>
      </c>
      <c r="BK107" s="107">
        <v>0</v>
      </c>
      <c r="BL107" s="106" t="s">
        <v>389</v>
      </c>
      <c r="BM107" s="107">
        <v>0</v>
      </c>
      <c r="BP107" s="106" t="s">
        <v>389</v>
      </c>
      <c r="BQ107" s="107">
        <v>20.6</v>
      </c>
      <c r="BR107" s="106" t="s">
        <v>389</v>
      </c>
      <c r="BS107" s="107">
        <v>0</v>
      </c>
      <c r="BT107" s="136"/>
      <c r="BU107" s="136"/>
      <c r="BV107" s="150">
        <f t="shared" si="6"/>
        <v>4455389.0237723356</v>
      </c>
      <c r="BW107" s="149">
        <f t="shared" si="7"/>
        <v>0</v>
      </c>
      <c r="BY107" s="15"/>
    </row>
    <row r="108" spans="2:80" s="5" customFormat="1" ht="15" x14ac:dyDescent="0.25">
      <c r="B108" s="106" t="s">
        <v>117</v>
      </c>
      <c r="C108" s="107">
        <v>104627.86751593478</v>
      </c>
      <c r="D108" s="106" t="s">
        <v>117</v>
      </c>
      <c r="E108" s="107">
        <v>0</v>
      </c>
      <c r="H108" s="106" t="s">
        <v>117</v>
      </c>
      <c r="I108" s="107">
        <v>99885.42</v>
      </c>
      <c r="J108" s="106" t="s">
        <v>117</v>
      </c>
      <c r="K108" s="107">
        <v>0</v>
      </c>
      <c r="N108" s="106" t="s">
        <v>117</v>
      </c>
      <c r="O108" s="107">
        <v>106649.31</v>
      </c>
      <c r="P108" s="106" t="s">
        <v>117</v>
      </c>
      <c r="Q108" s="107">
        <v>0</v>
      </c>
      <c r="T108" s="106" t="s">
        <v>117</v>
      </c>
      <c r="U108" s="107">
        <v>11880.361456110688</v>
      </c>
      <c r="V108" s="106" t="s">
        <v>117</v>
      </c>
      <c r="W108" s="107">
        <v>0</v>
      </c>
      <c r="Z108" s="106" t="s">
        <v>117</v>
      </c>
      <c r="AA108" s="107">
        <v>36.892954758447388</v>
      </c>
      <c r="AB108" s="106" t="s">
        <v>117</v>
      </c>
      <c r="AC108" s="107">
        <v>0</v>
      </c>
      <c r="AF108" s="106" t="s">
        <v>117</v>
      </c>
      <c r="AG108" s="107">
        <v>0</v>
      </c>
      <c r="AH108" s="106" t="s">
        <v>117</v>
      </c>
      <c r="AI108" s="107">
        <v>0</v>
      </c>
      <c r="AL108" s="106" t="s">
        <v>117</v>
      </c>
      <c r="AM108" s="107">
        <v>0</v>
      </c>
      <c r="AN108" s="106" t="s">
        <v>117</v>
      </c>
      <c r="AO108" s="107">
        <v>0</v>
      </c>
      <c r="AR108" s="106" t="s">
        <v>117</v>
      </c>
      <c r="AS108" s="107">
        <v>0</v>
      </c>
      <c r="AT108" s="106" t="s">
        <v>117</v>
      </c>
      <c r="AU108" s="107">
        <v>0</v>
      </c>
      <c r="AX108" s="106" t="s">
        <v>117</v>
      </c>
      <c r="AY108" s="107">
        <v>0</v>
      </c>
      <c r="AZ108" s="106" t="s">
        <v>117</v>
      </c>
      <c r="BA108" s="107">
        <f>VLOOKUP(AZ108,'[2]Despacho - Anexo II'!$A:$B,2,0)</f>
        <v>0</v>
      </c>
      <c r="BD108" s="106" t="s">
        <v>117</v>
      </c>
      <c r="BE108" s="107">
        <v>0</v>
      </c>
      <c r="BF108" s="106" t="s">
        <v>117</v>
      </c>
      <c r="BG108" s="107">
        <v>0</v>
      </c>
      <c r="BJ108" s="106" t="s">
        <v>117</v>
      </c>
      <c r="BK108" s="107">
        <v>0</v>
      </c>
      <c r="BL108" s="106" t="s">
        <v>117</v>
      </c>
      <c r="BM108" s="107">
        <v>0</v>
      </c>
      <c r="BP108" s="106" t="s">
        <v>117</v>
      </c>
      <c r="BQ108" s="107">
        <v>0</v>
      </c>
      <c r="BR108" s="106" t="s">
        <v>117</v>
      </c>
      <c r="BS108" s="107">
        <v>0</v>
      </c>
      <c r="BT108" s="136"/>
      <c r="BU108" s="136"/>
      <c r="BV108" s="150">
        <f t="shared" si="6"/>
        <v>323079.85192680388</v>
      </c>
      <c r="BW108" s="149">
        <f t="shared" si="7"/>
        <v>0</v>
      </c>
      <c r="BY108" s="15"/>
    </row>
    <row r="109" spans="2:80" s="5" customFormat="1" ht="15.75" thickBot="1" x14ac:dyDescent="0.3">
      <c r="B109" s="106" t="s">
        <v>420</v>
      </c>
      <c r="C109" s="107">
        <v>0</v>
      </c>
      <c r="D109" s="106" t="s">
        <v>420</v>
      </c>
      <c r="E109" s="107">
        <v>0</v>
      </c>
      <c r="H109" s="106" t="s">
        <v>420</v>
      </c>
      <c r="I109" s="107">
        <v>0</v>
      </c>
      <c r="J109" s="106" t="s">
        <v>420</v>
      </c>
      <c r="K109" s="107">
        <v>0</v>
      </c>
      <c r="N109" s="106" t="s">
        <v>420</v>
      </c>
      <c r="O109" s="107">
        <v>0</v>
      </c>
      <c r="P109" s="106" t="s">
        <v>420</v>
      </c>
      <c r="Q109" s="107">
        <v>0</v>
      </c>
      <c r="T109" s="106" t="s">
        <v>420</v>
      </c>
      <c r="U109" s="107">
        <v>0</v>
      </c>
      <c r="V109" s="106" t="s">
        <v>420</v>
      </c>
      <c r="W109" s="107">
        <v>0</v>
      </c>
      <c r="Z109" s="106" t="s">
        <v>420</v>
      </c>
      <c r="AA109" s="107">
        <v>0</v>
      </c>
      <c r="AB109" s="106" t="s">
        <v>420</v>
      </c>
      <c r="AC109" s="107">
        <v>0</v>
      </c>
      <c r="AF109" s="106" t="s">
        <v>420</v>
      </c>
      <c r="AG109" s="107">
        <v>12791.86</v>
      </c>
      <c r="AH109" s="106" t="s">
        <v>420</v>
      </c>
      <c r="AI109" s="107">
        <v>0</v>
      </c>
      <c r="AL109" s="106" t="s">
        <v>420</v>
      </c>
      <c r="AM109" s="107">
        <v>8228.42</v>
      </c>
      <c r="AN109" s="106" t="s">
        <v>420</v>
      </c>
      <c r="AO109" s="107">
        <v>0</v>
      </c>
      <c r="AR109" s="106" t="s">
        <v>420</v>
      </c>
      <c r="AS109" s="107">
        <v>2472.13</v>
      </c>
      <c r="AT109" s="106" t="s">
        <v>420</v>
      </c>
      <c r="AU109" s="107">
        <v>0</v>
      </c>
      <c r="AX109" s="106" t="s">
        <v>420</v>
      </c>
      <c r="AY109" s="107">
        <v>772.84</v>
      </c>
      <c r="AZ109" s="106" t="s">
        <v>420</v>
      </c>
      <c r="BA109" s="107">
        <f>VLOOKUP(AZ109,'[2]Despacho - Anexo II'!$A:$B,2,0)</f>
        <v>0</v>
      </c>
      <c r="BD109" s="106" t="s">
        <v>420</v>
      </c>
      <c r="BE109" s="107">
        <v>0</v>
      </c>
      <c r="BF109" s="106" t="s">
        <v>420</v>
      </c>
      <c r="BG109" s="107">
        <v>0</v>
      </c>
      <c r="BJ109" s="106" t="s">
        <v>420</v>
      </c>
      <c r="BK109" s="107">
        <v>0</v>
      </c>
      <c r="BL109" s="106" t="s">
        <v>420</v>
      </c>
      <c r="BM109" s="107">
        <v>0</v>
      </c>
      <c r="BP109" s="106"/>
      <c r="BQ109" s="107">
        <v>0</v>
      </c>
      <c r="BR109" s="106"/>
      <c r="BS109" s="107">
        <v>0</v>
      </c>
      <c r="BT109" s="136"/>
      <c r="BU109" s="136"/>
      <c r="BV109" s="150">
        <f t="shared" si="6"/>
        <v>24265.25</v>
      </c>
      <c r="BW109" s="149">
        <f t="shared" si="7"/>
        <v>0</v>
      </c>
      <c r="BY109" s="15"/>
    </row>
    <row r="110" spans="2:80" ht="15.75" thickBot="1" x14ac:dyDescent="0.3">
      <c r="B110" s="20"/>
      <c r="C110" s="109">
        <f>SUM(C3:C109)</f>
        <v>60099791.871926248</v>
      </c>
      <c r="D110" s="20"/>
      <c r="E110" s="109">
        <f>SUM(E3:E109)</f>
        <v>130867569.53192629</v>
      </c>
      <c r="H110" s="20"/>
      <c r="I110" s="109">
        <f>SUM(I3:I109)</f>
        <v>305179626.45584887</v>
      </c>
      <c r="J110" s="20"/>
      <c r="K110" s="109">
        <f>SUM(K3:K109)</f>
        <v>383599526.89584845</v>
      </c>
      <c r="N110" s="20"/>
      <c r="O110" s="109">
        <f>SUM(O3:O109)</f>
        <v>779265528.71946859</v>
      </c>
      <c r="P110" s="20"/>
      <c r="Q110" s="109">
        <f>SUM(Q3:Q109)</f>
        <v>855717190.93946862</v>
      </c>
      <c r="U110" s="109">
        <f>SUM(U3:U109)</f>
        <v>196346637.07931289</v>
      </c>
      <c r="W110" s="109">
        <f>SUM(W3:W109)</f>
        <v>275667791.28008801</v>
      </c>
      <c r="AA110" s="109">
        <f>SUM(AA3:AA109)</f>
        <v>6942.2438153499133</v>
      </c>
      <c r="AC110" s="109">
        <f>SUM(AC3:AC109)</f>
        <v>82783343.313612491</v>
      </c>
      <c r="AG110" s="109">
        <f>SUM(AG3:AG109)</f>
        <v>16410.010000000002</v>
      </c>
      <c r="AI110" s="109">
        <f>SUM(AI3:AI109)</f>
        <v>78467691.009999976</v>
      </c>
      <c r="AM110" s="109">
        <f>SUM(AM3:AM109)</f>
        <v>12321.74</v>
      </c>
      <c r="AO110" s="109">
        <f>SUM(AO3:AO109)</f>
        <v>121282639.55</v>
      </c>
      <c r="AS110" s="109">
        <f>SUM(AS3:AS109)</f>
        <v>6696.6</v>
      </c>
      <c r="AU110" s="109">
        <f>SUM(AU3:AU109)</f>
        <v>111278140.81</v>
      </c>
      <c r="AY110" s="99">
        <f>SUM(AY3:AY109)</f>
        <v>3258.16</v>
      </c>
      <c r="BA110" s="99">
        <f>SUM(BA3:BA109)</f>
        <v>105418223.50999995</v>
      </c>
      <c r="BE110" s="99">
        <f>SUM(BE3:BE109)</f>
        <v>3495.96</v>
      </c>
      <c r="BG110" s="99">
        <f>SUM(BG3:BG109)</f>
        <v>106971206.31999999</v>
      </c>
      <c r="BK110" s="99">
        <f>SUM(BK3:BK109)</f>
        <v>4508.82</v>
      </c>
      <c r="BM110" s="99">
        <f>SUM(BM3:BM109)</f>
        <v>78994650.590000004</v>
      </c>
      <c r="BQ110" s="82">
        <f>SUM(BQ3:BQ108)</f>
        <v>2054.25</v>
      </c>
      <c r="BS110" s="72">
        <f>SUM(BS3:BS108)</f>
        <v>89046059.079999983</v>
      </c>
      <c r="BT110" s="139"/>
      <c r="BU110" s="139"/>
      <c r="BV110" s="72">
        <f t="shared" si="6"/>
        <v>1340947271.9103718</v>
      </c>
      <c r="BW110" s="141">
        <f t="shared" si="7"/>
        <v>2420094032.8309436</v>
      </c>
      <c r="BY110" s="95"/>
      <c r="BZ110" s="5"/>
    </row>
    <row r="111" spans="2:80" ht="15.75" customHeight="1" x14ac:dyDescent="0.2">
      <c r="C111" s="31"/>
      <c r="BE111" s="86"/>
      <c r="BG111" s="86"/>
    </row>
    <row r="112" spans="2:80" ht="15.75" customHeight="1" x14ac:dyDescent="0.2">
      <c r="C112" s="31"/>
      <c r="BA112" s="31"/>
      <c r="BE112" s="86"/>
      <c r="BG112" s="86"/>
    </row>
    <row r="113" spans="2:76" ht="15.75" customHeight="1" x14ac:dyDescent="0.2">
      <c r="C113" s="31"/>
      <c r="BE113" s="86"/>
      <c r="BG113" s="86"/>
    </row>
    <row r="114" spans="2:76" ht="15.75" customHeight="1" x14ac:dyDescent="0.25">
      <c r="B114" s="75"/>
      <c r="C114" s="31"/>
      <c r="E114" s="26"/>
      <c r="F114" s="27"/>
      <c r="I114" s="90"/>
      <c r="K114" s="90"/>
      <c r="U114" s="31"/>
      <c r="AG114" s="31"/>
      <c r="BK114" s="86"/>
      <c r="BM114" s="86"/>
      <c r="BT114" s="145"/>
      <c r="BU114" s="145"/>
    </row>
    <row r="115" spans="2:76" ht="15.75" customHeight="1" x14ac:dyDescent="0.2">
      <c r="C115" s="31"/>
      <c r="BE115" s="86"/>
      <c r="BG115" s="86"/>
      <c r="BV115" s="161" t="s">
        <v>305</v>
      </c>
      <c r="BW115" s="161"/>
      <c r="BX115" s="162"/>
    </row>
    <row r="116" spans="2:76" ht="15.75" customHeight="1" x14ac:dyDescent="0.2">
      <c r="C116" s="31"/>
      <c r="BE116" s="86"/>
      <c r="BG116" s="86"/>
      <c r="BV116" s="142" t="s">
        <v>308</v>
      </c>
      <c r="BW116" s="123" t="s">
        <v>309</v>
      </c>
      <c r="BX116" s="123" t="s">
        <v>307</v>
      </c>
    </row>
    <row r="117" spans="2:76" ht="15.75" customHeight="1" x14ac:dyDescent="0.25">
      <c r="B117" s="75"/>
      <c r="C117" s="31"/>
      <c r="E117" s="26"/>
      <c r="F117" s="27"/>
      <c r="I117" s="90"/>
      <c r="K117" s="90"/>
      <c r="U117" s="31"/>
      <c r="AG117" s="31"/>
      <c r="BK117" s="86"/>
      <c r="BM117" s="86"/>
      <c r="BT117" s="145"/>
      <c r="BU117" s="145"/>
      <c r="BV117" s="143">
        <v>2015</v>
      </c>
      <c r="BW117" s="100">
        <f>'RECURSOS LIQ. C BANDEIRAS_2015'!BJ106</f>
        <v>3475972345.5565295</v>
      </c>
      <c r="BX117" s="100">
        <f>'RECURSOS LIQ. C BANDEIRAS_2015'!BK106</f>
        <v>3771611017.4220266</v>
      </c>
    </row>
    <row r="118" spans="2:76" ht="15.75" customHeight="1" x14ac:dyDescent="0.25">
      <c r="E118" s="91"/>
      <c r="U118" s="90"/>
      <c r="AM118" s="86"/>
      <c r="AS118" s="86"/>
      <c r="BK118" s="90"/>
      <c r="BL118" s="90"/>
      <c r="BV118" s="144">
        <v>2016</v>
      </c>
      <c r="BW118" s="102">
        <f>'RECURSOS LIQ. C BANDEIRAS_2016'!BJ106</f>
        <v>167358031.92073616</v>
      </c>
      <c r="BX118" s="102">
        <f>'RECURSOS LIQ. C BANDEIRAS_2016'!BK106</f>
        <v>167003337.05302006</v>
      </c>
    </row>
    <row r="119" spans="2:76" ht="15.75" customHeight="1" x14ac:dyDescent="0.25">
      <c r="E119" s="29"/>
      <c r="U119" s="57"/>
      <c r="AN119" s="90"/>
      <c r="AT119" s="90"/>
      <c r="BK119" s="86"/>
      <c r="BL119" s="86"/>
      <c r="BM119" s="86"/>
      <c r="BT119" s="145"/>
      <c r="BU119" s="145"/>
      <c r="BV119" s="143">
        <v>2017</v>
      </c>
      <c r="BW119" s="100">
        <f>'RECURSOS LIQ. C BANDEIRAS_2017'!DG102</f>
        <v>1475440686.8052564</v>
      </c>
      <c r="BX119" s="100">
        <f>'RECURSOS LIQ. C BANDEIRAS_2017'!DH102</f>
        <v>1534234650.8344619</v>
      </c>
    </row>
    <row r="120" spans="2:76" ht="15.75" x14ac:dyDescent="0.25">
      <c r="B120" s="75"/>
      <c r="J120" s="90"/>
      <c r="V120" s="29"/>
      <c r="AN120" s="29"/>
      <c r="AT120" s="29"/>
      <c r="BK120" s="90"/>
      <c r="BL120" s="90"/>
      <c r="BV120" s="144">
        <v>2018</v>
      </c>
      <c r="BW120" s="104">
        <f>'RECURSOS LIQ. C BANDEIRAS_2018'!BV113</f>
        <v>760533677.46858764</v>
      </c>
      <c r="BX120" s="104">
        <f>'RECURSOS LIQ. C BANDEIRAS_2018'!BW113</f>
        <v>1176979780.2118638</v>
      </c>
    </row>
    <row r="121" spans="2:76" ht="15.75" x14ac:dyDescent="0.25">
      <c r="J121" s="29"/>
      <c r="U121" s="29"/>
      <c r="AN121" s="90"/>
      <c r="AT121" s="90"/>
      <c r="BK121" s="94"/>
      <c r="BL121" s="29"/>
      <c r="BV121" s="143">
        <v>2019</v>
      </c>
      <c r="BW121" s="100">
        <f>'RECURSOS LIQ. C BANDEIRAS_2019'!BV116</f>
        <v>525157798.28897721</v>
      </c>
      <c r="BX121" s="100">
        <f>'RECURSOS LIQ. C BANDEIRAS_2019'!BW116</f>
        <v>1034705153.4181783</v>
      </c>
    </row>
    <row r="122" spans="2:76" ht="15.75" x14ac:dyDescent="0.25">
      <c r="J122" s="29"/>
      <c r="U122" s="29"/>
      <c r="AN122" s="90"/>
      <c r="AT122" s="90"/>
      <c r="BK122" s="94"/>
      <c r="BL122" s="29"/>
      <c r="BV122" s="144">
        <v>2020</v>
      </c>
      <c r="BW122" s="104">
        <f>'RECURSOS LIQ. C BANDEIRAS_2020'!BW128</f>
        <v>35517953.665370733</v>
      </c>
      <c r="BX122" s="104">
        <f>'RECURSOS LIQ. C BANDEIRAS_2020'!BX128</f>
        <v>684854434.55999994</v>
      </c>
    </row>
    <row r="123" spans="2:76" ht="15.75" x14ac:dyDescent="0.25">
      <c r="J123" s="29"/>
      <c r="U123" s="29"/>
      <c r="AN123" s="90"/>
      <c r="AT123" s="90"/>
      <c r="BK123" s="94"/>
      <c r="BL123" s="29"/>
      <c r="BV123" s="143">
        <v>2021</v>
      </c>
      <c r="BW123" s="100">
        <f>'RECURSOS LIQ. C BANDEIRAS_2021'!BV117</f>
        <v>436341172.55999994</v>
      </c>
      <c r="BX123" s="100">
        <f>'RECURSOS LIQ. C BANDEIRAS_2021'!BW117</f>
        <v>1253818446.3099999</v>
      </c>
    </row>
    <row r="124" spans="2:76" ht="15.75" x14ac:dyDescent="0.25">
      <c r="J124" s="29"/>
      <c r="U124" s="29"/>
      <c r="AN124" s="90"/>
      <c r="AT124" s="90"/>
      <c r="BK124" s="94"/>
      <c r="BL124" s="29"/>
      <c r="BV124" s="144">
        <v>2022</v>
      </c>
      <c r="BW124" s="104">
        <f>BV110</f>
        <v>1340947271.9103718</v>
      </c>
      <c r="BX124" s="104">
        <f>BW110</f>
        <v>2420094032.8309436</v>
      </c>
    </row>
    <row r="125" spans="2:76" ht="18.75" x14ac:dyDescent="0.3">
      <c r="B125" s="135"/>
      <c r="C125" s="135"/>
      <c r="AN125" s="29"/>
      <c r="AT125" s="29"/>
      <c r="BK125" s="94"/>
      <c r="BL125" s="94"/>
      <c r="BM125" s="94"/>
      <c r="BT125" s="146"/>
      <c r="BU125" s="146"/>
      <c r="BV125" s="92"/>
      <c r="BW125" s="125">
        <f>SUM(BW117:BW124)</f>
        <v>8217268938.1758308</v>
      </c>
      <c r="BX125" s="125">
        <f>SUM(BX117:BX124)</f>
        <v>12043300852.640493</v>
      </c>
    </row>
    <row r="126" spans="2:76" customFormat="1" ht="15" x14ac:dyDescent="0.25">
      <c r="BT126" s="147"/>
      <c r="BU126" s="147"/>
    </row>
    <row r="127" spans="2:76" x14ac:dyDescent="0.2">
      <c r="B127" s="135"/>
      <c r="C127" s="135"/>
    </row>
    <row r="128" spans="2:76" x14ac:dyDescent="0.2">
      <c r="B128" s="135"/>
      <c r="C128" s="135"/>
    </row>
    <row r="129" spans="2:122" x14ac:dyDescent="0.2">
      <c r="B129" s="135"/>
      <c r="C129" s="135"/>
    </row>
    <row r="130" spans="2:122" x14ac:dyDescent="0.2">
      <c r="B130" s="135"/>
      <c r="C130" s="135"/>
    </row>
    <row r="131" spans="2:122" x14ac:dyDescent="0.2">
      <c r="B131" s="135"/>
      <c r="C131" s="135"/>
    </row>
    <row r="133" spans="2:122" x14ac:dyDescent="0.2">
      <c r="B133" s="164"/>
      <c r="C133" s="164"/>
    </row>
    <row r="135" spans="2:122" ht="12.75" hidden="1" customHeight="1" x14ac:dyDescent="0.2"/>
    <row r="136" spans="2:122" ht="12.75" hidden="1" customHeight="1" x14ac:dyDescent="0.2"/>
    <row r="137" spans="2:122" ht="12.75" hidden="1" customHeight="1" x14ac:dyDescent="0.2"/>
    <row r="138" spans="2:122" ht="12.75" hidden="1" customHeight="1" x14ac:dyDescent="0.2"/>
    <row r="139" spans="2:122" ht="12.75" hidden="1" customHeight="1" x14ac:dyDescent="0.2"/>
    <row r="140" spans="2:122" ht="12.75" hidden="1" customHeight="1" x14ac:dyDescent="0.2"/>
    <row r="141" spans="2:122" ht="12.75" hidden="1" customHeight="1" x14ac:dyDescent="0.2"/>
    <row r="142" spans="2:122" ht="12.75" hidden="1" customHeight="1" x14ac:dyDescent="0.2"/>
    <row r="143" spans="2:122" s="30" customFormat="1" ht="12.75" hidden="1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52"/>
      <c r="BU143" s="52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</row>
    <row r="144" spans="2:122" s="30" customFormat="1" ht="12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52"/>
      <c r="BU144" s="52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</row>
    <row r="145" spans="2:122" s="30" customFormat="1" ht="12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52"/>
      <c r="BU145" s="52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</row>
    <row r="146" spans="2:122" s="30" customForma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52"/>
      <c r="BU146" s="52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</row>
  </sheetData>
  <mergeCells count="15">
    <mergeCell ref="BV1:BW1"/>
    <mergeCell ref="BV115:BX115"/>
    <mergeCell ref="B133:C133"/>
    <mergeCell ref="AL1:AO1"/>
    <mergeCell ref="AR1:AU1"/>
    <mergeCell ref="AX1:BA1"/>
    <mergeCell ref="BD1:BG1"/>
    <mergeCell ref="BJ1:BM1"/>
    <mergeCell ref="BP1:BS1"/>
    <mergeCell ref="B1:E1"/>
    <mergeCell ref="H1:K1"/>
    <mergeCell ref="N1:Q1"/>
    <mergeCell ref="T1:W1"/>
    <mergeCell ref="Z1:AC1"/>
    <mergeCell ref="AF1:AI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B1:BM119"/>
  <sheetViews>
    <sheetView showGridLines="0" zoomScale="80" zoomScaleNormal="80" workbookViewId="0">
      <selection activeCell="B3" sqref="B3:BH105"/>
    </sheetView>
  </sheetViews>
  <sheetFormatPr defaultColWidth="9.140625" defaultRowHeight="12.75" x14ac:dyDescent="0.2"/>
  <cols>
    <col min="1" max="1" width="2.7109375" style="1" customWidth="1"/>
    <col min="2" max="5" width="22.28515625" style="1" customWidth="1"/>
    <col min="6" max="6" width="1.7109375" style="52" customWidth="1"/>
    <col min="7" max="10" width="22.28515625" style="1" customWidth="1"/>
    <col min="11" max="11" width="1.7109375" style="1" customWidth="1"/>
    <col min="12" max="15" width="22.28515625" style="1" customWidth="1"/>
    <col min="16" max="16" width="1.7109375" style="1" customWidth="1"/>
    <col min="17" max="20" width="22.28515625" style="1" customWidth="1"/>
    <col min="21" max="21" width="1.7109375" style="1" customWidth="1"/>
    <col min="22" max="25" width="22.28515625" style="1" customWidth="1"/>
    <col min="26" max="26" width="1.7109375" style="1" customWidth="1"/>
    <col min="27" max="30" width="22.28515625" style="1" customWidth="1"/>
    <col min="31" max="31" width="1.7109375" style="1" customWidth="1"/>
    <col min="32" max="35" width="22.28515625" style="1" customWidth="1"/>
    <col min="36" max="36" width="1.7109375" style="1" customWidth="1"/>
    <col min="37" max="40" width="22.28515625" style="1" customWidth="1"/>
    <col min="41" max="41" width="1.7109375" style="1" customWidth="1"/>
    <col min="42" max="42" width="26.42578125" style="1" bestFit="1" customWidth="1"/>
    <col min="43" max="43" width="23.140625" style="1" bestFit="1" customWidth="1"/>
    <col min="44" max="44" width="24.85546875" style="1" bestFit="1" customWidth="1"/>
    <col min="45" max="45" width="23.140625" style="1" customWidth="1"/>
    <col min="46" max="46" width="1.7109375" style="1" customWidth="1"/>
    <col min="47" max="50" width="22.28515625" style="1" customWidth="1"/>
    <col min="51" max="51" width="1.7109375" style="1" customWidth="1"/>
    <col min="52" max="55" width="22.28515625" style="1" customWidth="1"/>
    <col min="56" max="56" width="1.5703125" style="1" customWidth="1"/>
    <col min="57" max="60" width="22.28515625" style="1" customWidth="1"/>
    <col min="61" max="61" width="1.7109375" style="1" customWidth="1"/>
    <col min="62" max="62" width="26.42578125" style="30" bestFit="1" customWidth="1"/>
    <col min="63" max="63" width="24.85546875" style="30" bestFit="1" customWidth="1"/>
    <col min="64" max="16384" width="9.140625" style="1"/>
  </cols>
  <sheetData>
    <row r="1" spans="2:63" ht="44.25" customHeight="1" x14ac:dyDescent="0.2">
      <c r="B1" s="156" t="s">
        <v>130</v>
      </c>
      <c r="C1" s="156"/>
      <c r="D1" s="156"/>
      <c r="E1" s="156"/>
      <c r="F1" s="38"/>
      <c r="G1" s="156" t="s">
        <v>131</v>
      </c>
      <c r="H1" s="156"/>
      <c r="I1" s="156"/>
      <c r="J1" s="156"/>
      <c r="L1" s="156" t="s">
        <v>132</v>
      </c>
      <c r="M1" s="156"/>
      <c r="N1" s="156"/>
      <c r="O1" s="156"/>
      <c r="Q1" s="156" t="s">
        <v>133</v>
      </c>
      <c r="R1" s="156"/>
      <c r="S1" s="156"/>
      <c r="T1" s="156"/>
      <c r="V1" s="156" t="s">
        <v>134</v>
      </c>
      <c r="W1" s="156"/>
      <c r="X1" s="156"/>
      <c r="Y1" s="156"/>
      <c r="AA1" s="156" t="s">
        <v>135</v>
      </c>
      <c r="AB1" s="156"/>
      <c r="AC1" s="156"/>
      <c r="AD1" s="156"/>
      <c r="AF1" s="156" t="s">
        <v>306</v>
      </c>
      <c r="AG1" s="156"/>
      <c r="AH1" s="156"/>
      <c r="AI1" s="156"/>
      <c r="AK1" s="156" t="s">
        <v>136</v>
      </c>
      <c r="AL1" s="156"/>
      <c r="AM1" s="156"/>
      <c r="AN1" s="156"/>
      <c r="AP1" s="156" t="s">
        <v>137</v>
      </c>
      <c r="AQ1" s="156"/>
      <c r="AR1" s="156"/>
      <c r="AS1" s="156"/>
      <c r="AU1" s="156" t="s">
        <v>138</v>
      </c>
      <c r="AV1" s="156"/>
      <c r="AW1" s="156"/>
      <c r="AX1" s="156"/>
      <c r="AZ1" s="156" t="s">
        <v>139</v>
      </c>
      <c r="BA1" s="156"/>
      <c r="BB1" s="156"/>
      <c r="BC1" s="156"/>
      <c r="BD1" s="39"/>
      <c r="BE1" s="156" t="s">
        <v>140</v>
      </c>
      <c r="BF1" s="156"/>
      <c r="BG1" s="156"/>
      <c r="BH1" s="156"/>
      <c r="BJ1" s="154" t="s">
        <v>233</v>
      </c>
      <c r="BK1" s="155"/>
    </row>
    <row r="2" spans="2:63" s="2" customFormat="1" ht="41.25" customHeight="1" x14ac:dyDescent="0.25">
      <c r="B2" s="105" t="s">
        <v>10</v>
      </c>
      <c r="C2" s="105" t="s">
        <v>11</v>
      </c>
      <c r="D2" s="105" t="s">
        <v>12</v>
      </c>
      <c r="E2" s="105" t="s">
        <v>11</v>
      </c>
      <c r="F2" s="40"/>
      <c r="G2" s="105" t="s">
        <v>10</v>
      </c>
      <c r="H2" s="105" t="s">
        <v>11</v>
      </c>
      <c r="I2" s="105" t="s">
        <v>12</v>
      </c>
      <c r="J2" s="105" t="s">
        <v>11</v>
      </c>
      <c r="L2" s="105" t="s">
        <v>10</v>
      </c>
      <c r="M2" s="105" t="s">
        <v>11</v>
      </c>
      <c r="N2" s="105" t="s">
        <v>12</v>
      </c>
      <c r="O2" s="105" t="s">
        <v>11</v>
      </c>
      <c r="Q2" s="105" t="s">
        <v>10</v>
      </c>
      <c r="R2" s="105" t="s">
        <v>11</v>
      </c>
      <c r="S2" s="105" t="s">
        <v>12</v>
      </c>
      <c r="T2" s="105" t="s">
        <v>11</v>
      </c>
      <c r="V2" s="105" t="s">
        <v>10</v>
      </c>
      <c r="W2" s="105" t="s">
        <v>11</v>
      </c>
      <c r="X2" s="105" t="s">
        <v>12</v>
      </c>
      <c r="Y2" s="105" t="s">
        <v>11</v>
      </c>
      <c r="AA2" s="105" t="s">
        <v>10</v>
      </c>
      <c r="AB2" s="105" t="s">
        <v>11</v>
      </c>
      <c r="AC2" s="105" t="s">
        <v>12</v>
      </c>
      <c r="AD2" s="105" t="s">
        <v>11</v>
      </c>
      <c r="AF2" s="105" t="s">
        <v>10</v>
      </c>
      <c r="AG2" s="105" t="s">
        <v>11</v>
      </c>
      <c r="AH2" s="105" t="s">
        <v>12</v>
      </c>
      <c r="AI2" s="105" t="s">
        <v>11</v>
      </c>
      <c r="AK2" s="105" t="s">
        <v>10</v>
      </c>
      <c r="AL2" s="105" t="s">
        <v>11</v>
      </c>
      <c r="AM2" s="105" t="s">
        <v>12</v>
      </c>
      <c r="AN2" s="105" t="s">
        <v>11</v>
      </c>
      <c r="AP2" s="105" t="s">
        <v>10</v>
      </c>
      <c r="AQ2" s="105" t="s">
        <v>11</v>
      </c>
      <c r="AR2" s="105" t="s">
        <v>12</v>
      </c>
      <c r="AS2" s="105" t="s">
        <v>11</v>
      </c>
      <c r="AU2" s="105" t="s">
        <v>10</v>
      </c>
      <c r="AV2" s="105" t="s">
        <v>11</v>
      </c>
      <c r="AW2" s="105" t="s">
        <v>12</v>
      </c>
      <c r="AX2" s="105" t="s">
        <v>11</v>
      </c>
      <c r="AZ2" s="105" t="s">
        <v>10</v>
      </c>
      <c r="BA2" s="105" t="s">
        <v>11</v>
      </c>
      <c r="BB2" s="105" t="s">
        <v>12</v>
      </c>
      <c r="BC2" s="105" t="s">
        <v>11</v>
      </c>
      <c r="BD2" s="41"/>
      <c r="BE2" s="105" t="s">
        <v>10</v>
      </c>
      <c r="BF2" s="105" t="s">
        <v>11</v>
      </c>
      <c r="BG2" s="105" t="s">
        <v>12</v>
      </c>
      <c r="BH2" s="105" t="s">
        <v>11</v>
      </c>
      <c r="BJ2" s="105" t="s">
        <v>149</v>
      </c>
      <c r="BK2" s="105" t="s">
        <v>150</v>
      </c>
    </row>
    <row r="3" spans="2:63" s="5" customFormat="1" ht="15.95" customHeight="1" x14ac:dyDescent="0.25">
      <c r="B3" s="106" t="s">
        <v>14</v>
      </c>
      <c r="C3" s="107">
        <v>0</v>
      </c>
      <c r="D3" s="106" t="s">
        <v>14</v>
      </c>
      <c r="E3" s="107">
        <v>8244255.0216835197</v>
      </c>
      <c r="F3" s="42"/>
      <c r="G3" s="106" t="s">
        <v>14</v>
      </c>
      <c r="H3" s="107">
        <v>0</v>
      </c>
      <c r="I3" s="106" t="s">
        <v>14</v>
      </c>
      <c r="J3" s="107">
        <v>16994487.993952248</v>
      </c>
      <c r="L3" s="106" t="s">
        <v>14</v>
      </c>
      <c r="M3" s="107">
        <v>0</v>
      </c>
      <c r="N3" s="106" t="s">
        <v>14</v>
      </c>
      <c r="O3" s="107">
        <v>22350166.317917895</v>
      </c>
      <c r="Q3" s="106" t="s">
        <v>14</v>
      </c>
      <c r="R3" s="107">
        <v>0</v>
      </c>
      <c r="S3" s="106" t="s">
        <v>14</v>
      </c>
      <c r="T3" s="107">
        <v>11132565.699989721</v>
      </c>
      <c r="V3" s="106" t="s">
        <v>14</v>
      </c>
      <c r="W3" s="107">
        <v>0</v>
      </c>
      <c r="X3" s="106" t="s">
        <v>14</v>
      </c>
      <c r="Y3" s="107">
        <v>2453515.3412953652</v>
      </c>
      <c r="AA3" s="106" t="s">
        <v>14</v>
      </c>
      <c r="AB3" s="107">
        <v>2955444.526995223</v>
      </c>
      <c r="AC3" s="106" t="s">
        <v>14</v>
      </c>
      <c r="AD3" s="107">
        <v>0</v>
      </c>
      <c r="AF3" s="106" t="s">
        <v>14</v>
      </c>
      <c r="AG3" s="107">
        <v>2682794.65135061</v>
      </c>
      <c r="AH3" s="106" t="s">
        <v>14</v>
      </c>
      <c r="AI3" s="107">
        <v>0</v>
      </c>
      <c r="AK3" s="106" t="s">
        <v>14</v>
      </c>
      <c r="AL3" s="107">
        <v>5611262.1490653977</v>
      </c>
      <c r="AM3" s="106" t="s">
        <v>14</v>
      </c>
      <c r="AN3" s="107">
        <v>0</v>
      </c>
      <c r="AP3" s="106" t="s">
        <v>14</v>
      </c>
      <c r="AQ3" s="107">
        <v>5985218.9483935349</v>
      </c>
      <c r="AR3" s="106" t="s">
        <v>14</v>
      </c>
      <c r="AS3" s="107">
        <v>0</v>
      </c>
      <c r="AU3" s="106" t="s">
        <v>14</v>
      </c>
      <c r="AV3" s="107">
        <v>0</v>
      </c>
      <c r="AW3" s="106" t="s">
        <v>14</v>
      </c>
      <c r="AX3" s="107">
        <v>8050095.1338707954</v>
      </c>
      <c r="AZ3" s="106" t="s">
        <v>14</v>
      </c>
      <c r="BA3" s="107">
        <v>493128.45929788286</v>
      </c>
      <c r="BB3" s="106" t="s">
        <v>14</v>
      </c>
      <c r="BC3" s="107">
        <v>0</v>
      </c>
      <c r="BD3" s="43"/>
      <c r="BE3" s="106" t="s">
        <v>14</v>
      </c>
      <c r="BF3" s="107">
        <v>1371441.7583580972</v>
      </c>
      <c r="BG3" s="106" t="s">
        <v>14</v>
      </c>
      <c r="BH3" s="107">
        <v>0</v>
      </c>
      <c r="BJ3" s="100">
        <f>SUM(C3+H3+M3+R3+W3+AB3+AG3+AL3+AQ3+AV3+BA3+BF3)</f>
        <v>19099290.493460748</v>
      </c>
      <c r="BK3" s="108">
        <f>SUM(E3+J3+O3+T3+Y3+AD3+AI3+AN3+AS3+AX3+BC3+BH3)</f>
        <v>69225085.508709535</v>
      </c>
    </row>
    <row r="4" spans="2:63" s="5" customFormat="1" ht="15.95" customHeight="1" x14ac:dyDescent="0.25">
      <c r="B4" s="106" t="s">
        <v>15</v>
      </c>
      <c r="C4" s="107">
        <v>0</v>
      </c>
      <c r="D4" s="106" t="s">
        <v>15</v>
      </c>
      <c r="E4" s="107">
        <v>0</v>
      </c>
      <c r="F4" s="42"/>
      <c r="G4" s="106" t="s">
        <v>15</v>
      </c>
      <c r="H4" s="107">
        <v>0</v>
      </c>
      <c r="I4" s="106" t="s">
        <v>15</v>
      </c>
      <c r="J4" s="107">
        <v>0</v>
      </c>
      <c r="L4" s="106" t="s">
        <v>15</v>
      </c>
      <c r="M4" s="107">
        <v>0</v>
      </c>
      <c r="N4" s="106" t="s">
        <v>15</v>
      </c>
      <c r="O4" s="107">
        <v>0</v>
      </c>
      <c r="Q4" s="106" t="s">
        <v>15</v>
      </c>
      <c r="R4" s="107">
        <v>0</v>
      </c>
      <c r="S4" s="106" t="s">
        <v>15</v>
      </c>
      <c r="T4" s="107">
        <v>0</v>
      </c>
      <c r="V4" s="106" t="s">
        <v>15</v>
      </c>
      <c r="W4" s="107">
        <v>2603261.4772610851</v>
      </c>
      <c r="X4" s="106" t="s">
        <v>15</v>
      </c>
      <c r="Y4" s="107">
        <v>0</v>
      </c>
      <c r="AA4" s="106" t="s">
        <v>15</v>
      </c>
      <c r="AB4" s="107">
        <v>6311120.4253781624</v>
      </c>
      <c r="AC4" s="106" t="s">
        <v>15</v>
      </c>
      <c r="AD4" s="107">
        <v>0</v>
      </c>
      <c r="AF4" s="106" t="s">
        <v>15</v>
      </c>
      <c r="AG4" s="107">
        <v>0</v>
      </c>
      <c r="AH4" s="106" t="s">
        <v>15</v>
      </c>
      <c r="AI4" s="107">
        <v>0</v>
      </c>
      <c r="AK4" s="106" t="s">
        <v>15</v>
      </c>
      <c r="AL4" s="107">
        <v>0</v>
      </c>
      <c r="AM4" s="106" t="s">
        <v>15</v>
      </c>
      <c r="AN4" s="107">
        <v>0</v>
      </c>
      <c r="AP4" s="106" t="s">
        <v>15</v>
      </c>
      <c r="AQ4" s="107">
        <v>0</v>
      </c>
      <c r="AR4" s="106" t="s">
        <v>15</v>
      </c>
      <c r="AS4" s="107">
        <v>0</v>
      </c>
      <c r="AU4" s="106" t="s">
        <v>15</v>
      </c>
      <c r="AV4" s="107">
        <v>0</v>
      </c>
      <c r="AW4" s="106" t="s">
        <v>15</v>
      </c>
      <c r="AX4" s="107">
        <v>0</v>
      </c>
      <c r="AZ4" s="106" t="s">
        <v>15</v>
      </c>
      <c r="BA4" s="107">
        <v>0</v>
      </c>
      <c r="BB4" s="106" t="s">
        <v>15</v>
      </c>
      <c r="BC4" s="107">
        <v>0</v>
      </c>
      <c r="BD4" s="43"/>
      <c r="BE4" s="106" t="s">
        <v>15</v>
      </c>
      <c r="BF4" s="107">
        <v>0</v>
      </c>
      <c r="BG4" s="106" t="s">
        <v>15</v>
      </c>
      <c r="BH4" s="107">
        <v>0</v>
      </c>
      <c r="BJ4" s="100">
        <f t="shared" ref="BJ4:BJ67" si="0">SUM(C4+H4+M4+R4+W4+AB4+AG4+AL4+AQ4+AV4+BA4+BF4)</f>
        <v>8914381.9026392475</v>
      </c>
      <c r="BK4" s="108">
        <f t="shared" ref="BK4:BK67" si="1">SUM(E4+J4+O4+T4+Y4+AD4+AI4+AN4+AS4+AX4+BC4+BH4)</f>
        <v>0</v>
      </c>
    </row>
    <row r="5" spans="2:63" s="5" customFormat="1" ht="15.95" customHeight="1" x14ac:dyDescent="0.25">
      <c r="B5" s="106" t="s">
        <v>16</v>
      </c>
      <c r="C5" s="107">
        <v>0</v>
      </c>
      <c r="D5" s="106" t="s">
        <v>16</v>
      </c>
      <c r="E5" s="107">
        <v>6163165.1513668755</v>
      </c>
      <c r="F5" s="42"/>
      <c r="G5" s="106" t="s">
        <v>16</v>
      </c>
      <c r="H5" s="107">
        <v>0</v>
      </c>
      <c r="I5" s="106" t="s">
        <v>16</v>
      </c>
      <c r="J5" s="107">
        <v>16870651.391128071</v>
      </c>
      <c r="L5" s="106" t="s">
        <v>16</v>
      </c>
      <c r="M5" s="107">
        <v>0</v>
      </c>
      <c r="N5" s="106" t="s">
        <v>16</v>
      </c>
      <c r="O5" s="107">
        <v>20090220.024075627</v>
      </c>
      <c r="Q5" s="106" t="s">
        <v>16</v>
      </c>
      <c r="R5" s="107">
        <v>0</v>
      </c>
      <c r="S5" s="106" t="s">
        <v>16</v>
      </c>
      <c r="T5" s="107">
        <v>24855730.344195642</v>
      </c>
      <c r="V5" s="106" t="s">
        <v>16</v>
      </c>
      <c r="W5" s="107">
        <v>0</v>
      </c>
      <c r="X5" s="106" t="s">
        <v>16</v>
      </c>
      <c r="Y5" s="107">
        <v>21427356.047146946</v>
      </c>
      <c r="AA5" s="106" t="s">
        <v>16</v>
      </c>
      <c r="AB5" s="107">
        <v>0</v>
      </c>
      <c r="AC5" s="106" t="s">
        <v>16</v>
      </c>
      <c r="AD5" s="107">
        <v>14047707.61478886</v>
      </c>
      <c r="AF5" s="106" t="s">
        <v>16</v>
      </c>
      <c r="AG5" s="107">
        <v>0</v>
      </c>
      <c r="AH5" s="106" t="s">
        <v>16</v>
      </c>
      <c r="AI5" s="107">
        <v>17107149.170316227</v>
      </c>
      <c r="AK5" s="106" t="s">
        <v>16</v>
      </c>
      <c r="AL5" s="107">
        <v>0</v>
      </c>
      <c r="AM5" s="106" t="s">
        <v>16</v>
      </c>
      <c r="AN5" s="107">
        <v>6706170.7981661335</v>
      </c>
      <c r="AP5" s="106" t="s">
        <v>16</v>
      </c>
      <c r="AQ5" s="107">
        <v>0</v>
      </c>
      <c r="AR5" s="106" t="s">
        <v>16</v>
      </c>
      <c r="AS5" s="107">
        <v>6661110.2877018079</v>
      </c>
      <c r="AU5" s="106" t="s">
        <v>16</v>
      </c>
      <c r="AV5" s="107">
        <v>0</v>
      </c>
      <c r="AW5" s="106" t="s">
        <v>16</v>
      </c>
      <c r="AX5" s="107">
        <v>15143792.382228635</v>
      </c>
      <c r="AZ5" s="106" t="s">
        <v>16</v>
      </c>
      <c r="BA5" s="107">
        <v>14206.576906131178</v>
      </c>
      <c r="BB5" s="106" t="s">
        <v>16</v>
      </c>
      <c r="BC5" s="107">
        <v>0</v>
      </c>
      <c r="BD5" s="43"/>
      <c r="BE5" s="106" t="s">
        <v>16</v>
      </c>
      <c r="BF5" s="107">
        <v>108771.41234898075</v>
      </c>
      <c r="BG5" s="106" t="s">
        <v>16</v>
      </c>
      <c r="BH5" s="107">
        <v>0</v>
      </c>
      <c r="BJ5" s="100">
        <f t="shared" si="0"/>
        <v>122977.98925511193</v>
      </c>
      <c r="BK5" s="108">
        <f t="shared" si="1"/>
        <v>149073053.21111482</v>
      </c>
    </row>
    <row r="6" spans="2:63" s="5" customFormat="1" ht="15.95" customHeight="1" x14ac:dyDescent="0.25">
      <c r="B6" s="106" t="s">
        <v>17</v>
      </c>
      <c r="C6" s="107">
        <v>0</v>
      </c>
      <c r="D6" s="106" t="s">
        <v>17</v>
      </c>
      <c r="E6" s="107">
        <v>0</v>
      </c>
      <c r="F6" s="42"/>
      <c r="G6" s="106" t="s">
        <v>17</v>
      </c>
      <c r="H6" s="107">
        <v>15633621.245771475</v>
      </c>
      <c r="I6" s="106" t="s">
        <v>17</v>
      </c>
      <c r="J6" s="107">
        <v>0</v>
      </c>
      <c r="L6" s="106" t="s">
        <v>17</v>
      </c>
      <c r="M6" s="107">
        <v>16088801.592659267</v>
      </c>
      <c r="N6" s="106" t="s">
        <v>17</v>
      </c>
      <c r="O6" s="107">
        <v>0</v>
      </c>
      <c r="Q6" s="106" t="s">
        <v>17</v>
      </c>
      <c r="R6" s="107">
        <v>9970811.3836947307</v>
      </c>
      <c r="S6" s="106" t="s">
        <v>17</v>
      </c>
      <c r="T6" s="107">
        <v>0</v>
      </c>
      <c r="V6" s="106" t="s">
        <v>17</v>
      </c>
      <c r="W6" s="107">
        <v>21471008.675282288</v>
      </c>
      <c r="X6" s="106" t="s">
        <v>17</v>
      </c>
      <c r="Y6" s="107">
        <v>0</v>
      </c>
      <c r="AA6" s="106" t="s">
        <v>17</v>
      </c>
      <c r="AB6" s="107">
        <v>5756246.7647938058</v>
      </c>
      <c r="AC6" s="106" t="s">
        <v>17</v>
      </c>
      <c r="AD6" s="107">
        <v>0</v>
      </c>
      <c r="AF6" s="106" t="s">
        <v>17</v>
      </c>
      <c r="AG6" s="107">
        <v>2296283.8419809118</v>
      </c>
      <c r="AH6" s="106" t="s">
        <v>17</v>
      </c>
      <c r="AI6" s="107">
        <v>0</v>
      </c>
      <c r="AK6" s="106" t="s">
        <v>17</v>
      </c>
      <c r="AL6" s="107">
        <v>12165143.910528861</v>
      </c>
      <c r="AM6" s="106" t="s">
        <v>17</v>
      </c>
      <c r="AN6" s="107">
        <v>0</v>
      </c>
      <c r="AP6" s="106" t="s">
        <v>17</v>
      </c>
      <c r="AQ6" s="107">
        <v>37178191.039999992</v>
      </c>
      <c r="AR6" s="106" t="s">
        <v>17</v>
      </c>
      <c r="AS6" s="107">
        <v>0</v>
      </c>
      <c r="AU6" s="106" t="s">
        <v>17</v>
      </c>
      <c r="AV6" s="107">
        <v>0</v>
      </c>
      <c r="AW6" s="106" t="s">
        <v>17</v>
      </c>
      <c r="AX6" s="107">
        <v>32034569.758416593</v>
      </c>
      <c r="AZ6" s="106" t="s">
        <v>17</v>
      </c>
      <c r="BA6" s="107">
        <v>814193.09071265813</v>
      </c>
      <c r="BB6" s="106" t="s">
        <v>17</v>
      </c>
      <c r="BC6" s="107">
        <v>0</v>
      </c>
      <c r="BD6" s="43"/>
      <c r="BE6" s="106" t="s">
        <v>17</v>
      </c>
      <c r="BF6" s="107">
        <v>1916194.5568260532</v>
      </c>
      <c r="BG6" s="106" t="s">
        <v>17</v>
      </c>
      <c r="BH6" s="107">
        <v>0</v>
      </c>
      <c r="BJ6" s="100">
        <f t="shared" si="0"/>
        <v>123290496.10225002</v>
      </c>
      <c r="BK6" s="108">
        <f t="shared" si="1"/>
        <v>32034569.758416593</v>
      </c>
    </row>
    <row r="7" spans="2:63" s="5" customFormat="1" ht="15.95" customHeight="1" x14ac:dyDescent="0.25">
      <c r="B7" s="106" t="s">
        <v>18</v>
      </c>
      <c r="C7" s="107">
        <v>2187400.7733403025</v>
      </c>
      <c r="D7" s="106" t="s">
        <v>18</v>
      </c>
      <c r="E7" s="107">
        <v>0</v>
      </c>
      <c r="F7" s="42"/>
      <c r="G7" s="106" t="s">
        <v>18</v>
      </c>
      <c r="H7" s="107">
        <v>0</v>
      </c>
      <c r="I7" s="106" t="s">
        <v>18</v>
      </c>
      <c r="J7" s="107">
        <v>303814.65300622815</v>
      </c>
      <c r="L7" s="106" t="s">
        <v>18</v>
      </c>
      <c r="M7" s="107">
        <v>264293.78065180127</v>
      </c>
      <c r="N7" s="106" t="s">
        <v>18</v>
      </c>
      <c r="O7" s="107">
        <v>0</v>
      </c>
      <c r="Q7" s="106" t="s">
        <v>18</v>
      </c>
      <c r="R7" s="107">
        <v>214227.3134440165</v>
      </c>
      <c r="S7" s="106" t="s">
        <v>18</v>
      </c>
      <c r="T7" s="107">
        <v>0</v>
      </c>
      <c r="V7" s="106" t="s">
        <v>18</v>
      </c>
      <c r="W7" s="107">
        <v>225025.06102590542</v>
      </c>
      <c r="X7" s="106" t="s">
        <v>18</v>
      </c>
      <c r="Y7" s="107">
        <v>0</v>
      </c>
      <c r="AA7" s="106" t="s">
        <v>18</v>
      </c>
      <c r="AB7" s="107">
        <v>1593907.8256429182</v>
      </c>
      <c r="AC7" s="106" t="s">
        <v>18</v>
      </c>
      <c r="AD7" s="107">
        <v>0</v>
      </c>
      <c r="AF7" s="106" t="s">
        <v>18</v>
      </c>
      <c r="AG7" s="107">
        <v>1335482.0194519791</v>
      </c>
      <c r="AH7" s="106" t="s">
        <v>18</v>
      </c>
      <c r="AI7" s="107">
        <v>0</v>
      </c>
      <c r="AK7" s="106" t="s">
        <v>18</v>
      </c>
      <c r="AL7" s="107">
        <v>1647083.514068</v>
      </c>
      <c r="AM7" s="106" t="s">
        <v>18</v>
      </c>
      <c r="AN7" s="107">
        <v>0</v>
      </c>
      <c r="AP7" s="106" t="s">
        <v>18</v>
      </c>
      <c r="AQ7" s="107">
        <v>789168.16088026715</v>
      </c>
      <c r="AR7" s="106" t="s">
        <v>18</v>
      </c>
      <c r="AS7" s="107">
        <v>0</v>
      </c>
      <c r="AU7" s="106" t="s">
        <v>18</v>
      </c>
      <c r="AV7" s="107">
        <v>0</v>
      </c>
      <c r="AW7" s="106" t="s">
        <v>18</v>
      </c>
      <c r="AX7" s="107">
        <v>1791756.375911559</v>
      </c>
      <c r="AZ7" s="106" t="s">
        <v>18</v>
      </c>
      <c r="BA7" s="107">
        <v>96182.697685460822</v>
      </c>
      <c r="BB7" s="106" t="s">
        <v>18</v>
      </c>
      <c r="BC7" s="107">
        <v>0</v>
      </c>
      <c r="BD7" s="43"/>
      <c r="BE7" s="106" t="s">
        <v>18</v>
      </c>
      <c r="BF7" s="107">
        <v>223554.80807660724</v>
      </c>
      <c r="BG7" s="106" t="s">
        <v>18</v>
      </c>
      <c r="BH7" s="107">
        <v>0</v>
      </c>
      <c r="BJ7" s="100">
        <f t="shared" si="0"/>
        <v>8576325.9542672597</v>
      </c>
      <c r="BK7" s="108">
        <f t="shared" si="1"/>
        <v>2095571.0289177871</v>
      </c>
    </row>
    <row r="8" spans="2:63" s="5" customFormat="1" ht="15.95" customHeight="1" x14ac:dyDescent="0.25">
      <c r="B8" s="106" t="s">
        <v>19</v>
      </c>
      <c r="C8" s="107">
        <v>117144.43183562765</v>
      </c>
      <c r="D8" s="106" t="s">
        <v>19</v>
      </c>
      <c r="E8" s="107">
        <v>0</v>
      </c>
      <c r="F8" s="42"/>
      <c r="G8" s="106" t="s">
        <v>19</v>
      </c>
      <c r="H8" s="107">
        <v>0</v>
      </c>
      <c r="I8" s="106" t="s">
        <v>19</v>
      </c>
      <c r="J8" s="107">
        <v>0</v>
      </c>
      <c r="L8" s="106" t="s">
        <v>19</v>
      </c>
      <c r="M8" s="107">
        <v>0</v>
      </c>
      <c r="N8" s="106" t="s">
        <v>19</v>
      </c>
      <c r="O8" s="107">
        <v>0</v>
      </c>
      <c r="Q8" s="106" t="s">
        <v>19</v>
      </c>
      <c r="R8" s="107">
        <v>0</v>
      </c>
      <c r="S8" s="106" t="s">
        <v>19</v>
      </c>
      <c r="T8" s="107">
        <v>0</v>
      </c>
      <c r="V8" s="106" t="s">
        <v>19</v>
      </c>
      <c r="W8" s="107">
        <v>0</v>
      </c>
      <c r="X8" s="106" t="s">
        <v>19</v>
      </c>
      <c r="Y8" s="107">
        <v>0</v>
      </c>
      <c r="AA8" s="106" t="s">
        <v>19</v>
      </c>
      <c r="AB8" s="107">
        <v>0</v>
      </c>
      <c r="AC8" s="106" t="s">
        <v>19</v>
      </c>
      <c r="AD8" s="107">
        <v>0</v>
      </c>
      <c r="AF8" s="106" t="s">
        <v>19</v>
      </c>
      <c r="AG8" s="107">
        <v>0</v>
      </c>
      <c r="AH8" s="106" t="s">
        <v>19</v>
      </c>
      <c r="AI8" s="107">
        <v>0</v>
      </c>
      <c r="AK8" s="106" t="s">
        <v>19</v>
      </c>
      <c r="AL8" s="107">
        <v>786848.87500644103</v>
      </c>
      <c r="AM8" s="106" t="s">
        <v>19</v>
      </c>
      <c r="AN8" s="107">
        <v>0</v>
      </c>
      <c r="AP8" s="106" t="s">
        <v>19</v>
      </c>
      <c r="AQ8" s="107">
        <v>0</v>
      </c>
      <c r="AR8" s="106" t="s">
        <v>19</v>
      </c>
      <c r="AS8" s="107">
        <v>5264463.53656587</v>
      </c>
      <c r="AU8" s="106" t="s">
        <v>19</v>
      </c>
      <c r="AV8" s="107">
        <v>0</v>
      </c>
      <c r="AW8" s="106" t="s">
        <v>19</v>
      </c>
      <c r="AX8" s="107">
        <v>4679145.1839880981</v>
      </c>
      <c r="AZ8" s="106" t="s">
        <v>19</v>
      </c>
      <c r="BA8" s="107">
        <v>0</v>
      </c>
      <c r="BB8" s="106" t="s">
        <v>19</v>
      </c>
      <c r="BC8" s="107">
        <v>4125099.8460541186</v>
      </c>
      <c r="BD8" s="43"/>
      <c r="BE8" s="106" t="s">
        <v>19</v>
      </c>
      <c r="BF8" s="107">
        <v>39330.855788647699</v>
      </c>
      <c r="BG8" s="106" t="s">
        <v>19</v>
      </c>
      <c r="BH8" s="107">
        <v>0</v>
      </c>
      <c r="BJ8" s="100">
        <f>SUM(C8+H8+M8+R8+W8+AB8+AG8+AL8+AQ8+AV8+BA8+BF8)</f>
        <v>943324.16263071634</v>
      </c>
      <c r="BK8" s="108">
        <f t="shared" si="1"/>
        <v>14068708.566608086</v>
      </c>
    </row>
    <row r="9" spans="2:63" s="5" customFormat="1" ht="15.95" customHeight="1" x14ac:dyDescent="0.25">
      <c r="B9" s="106" t="s">
        <v>20</v>
      </c>
      <c r="C9" s="107">
        <v>0</v>
      </c>
      <c r="D9" s="106" t="s">
        <v>20</v>
      </c>
      <c r="E9" s="107">
        <v>0</v>
      </c>
      <c r="F9" s="42"/>
      <c r="G9" s="106" t="s">
        <v>20</v>
      </c>
      <c r="H9" s="107">
        <v>0</v>
      </c>
      <c r="I9" s="106" t="s">
        <v>20</v>
      </c>
      <c r="J9" s="107">
        <v>4080401.5369233806</v>
      </c>
      <c r="L9" s="106" t="s">
        <v>20</v>
      </c>
      <c r="M9" s="107">
        <v>0</v>
      </c>
      <c r="N9" s="106" t="s">
        <v>20</v>
      </c>
      <c r="O9" s="107">
        <v>7004141.9709557816</v>
      </c>
      <c r="Q9" s="106" t="s">
        <v>20</v>
      </c>
      <c r="R9" s="107">
        <v>0</v>
      </c>
      <c r="S9" s="106" t="s">
        <v>20</v>
      </c>
      <c r="T9" s="107">
        <v>16526000.556052022</v>
      </c>
      <c r="V9" s="106" t="s">
        <v>20</v>
      </c>
      <c r="W9" s="107">
        <v>0</v>
      </c>
      <c r="X9" s="106" t="s">
        <v>20</v>
      </c>
      <c r="Y9" s="107">
        <v>25376620.88967146</v>
      </c>
      <c r="AA9" s="106" t="s">
        <v>20</v>
      </c>
      <c r="AB9" s="107">
        <v>0</v>
      </c>
      <c r="AC9" s="106" t="s">
        <v>20</v>
      </c>
      <c r="AD9" s="107">
        <v>14438254.15332634</v>
      </c>
      <c r="AF9" s="106" t="s">
        <v>20</v>
      </c>
      <c r="AG9" s="107">
        <v>0</v>
      </c>
      <c r="AH9" s="106" t="s">
        <v>20</v>
      </c>
      <c r="AI9" s="107">
        <v>9692310.7322931029</v>
      </c>
      <c r="AK9" s="106" t="s">
        <v>20</v>
      </c>
      <c r="AL9" s="107">
        <v>0</v>
      </c>
      <c r="AM9" s="106" t="s">
        <v>20</v>
      </c>
      <c r="AN9" s="107">
        <v>2631726.5139112398</v>
      </c>
      <c r="AP9" s="106" t="s">
        <v>20</v>
      </c>
      <c r="AQ9" s="107">
        <v>494027.19237808324</v>
      </c>
      <c r="AR9" s="106" t="s">
        <v>20</v>
      </c>
      <c r="AS9" s="107">
        <v>0</v>
      </c>
      <c r="AU9" s="106" t="s">
        <v>20</v>
      </c>
      <c r="AV9" s="107">
        <v>0</v>
      </c>
      <c r="AW9" s="106" t="s">
        <v>20</v>
      </c>
      <c r="AX9" s="107">
        <v>233989.31648291979</v>
      </c>
      <c r="AZ9" s="106" t="s">
        <v>20</v>
      </c>
      <c r="BA9" s="107">
        <v>0</v>
      </c>
      <c r="BB9" s="106" t="s">
        <v>20</v>
      </c>
      <c r="BC9" s="107">
        <v>233189.10135352105</v>
      </c>
      <c r="BD9" s="43"/>
      <c r="BE9" s="106" t="s">
        <v>20</v>
      </c>
      <c r="BF9" s="107">
        <v>128009.77394891546</v>
      </c>
      <c r="BG9" s="106" t="s">
        <v>20</v>
      </c>
      <c r="BH9" s="107">
        <v>0</v>
      </c>
      <c r="BJ9" s="100">
        <f t="shared" si="0"/>
        <v>622036.96632699866</v>
      </c>
      <c r="BK9" s="108">
        <f t="shared" si="1"/>
        <v>80216634.770969763</v>
      </c>
    </row>
    <row r="10" spans="2:63" s="5" customFormat="1" ht="15.95" customHeight="1" x14ac:dyDescent="0.25">
      <c r="B10" s="106" t="s">
        <v>21</v>
      </c>
      <c r="C10" s="107">
        <v>3346185.4701692816</v>
      </c>
      <c r="D10" s="106" t="s">
        <v>21</v>
      </c>
      <c r="E10" s="107">
        <v>0</v>
      </c>
      <c r="F10" s="42"/>
      <c r="G10" s="106" t="s">
        <v>21</v>
      </c>
      <c r="H10" s="107">
        <v>11431894.659588486</v>
      </c>
      <c r="I10" s="106" t="s">
        <v>21</v>
      </c>
      <c r="J10" s="107">
        <v>0</v>
      </c>
      <c r="L10" s="106" t="s">
        <v>21</v>
      </c>
      <c r="M10" s="107">
        <v>14926665.823883492</v>
      </c>
      <c r="N10" s="106" t="s">
        <v>21</v>
      </c>
      <c r="O10" s="107">
        <v>0</v>
      </c>
      <c r="Q10" s="106" t="s">
        <v>21</v>
      </c>
      <c r="R10" s="107">
        <v>13401486.6800716</v>
      </c>
      <c r="S10" s="106" t="s">
        <v>21</v>
      </c>
      <c r="T10" s="107">
        <v>0</v>
      </c>
      <c r="V10" s="106" t="s">
        <v>21</v>
      </c>
      <c r="W10" s="107">
        <v>17648303.522288188</v>
      </c>
      <c r="X10" s="106" t="s">
        <v>21</v>
      </c>
      <c r="Y10" s="107">
        <v>0</v>
      </c>
      <c r="AA10" s="106" t="s">
        <v>21</v>
      </c>
      <c r="AB10" s="107">
        <v>10826450.362471344</v>
      </c>
      <c r="AC10" s="106" t="s">
        <v>21</v>
      </c>
      <c r="AD10" s="107">
        <v>0</v>
      </c>
      <c r="AF10" s="106" t="s">
        <v>21</v>
      </c>
      <c r="AG10" s="107">
        <v>26385961.909999996</v>
      </c>
      <c r="AH10" s="106" t="s">
        <v>21</v>
      </c>
      <c r="AI10" s="107">
        <v>0</v>
      </c>
      <c r="AK10" s="106" t="s">
        <v>21</v>
      </c>
      <c r="AL10" s="107">
        <v>26786923.890000001</v>
      </c>
      <c r="AM10" s="106" t="s">
        <v>21</v>
      </c>
      <c r="AN10" s="107">
        <v>0</v>
      </c>
      <c r="AP10" s="106" t="s">
        <v>21</v>
      </c>
      <c r="AQ10" s="107">
        <v>25778487.390000008</v>
      </c>
      <c r="AR10" s="106" t="s">
        <v>21</v>
      </c>
      <c r="AS10" s="107">
        <v>0</v>
      </c>
      <c r="AU10" s="106" t="s">
        <v>21</v>
      </c>
      <c r="AV10" s="107">
        <v>0</v>
      </c>
      <c r="AW10" s="106" t="s">
        <v>21</v>
      </c>
      <c r="AX10" s="107">
        <v>38004890.393608846</v>
      </c>
      <c r="AZ10" s="106" t="s">
        <v>21</v>
      </c>
      <c r="BA10" s="107">
        <v>573834.04896252754</v>
      </c>
      <c r="BB10" s="106" t="s">
        <v>21</v>
      </c>
      <c r="BC10" s="107">
        <v>0</v>
      </c>
      <c r="BD10" s="43"/>
      <c r="BE10" s="106" t="s">
        <v>21</v>
      </c>
      <c r="BF10" s="107">
        <v>1255686.1300640975</v>
      </c>
      <c r="BG10" s="106" t="s">
        <v>21</v>
      </c>
      <c r="BH10" s="107">
        <v>0</v>
      </c>
      <c r="BJ10" s="100">
        <f t="shared" si="0"/>
        <v>152361879.88749903</v>
      </c>
      <c r="BK10" s="108">
        <f t="shared" si="1"/>
        <v>38004890.393608846</v>
      </c>
    </row>
    <row r="11" spans="2:63" s="5" customFormat="1" ht="15.95" customHeight="1" x14ac:dyDescent="0.25">
      <c r="B11" s="106" t="s">
        <v>22</v>
      </c>
      <c r="C11" s="107">
        <v>4473965.8528270666</v>
      </c>
      <c r="D11" s="106" t="s">
        <v>22</v>
      </c>
      <c r="E11" s="107">
        <v>6426169.1048737094</v>
      </c>
      <c r="F11" s="42"/>
      <c r="G11" s="106" t="s">
        <v>22</v>
      </c>
      <c r="H11" s="107">
        <v>0</v>
      </c>
      <c r="I11" s="106" t="s">
        <v>22</v>
      </c>
      <c r="J11" s="107">
        <v>10243009.514020484</v>
      </c>
      <c r="L11" s="106" t="s">
        <v>22</v>
      </c>
      <c r="M11" s="107">
        <v>0</v>
      </c>
      <c r="N11" s="106" t="s">
        <v>22</v>
      </c>
      <c r="O11" s="107">
        <v>13883522.743680019</v>
      </c>
      <c r="Q11" s="106" t="s">
        <v>22</v>
      </c>
      <c r="R11" s="107">
        <v>0</v>
      </c>
      <c r="S11" s="106" t="s">
        <v>22</v>
      </c>
      <c r="T11" s="107">
        <v>4616995.7812238634</v>
      </c>
      <c r="V11" s="106" t="s">
        <v>22</v>
      </c>
      <c r="W11" s="107">
        <v>0</v>
      </c>
      <c r="X11" s="106" t="s">
        <v>22</v>
      </c>
      <c r="Y11" s="107">
        <v>14804062.811335858</v>
      </c>
      <c r="AA11" s="106" t="s">
        <v>22</v>
      </c>
      <c r="AB11" s="107">
        <v>1721738.3608006798</v>
      </c>
      <c r="AC11" s="106" t="s">
        <v>22</v>
      </c>
      <c r="AD11" s="107">
        <v>0</v>
      </c>
      <c r="AF11" s="106" t="s">
        <v>22</v>
      </c>
      <c r="AG11" s="107">
        <v>7338230.5819298364</v>
      </c>
      <c r="AH11" s="106" t="s">
        <v>22</v>
      </c>
      <c r="AI11" s="107">
        <v>0</v>
      </c>
      <c r="AK11" s="106" t="s">
        <v>22</v>
      </c>
      <c r="AL11" s="107">
        <v>470111.94695527107</v>
      </c>
      <c r="AM11" s="106" t="s">
        <v>22</v>
      </c>
      <c r="AN11" s="107">
        <v>0</v>
      </c>
      <c r="AP11" s="106" t="s">
        <v>22</v>
      </c>
      <c r="AQ11" s="107">
        <v>12330106.99117828</v>
      </c>
      <c r="AR11" s="106" t="s">
        <v>22</v>
      </c>
      <c r="AS11" s="107">
        <v>0</v>
      </c>
      <c r="AU11" s="106" t="s">
        <v>22</v>
      </c>
      <c r="AV11" s="107">
        <v>0</v>
      </c>
      <c r="AW11" s="106" t="s">
        <v>22</v>
      </c>
      <c r="AX11" s="107">
        <v>8461555.7123437822</v>
      </c>
      <c r="AZ11" s="106" t="s">
        <v>22</v>
      </c>
      <c r="BA11" s="107">
        <v>257971.26751556472</v>
      </c>
      <c r="BB11" s="106" t="s">
        <v>22</v>
      </c>
      <c r="BC11" s="107">
        <v>0</v>
      </c>
      <c r="BD11" s="43"/>
      <c r="BE11" s="106" t="s">
        <v>22</v>
      </c>
      <c r="BF11" s="107">
        <v>386100.5281765355</v>
      </c>
      <c r="BG11" s="106" t="s">
        <v>22</v>
      </c>
      <c r="BH11" s="107">
        <v>0</v>
      </c>
      <c r="BJ11" s="100">
        <f t="shared" si="0"/>
        <v>26978225.529383235</v>
      </c>
      <c r="BK11" s="108">
        <f t="shared" si="1"/>
        <v>58435315.667477712</v>
      </c>
    </row>
    <row r="12" spans="2:63" s="5" customFormat="1" ht="15.95" customHeight="1" x14ac:dyDescent="0.25">
      <c r="B12" s="106" t="s">
        <v>23</v>
      </c>
      <c r="C12" s="107">
        <v>0</v>
      </c>
      <c r="D12" s="106" t="s">
        <v>23</v>
      </c>
      <c r="E12" s="107">
        <v>342249.56973369565</v>
      </c>
      <c r="F12" s="42"/>
      <c r="G12" s="106" t="s">
        <v>23</v>
      </c>
      <c r="H12" s="107">
        <v>0</v>
      </c>
      <c r="I12" s="106" t="s">
        <v>23</v>
      </c>
      <c r="J12" s="107">
        <v>1673152.2604497075</v>
      </c>
      <c r="L12" s="106" t="s">
        <v>23</v>
      </c>
      <c r="M12" s="107">
        <v>0</v>
      </c>
      <c r="N12" s="106" t="s">
        <v>23</v>
      </c>
      <c r="O12" s="107">
        <v>3000479.469359383</v>
      </c>
      <c r="Q12" s="106" t="s">
        <v>23</v>
      </c>
      <c r="R12" s="107">
        <v>0</v>
      </c>
      <c r="S12" s="106" t="s">
        <v>23</v>
      </c>
      <c r="T12" s="107">
        <v>1534309.1080664396</v>
      </c>
      <c r="V12" s="106" t="s">
        <v>23</v>
      </c>
      <c r="W12" s="107">
        <v>903536.81080158055</v>
      </c>
      <c r="X12" s="106" t="s">
        <v>23</v>
      </c>
      <c r="Y12" s="107">
        <v>0</v>
      </c>
      <c r="AA12" s="106" t="s">
        <v>23</v>
      </c>
      <c r="AB12" s="107">
        <v>0</v>
      </c>
      <c r="AC12" s="106" t="s">
        <v>23</v>
      </c>
      <c r="AD12" s="107">
        <v>921957.87098273635</v>
      </c>
      <c r="AF12" s="106" t="s">
        <v>23</v>
      </c>
      <c r="AG12" s="107">
        <v>24176503.765034288</v>
      </c>
      <c r="AH12" s="106" t="s">
        <v>23</v>
      </c>
      <c r="AI12" s="107">
        <v>0</v>
      </c>
      <c r="AK12" s="106" t="s">
        <v>23</v>
      </c>
      <c r="AL12" s="107">
        <v>43014112.934682898</v>
      </c>
      <c r="AM12" s="106" t="s">
        <v>23</v>
      </c>
      <c r="AN12" s="107">
        <v>0</v>
      </c>
      <c r="AP12" s="106" t="s">
        <v>23</v>
      </c>
      <c r="AQ12" s="107">
        <v>8609836.7026928961</v>
      </c>
      <c r="AR12" s="106" t="s">
        <v>23</v>
      </c>
      <c r="AS12" s="107">
        <v>0</v>
      </c>
      <c r="AU12" s="106" t="s">
        <v>23</v>
      </c>
      <c r="AV12" s="107">
        <v>0</v>
      </c>
      <c r="AW12" s="106" t="s">
        <v>23</v>
      </c>
      <c r="AX12" s="107">
        <v>39417197.390556328</v>
      </c>
      <c r="AZ12" s="106" t="s">
        <v>23</v>
      </c>
      <c r="BA12" s="107">
        <v>1306410.6317181108</v>
      </c>
      <c r="BB12" s="106" t="s">
        <v>23</v>
      </c>
      <c r="BC12" s="107">
        <v>0</v>
      </c>
      <c r="BD12" s="43"/>
      <c r="BE12" s="106" t="s">
        <v>23</v>
      </c>
      <c r="BF12" s="107">
        <v>3039757.8323717616</v>
      </c>
      <c r="BG12" s="106" t="s">
        <v>23</v>
      </c>
      <c r="BH12" s="107">
        <v>0</v>
      </c>
      <c r="BJ12" s="100">
        <f t="shared" si="0"/>
        <v>81050158.677301526</v>
      </c>
      <c r="BK12" s="108">
        <f t="shared" si="1"/>
        <v>46889345.669148289</v>
      </c>
    </row>
    <row r="13" spans="2:63" s="5" customFormat="1" ht="15.95" customHeight="1" x14ac:dyDescent="0.25">
      <c r="B13" s="106" t="s">
        <v>24</v>
      </c>
      <c r="C13" s="107">
        <v>0</v>
      </c>
      <c r="D13" s="106" t="s">
        <v>24</v>
      </c>
      <c r="E13" s="107">
        <v>2288855.5767589808</v>
      </c>
      <c r="F13" s="42"/>
      <c r="G13" s="106" t="s">
        <v>24</v>
      </c>
      <c r="H13" s="107">
        <v>0</v>
      </c>
      <c r="I13" s="106" t="s">
        <v>24</v>
      </c>
      <c r="J13" s="107">
        <v>2153762.965755742</v>
      </c>
      <c r="L13" s="106" t="s">
        <v>24</v>
      </c>
      <c r="M13" s="107">
        <v>0</v>
      </c>
      <c r="N13" s="106" t="s">
        <v>24</v>
      </c>
      <c r="O13" s="107">
        <v>8396081.2299341485</v>
      </c>
      <c r="Q13" s="106" t="s">
        <v>24</v>
      </c>
      <c r="R13" s="107">
        <v>0</v>
      </c>
      <c r="S13" s="106" t="s">
        <v>24</v>
      </c>
      <c r="T13" s="107">
        <v>1579083.8738957196</v>
      </c>
      <c r="V13" s="106" t="s">
        <v>24</v>
      </c>
      <c r="W13" s="107">
        <v>0</v>
      </c>
      <c r="X13" s="106" t="s">
        <v>24</v>
      </c>
      <c r="Y13" s="107">
        <v>15798149.782408394</v>
      </c>
      <c r="AA13" s="106" t="s">
        <v>24</v>
      </c>
      <c r="AB13" s="107">
        <v>0</v>
      </c>
      <c r="AC13" s="106" t="s">
        <v>24</v>
      </c>
      <c r="AD13" s="107">
        <v>5812625.1453487948</v>
      </c>
      <c r="AF13" s="106" t="s">
        <v>24</v>
      </c>
      <c r="AG13" s="107">
        <v>0</v>
      </c>
      <c r="AH13" s="106" t="s">
        <v>24</v>
      </c>
      <c r="AI13" s="107">
        <v>5846826.9275161624</v>
      </c>
      <c r="AK13" s="106" t="s">
        <v>24</v>
      </c>
      <c r="AL13" s="107">
        <v>13606708.148499802</v>
      </c>
      <c r="AM13" s="106" t="s">
        <v>24</v>
      </c>
      <c r="AN13" s="107">
        <v>0</v>
      </c>
      <c r="AP13" s="106" t="s">
        <v>24</v>
      </c>
      <c r="AQ13" s="107">
        <v>9170590.8627111614</v>
      </c>
      <c r="AR13" s="106" t="s">
        <v>24</v>
      </c>
      <c r="AS13" s="107">
        <v>0</v>
      </c>
      <c r="AU13" s="106" t="s">
        <v>24</v>
      </c>
      <c r="AV13" s="107">
        <v>0</v>
      </c>
      <c r="AW13" s="106" t="s">
        <v>24</v>
      </c>
      <c r="AX13" s="107">
        <v>17760493.647587329</v>
      </c>
      <c r="AZ13" s="106" t="s">
        <v>24</v>
      </c>
      <c r="BA13" s="107">
        <v>250446.41754169171</v>
      </c>
      <c r="BB13" s="106" t="s">
        <v>24</v>
      </c>
      <c r="BC13" s="107">
        <v>0</v>
      </c>
      <c r="BD13" s="43"/>
      <c r="BE13" s="106" t="s">
        <v>24</v>
      </c>
      <c r="BF13" s="107">
        <v>609385.47701831779</v>
      </c>
      <c r="BG13" s="106" t="s">
        <v>24</v>
      </c>
      <c r="BH13" s="107">
        <v>0</v>
      </c>
      <c r="BJ13" s="100">
        <f t="shared" si="0"/>
        <v>23637130.905770972</v>
      </c>
      <c r="BK13" s="108">
        <f t="shared" si="1"/>
        <v>59635879.149205267</v>
      </c>
    </row>
    <row r="14" spans="2:63" s="5" customFormat="1" ht="15.95" customHeight="1" x14ac:dyDescent="0.25">
      <c r="B14" s="106" t="s">
        <v>25</v>
      </c>
      <c r="C14" s="107">
        <v>0</v>
      </c>
      <c r="D14" s="106" t="s">
        <v>25</v>
      </c>
      <c r="E14" s="107">
        <v>5034162.2045989316</v>
      </c>
      <c r="F14" s="42"/>
      <c r="G14" s="106" t="s">
        <v>25</v>
      </c>
      <c r="H14" s="107">
        <v>0</v>
      </c>
      <c r="I14" s="106" t="s">
        <v>25</v>
      </c>
      <c r="J14" s="107">
        <v>15593890.230247218</v>
      </c>
      <c r="L14" s="106" t="s">
        <v>25</v>
      </c>
      <c r="M14" s="107">
        <v>0</v>
      </c>
      <c r="N14" s="106" t="s">
        <v>25</v>
      </c>
      <c r="O14" s="107">
        <v>22444674.194665823</v>
      </c>
      <c r="Q14" s="106" t="s">
        <v>25</v>
      </c>
      <c r="R14" s="107">
        <v>0</v>
      </c>
      <c r="S14" s="106" t="s">
        <v>25</v>
      </c>
      <c r="T14" s="107">
        <v>18422477.413824435</v>
      </c>
      <c r="V14" s="106" t="s">
        <v>25</v>
      </c>
      <c r="W14" s="107">
        <v>0</v>
      </c>
      <c r="X14" s="106" t="s">
        <v>25</v>
      </c>
      <c r="Y14" s="107">
        <v>29134969.98297346</v>
      </c>
      <c r="AA14" s="106" t="s">
        <v>25</v>
      </c>
      <c r="AB14" s="107">
        <v>0</v>
      </c>
      <c r="AC14" s="106" t="s">
        <v>25</v>
      </c>
      <c r="AD14" s="107">
        <v>31298936.607965022</v>
      </c>
      <c r="AF14" s="106" t="s">
        <v>25</v>
      </c>
      <c r="AG14" s="107">
        <v>0</v>
      </c>
      <c r="AH14" s="106" t="s">
        <v>25</v>
      </c>
      <c r="AI14" s="107">
        <v>20471807.020153612</v>
      </c>
      <c r="AK14" s="106" t="s">
        <v>25</v>
      </c>
      <c r="AL14" s="107">
        <v>0</v>
      </c>
      <c r="AM14" s="106" t="s">
        <v>25</v>
      </c>
      <c r="AN14" s="107">
        <v>2039892.5275675207</v>
      </c>
      <c r="AP14" s="106" t="s">
        <v>25</v>
      </c>
      <c r="AQ14" s="107">
        <v>0</v>
      </c>
      <c r="AR14" s="106" t="s">
        <v>25</v>
      </c>
      <c r="AS14" s="107">
        <v>19699507.480985418</v>
      </c>
      <c r="AU14" s="106" t="s">
        <v>25</v>
      </c>
      <c r="AV14" s="107">
        <v>0</v>
      </c>
      <c r="AW14" s="106" t="s">
        <v>25</v>
      </c>
      <c r="AX14" s="107">
        <v>3573764.4783997647</v>
      </c>
      <c r="AZ14" s="106" t="s">
        <v>25</v>
      </c>
      <c r="BA14" s="107">
        <v>86399.826971198141</v>
      </c>
      <c r="BB14" s="106" t="s">
        <v>25</v>
      </c>
      <c r="BC14" s="107">
        <v>0</v>
      </c>
      <c r="BD14" s="43"/>
      <c r="BE14" s="106" t="s">
        <v>25</v>
      </c>
      <c r="BF14" s="107">
        <v>328641.11039740354</v>
      </c>
      <c r="BG14" s="106" t="s">
        <v>25</v>
      </c>
      <c r="BH14" s="107">
        <v>0</v>
      </c>
      <c r="BJ14" s="100">
        <f t="shared" si="0"/>
        <v>415040.93736860168</v>
      </c>
      <c r="BK14" s="108">
        <f t="shared" si="1"/>
        <v>167714082.14138114</v>
      </c>
    </row>
    <row r="15" spans="2:63" s="5" customFormat="1" ht="15.95" customHeight="1" x14ac:dyDescent="0.25">
      <c r="B15" s="106" t="s">
        <v>26</v>
      </c>
      <c r="C15" s="107">
        <v>0</v>
      </c>
      <c r="D15" s="106" t="s">
        <v>26</v>
      </c>
      <c r="E15" s="107">
        <v>0</v>
      </c>
      <c r="F15" s="42"/>
      <c r="G15" s="106" t="s">
        <v>26</v>
      </c>
      <c r="H15" s="107">
        <v>5317070.373732809</v>
      </c>
      <c r="I15" s="106" t="s">
        <v>26</v>
      </c>
      <c r="J15" s="107">
        <v>0</v>
      </c>
      <c r="L15" s="106" t="s">
        <v>26</v>
      </c>
      <c r="M15" s="107">
        <v>12402708.293663412</v>
      </c>
      <c r="N15" s="106" t="s">
        <v>26</v>
      </c>
      <c r="O15" s="107">
        <v>0</v>
      </c>
      <c r="Q15" s="106" t="s">
        <v>26</v>
      </c>
      <c r="R15" s="107">
        <v>1837024.0717315078</v>
      </c>
      <c r="S15" s="106" t="s">
        <v>26</v>
      </c>
      <c r="T15" s="107">
        <v>0</v>
      </c>
      <c r="V15" s="106" t="s">
        <v>26</v>
      </c>
      <c r="W15" s="107">
        <v>0</v>
      </c>
      <c r="X15" s="106" t="s">
        <v>26</v>
      </c>
      <c r="Y15" s="107">
        <v>9418952.5780921653</v>
      </c>
      <c r="AA15" s="106" t="s">
        <v>26</v>
      </c>
      <c r="AB15" s="107">
        <v>0</v>
      </c>
      <c r="AC15" s="106" t="s">
        <v>26</v>
      </c>
      <c r="AD15" s="107">
        <v>10694479.965823777</v>
      </c>
      <c r="AF15" s="106" t="s">
        <v>26</v>
      </c>
      <c r="AG15" s="107">
        <v>0</v>
      </c>
      <c r="AH15" s="106" t="s">
        <v>26</v>
      </c>
      <c r="AI15" s="107">
        <v>9155671.0730200633</v>
      </c>
      <c r="AK15" s="106" t="s">
        <v>26</v>
      </c>
      <c r="AL15" s="107">
        <v>4767784.4100904167</v>
      </c>
      <c r="AM15" s="106" t="s">
        <v>26</v>
      </c>
      <c r="AN15" s="107">
        <v>0</v>
      </c>
      <c r="AP15" s="106" t="s">
        <v>26</v>
      </c>
      <c r="AQ15" s="107">
        <v>10845221.267150335</v>
      </c>
      <c r="AR15" s="106" t="s">
        <v>26</v>
      </c>
      <c r="AS15" s="107">
        <v>0</v>
      </c>
      <c r="AU15" s="106" t="s">
        <v>26</v>
      </c>
      <c r="AV15" s="107">
        <v>0</v>
      </c>
      <c r="AW15" s="106" t="s">
        <v>26</v>
      </c>
      <c r="AX15" s="107">
        <v>10295052.741777925</v>
      </c>
      <c r="AZ15" s="106" t="s">
        <v>26</v>
      </c>
      <c r="BA15" s="107">
        <v>692068.36214844731</v>
      </c>
      <c r="BB15" s="106" t="s">
        <v>26</v>
      </c>
      <c r="BC15" s="107">
        <v>0</v>
      </c>
      <c r="BD15" s="43"/>
      <c r="BE15" s="106" t="s">
        <v>26</v>
      </c>
      <c r="BF15" s="107">
        <v>2158372.3814782691</v>
      </c>
      <c r="BG15" s="106" t="s">
        <v>26</v>
      </c>
      <c r="BH15" s="107">
        <v>0</v>
      </c>
      <c r="BJ15" s="100">
        <f t="shared" si="0"/>
        <v>38020249.159995206</v>
      </c>
      <c r="BK15" s="108">
        <f t="shared" si="1"/>
        <v>39564156.358713932</v>
      </c>
    </row>
    <row r="16" spans="2:63" s="5" customFormat="1" ht="15.95" customHeight="1" x14ac:dyDescent="0.25">
      <c r="B16" s="106" t="s">
        <v>126</v>
      </c>
      <c r="C16" s="107">
        <v>7811952.5913955402</v>
      </c>
      <c r="D16" s="106" t="s">
        <v>126</v>
      </c>
      <c r="E16" s="107">
        <v>125752.63362806219</v>
      </c>
      <c r="F16" s="42"/>
      <c r="G16" s="106" t="s">
        <v>126</v>
      </c>
      <c r="H16" s="107">
        <v>0</v>
      </c>
      <c r="I16" s="106" t="s">
        <v>126</v>
      </c>
      <c r="J16" s="107">
        <v>1460562.4596592877</v>
      </c>
      <c r="L16" s="106" t="s">
        <v>126</v>
      </c>
      <c r="M16" s="107">
        <v>0</v>
      </c>
      <c r="N16" s="106" t="s">
        <v>126</v>
      </c>
      <c r="O16" s="107">
        <v>1223140.7610981902</v>
      </c>
      <c r="Q16" s="106" t="s">
        <v>27</v>
      </c>
      <c r="R16" s="107">
        <v>2775359.2571879514</v>
      </c>
      <c r="S16" s="106" t="s">
        <v>27</v>
      </c>
      <c r="T16" s="107">
        <v>0</v>
      </c>
      <c r="V16" s="106" t="s">
        <v>27</v>
      </c>
      <c r="W16" s="107">
        <v>3076494.3677158207</v>
      </c>
      <c r="X16" s="106" t="s">
        <v>27</v>
      </c>
      <c r="Y16" s="107">
        <v>0</v>
      </c>
      <c r="AA16" s="106" t="s">
        <v>27</v>
      </c>
      <c r="AB16" s="107">
        <v>0</v>
      </c>
      <c r="AC16" s="106" t="s">
        <v>27</v>
      </c>
      <c r="AD16" s="107">
        <v>2787768.4576370344</v>
      </c>
      <c r="AF16" s="106" t="s">
        <v>27</v>
      </c>
      <c r="AG16" s="107">
        <v>0</v>
      </c>
      <c r="AH16" s="106" t="s">
        <v>27</v>
      </c>
      <c r="AI16" s="107">
        <v>4375372.9244869091</v>
      </c>
      <c r="AK16" s="106" t="s">
        <v>27</v>
      </c>
      <c r="AL16" s="107">
        <v>0</v>
      </c>
      <c r="AM16" s="106" t="s">
        <v>27</v>
      </c>
      <c r="AN16" s="107">
        <v>572831.25896941125</v>
      </c>
      <c r="AP16" s="106" t="s">
        <v>27</v>
      </c>
      <c r="AQ16" s="107">
        <v>0</v>
      </c>
      <c r="AR16" s="106" t="s">
        <v>27</v>
      </c>
      <c r="AS16" s="107">
        <v>5601325.1046339534</v>
      </c>
      <c r="AU16" s="106" t="s">
        <v>27</v>
      </c>
      <c r="AV16" s="107">
        <v>0</v>
      </c>
      <c r="AW16" s="106" t="s">
        <v>27</v>
      </c>
      <c r="AX16" s="107">
        <v>2354881.7833861429</v>
      </c>
      <c r="AZ16" s="106" t="s">
        <v>27</v>
      </c>
      <c r="BA16" s="107">
        <v>80539.155148339196</v>
      </c>
      <c r="BB16" s="106" t="s">
        <v>27</v>
      </c>
      <c r="BC16" s="107">
        <v>0</v>
      </c>
      <c r="BD16" s="43"/>
      <c r="BE16" s="106" t="s">
        <v>27</v>
      </c>
      <c r="BF16" s="107">
        <v>237335.94027865867</v>
      </c>
      <c r="BG16" s="106" t="s">
        <v>27</v>
      </c>
      <c r="BH16" s="107">
        <v>0</v>
      </c>
      <c r="BJ16" s="100">
        <f t="shared" si="0"/>
        <v>13981681.311726309</v>
      </c>
      <c r="BK16" s="108">
        <f t="shared" si="1"/>
        <v>18501635.383498989</v>
      </c>
    </row>
    <row r="17" spans="2:63" s="5" customFormat="1" ht="15.95" customHeight="1" x14ac:dyDescent="0.25">
      <c r="B17" s="106" t="s">
        <v>28</v>
      </c>
      <c r="C17" s="107">
        <v>0</v>
      </c>
      <c r="D17" s="106" t="s">
        <v>28</v>
      </c>
      <c r="E17" s="107">
        <v>4200603.8959781965</v>
      </c>
      <c r="F17" s="42"/>
      <c r="G17" s="106" t="s">
        <v>28</v>
      </c>
      <c r="H17" s="107">
        <v>0</v>
      </c>
      <c r="I17" s="106" t="s">
        <v>28</v>
      </c>
      <c r="J17" s="107">
        <v>10499729.769100605</v>
      </c>
      <c r="L17" s="106" t="s">
        <v>28</v>
      </c>
      <c r="M17" s="107">
        <v>0</v>
      </c>
      <c r="N17" s="106" t="s">
        <v>28</v>
      </c>
      <c r="O17" s="107">
        <v>12367391.660300564</v>
      </c>
      <c r="Q17" s="106" t="s">
        <v>28</v>
      </c>
      <c r="R17" s="107">
        <v>0</v>
      </c>
      <c r="S17" s="106" t="s">
        <v>28</v>
      </c>
      <c r="T17" s="107">
        <v>8787818.6514657587</v>
      </c>
      <c r="V17" s="106" t="s">
        <v>28</v>
      </c>
      <c r="W17" s="107">
        <v>0</v>
      </c>
      <c r="X17" s="106" t="s">
        <v>28</v>
      </c>
      <c r="Y17" s="107">
        <v>16113707.998336881</v>
      </c>
      <c r="AA17" s="106" t="s">
        <v>28</v>
      </c>
      <c r="AB17" s="107">
        <v>0</v>
      </c>
      <c r="AC17" s="106" t="s">
        <v>28</v>
      </c>
      <c r="AD17" s="107">
        <v>22149490.534486122</v>
      </c>
      <c r="AF17" s="106" t="s">
        <v>28</v>
      </c>
      <c r="AG17" s="107">
        <v>0</v>
      </c>
      <c r="AH17" s="106" t="s">
        <v>28</v>
      </c>
      <c r="AI17" s="107">
        <v>20920212.42278751</v>
      </c>
      <c r="AK17" s="106" t="s">
        <v>28</v>
      </c>
      <c r="AL17" s="107">
        <v>0</v>
      </c>
      <c r="AM17" s="106" t="s">
        <v>28</v>
      </c>
      <c r="AN17" s="107">
        <v>9353650.1812107489</v>
      </c>
      <c r="AP17" s="106" t="s">
        <v>28</v>
      </c>
      <c r="AQ17" s="107">
        <v>0</v>
      </c>
      <c r="AR17" s="106" t="s">
        <v>28</v>
      </c>
      <c r="AS17" s="107">
        <v>17123635.578398459</v>
      </c>
      <c r="AU17" s="106" t="s">
        <v>28</v>
      </c>
      <c r="AV17" s="107">
        <v>0</v>
      </c>
      <c r="AW17" s="106" t="s">
        <v>28</v>
      </c>
      <c r="AX17" s="107">
        <v>9751678.4689500779</v>
      </c>
      <c r="AZ17" s="106" t="s">
        <v>28</v>
      </c>
      <c r="BA17" s="107">
        <v>0</v>
      </c>
      <c r="BB17" s="106" t="s">
        <v>28</v>
      </c>
      <c r="BC17" s="107">
        <v>2754021.2123038718</v>
      </c>
      <c r="BD17" s="43"/>
      <c r="BE17" s="106" t="s">
        <v>28</v>
      </c>
      <c r="BF17" s="107">
        <v>0</v>
      </c>
      <c r="BG17" s="106" t="s">
        <v>28</v>
      </c>
      <c r="BH17" s="107">
        <v>4967710.3705055937</v>
      </c>
      <c r="BJ17" s="100">
        <f t="shared" si="0"/>
        <v>0</v>
      </c>
      <c r="BK17" s="108">
        <f t="shared" si="1"/>
        <v>138989650.74382439</v>
      </c>
    </row>
    <row r="18" spans="2:63" s="5" customFormat="1" ht="15.95" customHeight="1" x14ac:dyDescent="0.25">
      <c r="B18" s="106" t="s">
        <v>127</v>
      </c>
      <c r="C18" s="107">
        <v>0</v>
      </c>
      <c r="D18" s="106" t="s">
        <v>127</v>
      </c>
      <c r="E18" s="107">
        <v>0</v>
      </c>
      <c r="F18" s="42"/>
      <c r="G18" s="106" t="s">
        <v>127</v>
      </c>
      <c r="H18" s="107">
        <v>15006534.160000002</v>
      </c>
      <c r="I18" s="106" t="s">
        <v>127</v>
      </c>
      <c r="J18" s="107">
        <v>0</v>
      </c>
      <c r="L18" s="106" t="s">
        <v>127</v>
      </c>
      <c r="M18" s="107">
        <v>23396594.02</v>
      </c>
      <c r="N18" s="106" t="s">
        <v>127</v>
      </c>
      <c r="O18" s="107">
        <v>0</v>
      </c>
      <c r="Q18" s="106" t="s">
        <v>29</v>
      </c>
      <c r="R18" s="107">
        <v>30481690.429999996</v>
      </c>
      <c r="S18" s="106" t="s">
        <v>29</v>
      </c>
      <c r="T18" s="107">
        <v>0</v>
      </c>
      <c r="V18" s="106" t="s">
        <v>29</v>
      </c>
      <c r="W18" s="107">
        <v>29515668.149999999</v>
      </c>
      <c r="X18" s="106" t="s">
        <v>29</v>
      </c>
      <c r="Y18" s="107">
        <v>0</v>
      </c>
      <c r="AA18" s="106" t="s">
        <v>29</v>
      </c>
      <c r="AB18" s="107">
        <v>27390054.90049994</v>
      </c>
      <c r="AC18" s="106" t="s">
        <v>29</v>
      </c>
      <c r="AD18" s="107">
        <v>0</v>
      </c>
      <c r="AF18" s="106" t="s">
        <v>29</v>
      </c>
      <c r="AG18" s="107">
        <v>18708662.824458309</v>
      </c>
      <c r="AH18" s="106" t="s">
        <v>29</v>
      </c>
      <c r="AI18" s="107">
        <v>0</v>
      </c>
      <c r="AK18" s="106" t="s">
        <v>29</v>
      </c>
      <c r="AL18" s="107">
        <v>21057904.544447362</v>
      </c>
      <c r="AM18" s="106" t="s">
        <v>29</v>
      </c>
      <c r="AN18" s="107">
        <v>0</v>
      </c>
      <c r="AP18" s="106" t="s">
        <v>29</v>
      </c>
      <c r="AQ18" s="107">
        <v>9193595.081723284</v>
      </c>
      <c r="AR18" s="106" t="s">
        <v>29</v>
      </c>
      <c r="AS18" s="107">
        <v>0</v>
      </c>
      <c r="AU18" s="106" t="s">
        <v>29</v>
      </c>
      <c r="AV18" s="107">
        <v>0</v>
      </c>
      <c r="AW18" s="106" t="s">
        <v>29</v>
      </c>
      <c r="AX18" s="107">
        <v>23284030.394332621</v>
      </c>
      <c r="AZ18" s="106" t="s">
        <v>29</v>
      </c>
      <c r="BA18" s="107">
        <v>645200.20829438895</v>
      </c>
      <c r="BB18" s="106" t="s">
        <v>29</v>
      </c>
      <c r="BC18" s="107">
        <v>0</v>
      </c>
      <c r="BD18" s="43"/>
      <c r="BE18" s="106" t="s">
        <v>29</v>
      </c>
      <c r="BF18" s="107">
        <v>1425803.6429843465</v>
      </c>
      <c r="BG18" s="106" t="s">
        <v>29</v>
      </c>
      <c r="BH18" s="107">
        <v>0</v>
      </c>
      <c r="BJ18" s="100">
        <f t="shared" si="0"/>
        <v>176821707.96240762</v>
      </c>
      <c r="BK18" s="108">
        <f t="shared" si="1"/>
        <v>23284030.394332621</v>
      </c>
    </row>
    <row r="19" spans="2:63" s="5" customFormat="1" ht="15.95" customHeight="1" x14ac:dyDescent="0.25">
      <c r="B19" s="106" t="s">
        <v>30</v>
      </c>
      <c r="C19" s="107">
        <v>7734810.9799999995</v>
      </c>
      <c r="D19" s="106" t="s">
        <v>30</v>
      </c>
      <c r="E19" s="107">
        <v>6885842.161227094</v>
      </c>
      <c r="F19" s="42"/>
      <c r="G19" s="106" t="s">
        <v>30</v>
      </c>
      <c r="H19" s="107">
        <v>11476180.4561406</v>
      </c>
      <c r="I19" s="106" t="s">
        <v>30</v>
      </c>
      <c r="J19" s="107">
        <v>0</v>
      </c>
      <c r="L19" s="106" t="s">
        <v>30</v>
      </c>
      <c r="M19" s="107">
        <v>0</v>
      </c>
      <c r="N19" s="106" t="s">
        <v>30</v>
      </c>
      <c r="O19" s="107">
        <v>537500.63275325298</v>
      </c>
      <c r="Q19" s="106" t="s">
        <v>30</v>
      </c>
      <c r="R19" s="107">
        <v>0</v>
      </c>
      <c r="S19" s="106" t="s">
        <v>30</v>
      </c>
      <c r="T19" s="107">
        <v>6281953.1684167534</v>
      </c>
      <c r="V19" s="106" t="s">
        <v>30</v>
      </c>
      <c r="W19" s="107">
        <v>284894.07982197404</v>
      </c>
      <c r="X19" s="106" t="s">
        <v>30</v>
      </c>
      <c r="Y19" s="107">
        <v>0</v>
      </c>
      <c r="AA19" s="106" t="s">
        <v>30</v>
      </c>
      <c r="AB19" s="107">
        <v>0</v>
      </c>
      <c r="AC19" s="106" t="s">
        <v>30</v>
      </c>
      <c r="AD19" s="107">
        <v>24019986.898304582</v>
      </c>
      <c r="AF19" s="106" t="s">
        <v>30</v>
      </c>
      <c r="AG19" s="107">
        <v>0</v>
      </c>
      <c r="AH19" s="106" t="s">
        <v>30</v>
      </c>
      <c r="AI19" s="107">
        <v>35542581.716514796</v>
      </c>
      <c r="AK19" s="106" t="s">
        <v>30</v>
      </c>
      <c r="AL19" s="107">
        <v>20676583.288146302</v>
      </c>
      <c r="AM19" s="106" t="s">
        <v>30</v>
      </c>
      <c r="AN19" s="107">
        <v>0</v>
      </c>
      <c r="AP19" s="106" t="s">
        <v>30</v>
      </c>
      <c r="AQ19" s="107">
        <v>0</v>
      </c>
      <c r="AR19" s="106" t="s">
        <v>30</v>
      </c>
      <c r="AS19" s="107">
        <v>1691031.8120979965</v>
      </c>
      <c r="AU19" s="106" t="s">
        <v>30</v>
      </c>
      <c r="AV19" s="107">
        <v>0</v>
      </c>
      <c r="AW19" s="106" t="s">
        <v>30</v>
      </c>
      <c r="AX19" s="107">
        <v>15662154.614796614</v>
      </c>
      <c r="AZ19" s="106" t="s">
        <v>30</v>
      </c>
      <c r="BA19" s="107">
        <v>742438.92132684472</v>
      </c>
      <c r="BB19" s="106" t="s">
        <v>30</v>
      </c>
      <c r="BC19" s="107">
        <v>0</v>
      </c>
      <c r="BD19" s="43"/>
      <c r="BE19" s="106" t="s">
        <v>30</v>
      </c>
      <c r="BF19" s="107">
        <v>1397521.6627948589</v>
      </c>
      <c r="BG19" s="106" t="s">
        <v>30</v>
      </c>
      <c r="BH19" s="107">
        <v>0</v>
      </c>
      <c r="BJ19" s="100">
        <f t="shared" si="0"/>
        <v>42312429.388230577</v>
      </c>
      <c r="BK19" s="108">
        <f t="shared" si="1"/>
        <v>90621051.004111081</v>
      </c>
    </row>
    <row r="20" spans="2:63" s="5" customFormat="1" ht="15.95" customHeight="1" x14ac:dyDescent="0.25">
      <c r="B20" s="106" t="s">
        <v>31</v>
      </c>
      <c r="C20" s="107">
        <v>0</v>
      </c>
      <c r="D20" s="106" t="s">
        <v>31</v>
      </c>
      <c r="E20" s="107">
        <v>1259403.2139147224</v>
      </c>
      <c r="F20" s="42"/>
      <c r="G20" s="106" t="s">
        <v>31</v>
      </c>
      <c r="H20" s="107">
        <v>0</v>
      </c>
      <c r="I20" s="106" t="s">
        <v>31</v>
      </c>
      <c r="J20" s="107">
        <v>4201484.1144445539</v>
      </c>
      <c r="L20" s="106" t="s">
        <v>31</v>
      </c>
      <c r="M20" s="107">
        <v>0</v>
      </c>
      <c r="N20" s="106" t="s">
        <v>31</v>
      </c>
      <c r="O20" s="107">
        <v>5072990.1054212842</v>
      </c>
      <c r="Q20" s="106" t="s">
        <v>31</v>
      </c>
      <c r="R20" s="107">
        <v>0</v>
      </c>
      <c r="S20" s="106" t="s">
        <v>31</v>
      </c>
      <c r="T20" s="107">
        <v>8758578.2682065275</v>
      </c>
      <c r="V20" s="106" t="s">
        <v>31</v>
      </c>
      <c r="W20" s="107">
        <v>0</v>
      </c>
      <c r="X20" s="106" t="s">
        <v>31</v>
      </c>
      <c r="Y20" s="107">
        <v>17732382.389966764</v>
      </c>
      <c r="AA20" s="106" t="s">
        <v>31</v>
      </c>
      <c r="AB20" s="107">
        <v>0</v>
      </c>
      <c r="AC20" s="106" t="s">
        <v>31</v>
      </c>
      <c r="AD20" s="107">
        <v>16237006.487406215</v>
      </c>
      <c r="AF20" s="106" t="s">
        <v>31</v>
      </c>
      <c r="AG20" s="107">
        <v>0</v>
      </c>
      <c r="AH20" s="106" t="s">
        <v>31</v>
      </c>
      <c r="AI20" s="107">
        <v>13689092.686958954</v>
      </c>
      <c r="AK20" s="106" t="s">
        <v>31</v>
      </c>
      <c r="AL20" s="107">
        <v>0</v>
      </c>
      <c r="AM20" s="106" t="s">
        <v>31</v>
      </c>
      <c r="AN20" s="107">
        <v>5546394.7562583406</v>
      </c>
      <c r="AP20" s="106" t="s">
        <v>31</v>
      </c>
      <c r="AQ20" s="107">
        <v>0</v>
      </c>
      <c r="AR20" s="106" t="s">
        <v>31</v>
      </c>
      <c r="AS20" s="107">
        <v>6305381.1836745162</v>
      </c>
      <c r="AU20" s="106" t="s">
        <v>31</v>
      </c>
      <c r="AV20" s="107">
        <v>0</v>
      </c>
      <c r="AW20" s="106" t="s">
        <v>31</v>
      </c>
      <c r="AX20" s="107">
        <v>6429859.8040661365</v>
      </c>
      <c r="AZ20" s="106" t="s">
        <v>31</v>
      </c>
      <c r="BA20" s="107">
        <v>0</v>
      </c>
      <c r="BB20" s="106" t="s">
        <v>31</v>
      </c>
      <c r="BC20" s="107">
        <v>4983688.0817290964</v>
      </c>
      <c r="BD20" s="43"/>
      <c r="BE20" s="106" t="s">
        <v>31</v>
      </c>
      <c r="BF20" s="107">
        <v>0</v>
      </c>
      <c r="BG20" s="106" t="s">
        <v>31</v>
      </c>
      <c r="BH20" s="107">
        <v>10217592.742882691</v>
      </c>
      <c r="BJ20" s="100">
        <f t="shared" si="0"/>
        <v>0</v>
      </c>
      <c r="BK20" s="108">
        <f t="shared" si="1"/>
        <v>100433853.83492979</v>
      </c>
    </row>
    <row r="21" spans="2:63" s="5" customFormat="1" ht="15.95" customHeight="1" x14ac:dyDescent="0.25">
      <c r="B21" s="106" t="s">
        <v>32</v>
      </c>
      <c r="C21" s="107">
        <v>0</v>
      </c>
      <c r="D21" s="106" t="s">
        <v>32</v>
      </c>
      <c r="E21" s="107">
        <v>0</v>
      </c>
      <c r="F21" s="42"/>
      <c r="G21" s="106" t="s">
        <v>32</v>
      </c>
      <c r="H21" s="107">
        <v>6189949.3700000001</v>
      </c>
      <c r="I21" s="106" t="s">
        <v>32</v>
      </c>
      <c r="J21" s="107">
        <v>0</v>
      </c>
      <c r="L21" s="106" t="s">
        <v>32</v>
      </c>
      <c r="M21" s="107">
        <v>11155855.380000001</v>
      </c>
      <c r="N21" s="106" t="s">
        <v>32</v>
      </c>
      <c r="O21" s="107">
        <v>0</v>
      </c>
      <c r="Q21" s="106" t="s">
        <v>32</v>
      </c>
      <c r="R21" s="107">
        <v>12459039.415851152</v>
      </c>
      <c r="S21" s="106" t="s">
        <v>32</v>
      </c>
      <c r="T21" s="107">
        <v>0</v>
      </c>
      <c r="V21" s="106" t="s">
        <v>32</v>
      </c>
      <c r="W21" s="107">
        <v>12043408.867309595</v>
      </c>
      <c r="X21" s="106" t="s">
        <v>32</v>
      </c>
      <c r="Y21" s="107">
        <v>0</v>
      </c>
      <c r="AA21" s="106" t="s">
        <v>32</v>
      </c>
      <c r="AB21" s="107">
        <v>13311753.670000002</v>
      </c>
      <c r="AC21" s="106" t="s">
        <v>32</v>
      </c>
      <c r="AD21" s="107">
        <v>0</v>
      </c>
      <c r="AF21" s="106" t="s">
        <v>32</v>
      </c>
      <c r="AG21" s="107">
        <v>12137575.929786272</v>
      </c>
      <c r="AH21" s="106" t="s">
        <v>32</v>
      </c>
      <c r="AI21" s="107">
        <v>0</v>
      </c>
      <c r="AK21" s="106" t="s">
        <v>32</v>
      </c>
      <c r="AL21" s="107">
        <v>11864037.031121567</v>
      </c>
      <c r="AM21" s="106" t="s">
        <v>32</v>
      </c>
      <c r="AN21" s="107">
        <v>0</v>
      </c>
      <c r="AP21" s="106" t="s">
        <v>32</v>
      </c>
      <c r="AQ21" s="107">
        <v>3951433.5558340084</v>
      </c>
      <c r="AR21" s="106" t="s">
        <v>32</v>
      </c>
      <c r="AS21" s="107">
        <v>0</v>
      </c>
      <c r="AU21" s="106" t="s">
        <v>32</v>
      </c>
      <c r="AV21" s="107">
        <v>0</v>
      </c>
      <c r="AW21" s="106" t="s">
        <v>32</v>
      </c>
      <c r="AX21" s="107">
        <v>11510413.241450194</v>
      </c>
      <c r="AZ21" s="106" t="s">
        <v>32</v>
      </c>
      <c r="BA21" s="107">
        <v>264531.04332122568</v>
      </c>
      <c r="BB21" s="106" t="s">
        <v>32</v>
      </c>
      <c r="BC21" s="107">
        <v>0</v>
      </c>
      <c r="BD21" s="43"/>
      <c r="BE21" s="106" t="s">
        <v>32</v>
      </c>
      <c r="BF21" s="107">
        <v>566158.18894715421</v>
      </c>
      <c r="BG21" s="106" t="s">
        <v>32</v>
      </c>
      <c r="BH21" s="107">
        <v>0</v>
      </c>
      <c r="BJ21" s="100">
        <f t="shared" si="0"/>
        <v>83943742.452170983</v>
      </c>
      <c r="BK21" s="108">
        <f t="shared" si="1"/>
        <v>11510413.241450194</v>
      </c>
    </row>
    <row r="22" spans="2:63" s="5" customFormat="1" ht="15.95" customHeight="1" x14ac:dyDescent="0.25">
      <c r="B22" s="106" t="s">
        <v>33</v>
      </c>
      <c r="C22" s="107">
        <v>4890635.53</v>
      </c>
      <c r="D22" s="106" t="s">
        <v>33</v>
      </c>
      <c r="E22" s="107">
        <v>245901.86402096989</v>
      </c>
      <c r="F22" s="42"/>
      <c r="G22" s="106" t="s">
        <v>33</v>
      </c>
      <c r="H22" s="107">
        <v>0</v>
      </c>
      <c r="I22" s="106" t="s">
        <v>33</v>
      </c>
      <c r="J22" s="107">
        <v>484060.61401930195</v>
      </c>
      <c r="L22" s="106" t="s">
        <v>33</v>
      </c>
      <c r="M22" s="107">
        <v>0</v>
      </c>
      <c r="N22" s="106" t="s">
        <v>33</v>
      </c>
      <c r="O22" s="107">
        <v>56963.307760105003</v>
      </c>
      <c r="Q22" s="106" t="s">
        <v>33</v>
      </c>
      <c r="R22" s="107">
        <v>195012.25678910315</v>
      </c>
      <c r="S22" s="106" t="s">
        <v>33</v>
      </c>
      <c r="T22" s="107">
        <v>0</v>
      </c>
      <c r="V22" s="106" t="s">
        <v>33</v>
      </c>
      <c r="W22" s="107">
        <v>897.63813916640356</v>
      </c>
      <c r="X22" s="106" t="s">
        <v>33</v>
      </c>
      <c r="Y22" s="107">
        <v>0</v>
      </c>
      <c r="AA22" s="106" t="s">
        <v>33</v>
      </c>
      <c r="AB22" s="107">
        <v>674973.88398977928</v>
      </c>
      <c r="AC22" s="106" t="s">
        <v>33</v>
      </c>
      <c r="AD22" s="107">
        <v>0</v>
      </c>
      <c r="AF22" s="106" t="s">
        <v>33</v>
      </c>
      <c r="AG22" s="107">
        <v>815814.15296981996</v>
      </c>
      <c r="AH22" s="106" t="s">
        <v>33</v>
      </c>
      <c r="AI22" s="107">
        <v>0</v>
      </c>
      <c r="AK22" s="106" t="s">
        <v>33</v>
      </c>
      <c r="AL22" s="107">
        <v>1377121.2063137277</v>
      </c>
      <c r="AM22" s="106" t="s">
        <v>33</v>
      </c>
      <c r="AN22" s="107">
        <v>0</v>
      </c>
      <c r="AP22" s="106" t="s">
        <v>33</v>
      </c>
      <c r="AQ22" s="107">
        <v>607769.40366075374</v>
      </c>
      <c r="AR22" s="106" t="s">
        <v>33</v>
      </c>
      <c r="AS22" s="107">
        <v>0</v>
      </c>
      <c r="AU22" s="106" t="s">
        <v>33</v>
      </c>
      <c r="AV22" s="107">
        <v>0</v>
      </c>
      <c r="AW22" s="106" t="s">
        <v>33</v>
      </c>
      <c r="AX22" s="107">
        <v>1474775.0771943976</v>
      </c>
      <c r="AZ22" s="106" t="s">
        <v>33</v>
      </c>
      <c r="BA22" s="107">
        <v>50120.372042110816</v>
      </c>
      <c r="BB22" s="106" t="s">
        <v>33</v>
      </c>
      <c r="BC22" s="107">
        <v>0</v>
      </c>
      <c r="BD22" s="43"/>
      <c r="BE22" s="106" t="s">
        <v>33</v>
      </c>
      <c r="BF22" s="107">
        <v>119166.65077820131</v>
      </c>
      <c r="BG22" s="106" t="s">
        <v>33</v>
      </c>
      <c r="BH22" s="107">
        <v>0</v>
      </c>
      <c r="BJ22" s="100">
        <f t="shared" si="0"/>
        <v>8731511.0946826618</v>
      </c>
      <c r="BK22" s="108">
        <f t="shared" si="1"/>
        <v>2261700.8629947742</v>
      </c>
    </row>
    <row r="23" spans="2:63" s="5" customFormat="1" ht="15.95" customHeight="1" x14ac:dyDescent="0.25">
      <c r="B23" s="106" t="s">
        <v>34</v>
      </c>
      <c r="C23" s="107">
        <v>0</v>
      </c>
      <c r="D23" s="106" t="s">
        <v>34</v>
      </c>
      <c r="E23" s="107">
        <v>0</v>
      </c>
      <c r="F23" s="42"/>
      <c r="G23" s="106" t="s">
        <v>34</v>
      </c>
      <c r="H23" s="107">
        <v>16425148.279950283</v>
      </c>
      <c r="I23" s="106" t="s">
        <v>34</v>
      </c>
      <c r="J23" s="107">
        <v>0</v>
      </c>
      <c r="L23" s="106" t="s">
        <v>34</v>
      </c>
      <c r="M23" s="107">
        <v>33111231.427024178</v>
      </c>
      <c r="N23" s="106" t="s">
        <v>34</v>
      </c>
      <c r="O23" s="107">
        <v>0</v>
      </c>
      <c r="Q23" s="106" t="s">
        <v>34</v>
      </c>
      <c r="R23" s="107">
        <v>18329388.734533884</v>
      </c>
      <c r="S23" s="106" t="s">
        <v>34</v>
      </c>
      <c r="T23" s="107">
        <v>0</v>
      </c>
      <c r="V23" s="106" t="s">
        <v>34</v>
      </c>
      <c r="W23" s="107">
        <v>16271135.685132816</v>
      </c>
      <c r="X23" s="106" t="s">
        <v>34</v>
      </c>
      <c r="Y23" s="107">
        <v>0</v>
      </c>
      <c r="AA23" s="106" t="s">
        <v>34</v>
      </c>
      <c r="AB23" s="107">
        <v>0</v>
      </c>
      <c r="AC23" s="106" t="s">
        <v>34</v>
      </c>
      <c r="AD23" s="107">
        <v>6064869.2309446186</v>
      </c>
      <c r="AF23" s="106" t="s">
        <v>34</v>
      </c>
      <c r="AG23" s="107">
        <v>0</v>
      </c>
      <c r="AH23" s="106" t="s">
        <v>34</v>
      </c>
      <c r="AI23" s="107">
        <v>8704409.6966843307</v>
      </c>
      <c r="AK23" s="106" t="s">
        <v>34</v>
      </c>
      <c r="AL23" s="107">
        <v>891247.37131975591</v>
      </c>
      <c r="AM23" s="106" t="s">
        <v>34</v>
      </c>
      <c r="AN23" s="107">
        <v>0</v>
      </c>
      <c r="AP23" s="106" t="s">
        <v>34</v>
      </c>
      <c r="AQ23" s="107">
        <v>3267425.6996753514</v>
      </c>
      <c r="AR23" s="106" t="s">
        <v>34</v>
      </c>
      <c r="AS23" s="107">
        <v>0</v>
      </c>
      <c r="AU23" s="106" t="s">
        <v>34</v>
      </c>
      <c r="AV23" s="107">
        <v>0</v>
      </c>
      <c r="AW23" s="106" t="s">
        <v>34</v>
      </c>
      <c r="AX23" s="107">
        <v>2778205.5456894478</v>
      </c>
      <c r="AZ23" s="106" t="s">
        <v>34</v>
      </c>
      <c r="BA23" s="107">
        <v>0</v>
      </c>
      <c r="BB23" s="106" t="s">
        <v>34</v>
      </c>
      <c r="BC23" s="107">
        <v>4480164.2776994938</v>
      </c>
      <c r="BD23" s="43"/>
      <c r="BE23" s="106" t="s">
        <v>34</v>
      </c>
      <c r="BF23" s="107">
        <v>0</v>
      </c>
      <c r="BG23" s="106" t="s">
        <v>34</v>
      </c>
      <c r="BH23" s="107">
        <v>19225716.199247576</v>
      </c>
      <c r="BJ23" s="100">
        <f t="shared" si="0"/>
        <v>88295577.197636276</v>
      </c>
      <c r="BK23" s="108">
        <f t="shared" si="1"/>
        <v>41253364.950265467</v>
      </c>
    </row>
    <row r="24" spans="2:63" s="5" customFormat="1" ht="15.95" customHeight="1" x14ac:dyDescent="0.25">
      <c r="B24" s="106" t="s">
        <v>35</v>
      </c>
      <c r="C24" s="107">
        <v>13963954.985299021</v>
      </c>
      <c r="D24" s="106" t="s">
        <v>35</v>
      </c>
      <c r="E24" s="107">
        <v>1910880.4813640877</v>
      </c>
      <c r="F24" s="42"/>
      <c r="G24" s="106" t="s">
        <v>35</v>
      </c>
      <c r="H24" s="107">
        <v>0</v>
      </c>
      <c r="I24" s="106" t="s">
        <v>35</v>
      </c>
      <c r="J24" s="107">
        <v>5429888.940690849</v>
      </c>
      <c r="L24" s="106" t="s">
        <v>35</v>
      </c>
      <c r="M24" s="107">
        <v>3639523.7286794856</v>
      </c>
      <c r="N24" s="106" t="s">
        <v>35</v>
      </c>
      <c r="O24" s="107">
        <v>0</v>
      </c>
      <c r="Q24" s="106" t="s">
        <v>35</v>
      </c>
      <c r="R24" s="107">
        <v>0</v>
      </c>
      <c r="S24" s="106" t="s">
        <v>35</v>
      </c>
      <c r="T24" s="107">
        <v>207260.3373901844</v>
      </c>
      <c r="V24" s="106" t="s">
        <v>35</v>
      </c>
      <c r="W24" s="107">
        <v>0</v>
      </c>
      <c r="X24" s="106" t="s">
        <v>35</v>
      </c>
      <c r="Y24" s="107">
        <v>7443858.4365762323</v>
      </c>
      <c r="AA24" s="106" t="s">
        <v>35</v>
      </c>
      <c r="AB24" s="107">
        <v>0</v>
      </c>
      <c r="AC24" s="106" t="s">
        <v>35</v>
      </c>
      <c r="AD24" s="107">
        <v>3605005.1013228148</v>
      </c>
      <c r="AF24" s="106" t="s">
        <v>35</v>
      </c>
      <c r="AG24" s="107">
        <v>4960620.7345916852</v>
      </c>
      <c r="AH24" s="106" t="s">
        <v>35</v>
      </c>
      <c r="AI24" s="107">
        <v>0</v>
      </c>
      <c r="AK24" s="106" t="s">
        <v>35</v>
      </c>
      <c r="AL24" s="107">
        <v>14617302.346460339</v>
      </c>
      <c r="AM24" s="106" t="s">
        <v>35</v>
      </c>
      <c r="AN24" s="107">
        <v>0</v>
      </c>
      <c r="AP24" s="106" t="s">
        <v>35</v>
      </c>
      <c r="AQ24" s="107">
        <v>13874333.846419882</v>
      </c>
      <c r="AR24" s="106" t="s">
        <v>35</v>
      </c>
      <c r="AS24" s="107">
        <v>0</v>
      </c>
      <c r="AU24" s="106" t="s">
        <v>35</v>
      </c>
      <c r="AV24" s="107">
        <v>0</v>
      </c>
      <c r="AW24" s="106" t="s">
        <v>35</v>
      </c>
      <c r="AX24" s="107">
        <v>19981076.076908007</v>
      </c>
      <c r="AZ24" s="106" t="s">
        <v>35</v>
      </c>
      <c r="BA24" s="107">
        <v>897550.00659808714</v>
      </c>
      <c r="BB24" s="106" t="s">
        <v>35</v>
      </c>
      <c r="BC24" s="107">
        <v>0</v>
      </c>
      <c r="BD24" s="43"/>
      <c r="BE24" s="106" t="s">
        <v>35</v>
      </c>
      <c r="BF24" s="107">
        <v>1873851.5579166044</v>
      </c>
      <c r="BG24" s="106" t="s">
        <v>35</v>
      </c>
      <c r="BH24" s="107">
        <v>0</v>
      </c>
      <c r="BJ24" s="100">
        <f t="shared" si="0"/>
        <v>53827137.205965109</v>
      </c>
      <c r="BK24" s="108">
        <f t="shared" si="1"/>
        <v>38577969.374252178</v>
      </c>
    </row>
    <row r="25" spans="2:63" s="5" customFormat="1" ht="15.95" customHeight="1" x14ac:dyDescent="0.25">
      <c r="B25" s="106" t="s">
        <v>36</v>
      </c>
      <c r="C25" s="107">
        <v>0</v>
      </c>
      <c r="D25" s="106" t="s">
        <v>36</v>
      </c>
      <c r="E25" s="107">
        <v>0</v>
      </c>
      <c r="F25" s="42"/>
      <c r="G25" s="106" t="s">
        <v>36</v>
      </c>
      <c r="H25" s="107">
        <v>14732616.427893281</v>
      </c>
      <c r="I25" s="106" t="s">
        <v>36</v>
      </c>
      <c r="J25" s="107">
        <v>0</v>
      </c>
      <c r="L25" s="106" t="s">
        <v>36</v>
      </c>
      <c r="M25" s="107">
        <v>13245665.843570128</v>
      </c>
      <c r="N25" s="106" t="s">
        <v>36</v>
      </c>
      <c r="O25" s="107">
        <v>0</v>
      </c>
      <c r="Q25" s="106" t="s">
        <v>36</v>
      </c>
      <c r="R25" s="107">
        <v>26310292.804774448</v>
      </c>
      <c r="S25" s="106" t="s">
        <v>36</v>
      </c>
      <c r="T25" s="107">
        <v>0</v>
      </c>
      <c r="V25" s="106" t="s">
        <v>36</v>
      </c>
      <c r="W25" s="107">
        <v>13485704.273649663</v>
      </c>
      <c r="X25" s="106" t="s">
        <v>36</v>
      </c>
      <c r="Y25" s="107">
        <v>0</v>
      </c>
      <c r="AA25" s="106" t="s">
        <v>36</v>
      </c>
      <c r="AB25" s="107">
        <v>38453784.711816184</v>
      </c>
      <c r="AC25" s="106" t="s">
        <v>36</v>
      </c>
      <c r="AD25" s="107">
        <v>0</v>
      </c>
      <c r="AF25" s="106" t="s">
        <v>36</v>
      </c>
      <c r="AG25" s="107">
        <v>26894224.164051577</v>
      </c>
      <c r="AH25" s="106" t="s">
        <v>36</v>
      </c>
      <c r="AI25" s="107">
        <v>0</v>
      </c>
      <c r="AK25" s="106" t="s">
        <v>36</v>
      </c>
      <c r="AL25" s="107">
        <v>35724818.684590176</v>
      </c>
      <c r="AM25" s="106" t="s">
        <v>36</v>
      </c>
      <c r="AN25" s="107">
        <v>0</v>
      </c>
      <c r="AP25" s="106" t="s">
        <v>36</v>
      </c>
      <c r="AQ25" s="107">
        <v>25578140.504134282</v>
      </c>
      <c r="AR25" s="106" t="s">
        <v>36</v>
      </c>
      <c r="AS25" s="107">
        <v>0</v>
      </c>
      <c r="AU25" s="106" t="s">
        <v>36</v>
      </c>
      <c r="AV25" s="107">
        <v>0</v>
      </c>
      <c r="AW25" s="106" t="s">
        <v>36</v>
      </c>
      <c r="AX25" s="107">
        <v>44546080.084382877</v>
      </c>
      <c r="AZ25" s="106" t="s">
        <v>36</v>
      </c>
      <c r="BA25" s="107">
        <v>2117506.1188750528</v>
      </c>
      <c r="BB25" s="106" t="s">
        <v>36</v>
      </c>
      <c r="BC25" s="107">
        <v>0</v>
      </c>
      <c r="BD25" s="43"/>
      <c r="BE25" s="106" t="s">
        <v>36</v>
      </c>
      <c r="BF25" s="107">
        <v>4738957.3433645191</v>
      </c>
      <c r="BG25" s="106" t="s">
        <v>36</v>
      </c>
      <c r="BH25" s="107">
        <v>0</v>
      </c>
      <c r="BJ25" s="100">
        <f t="shared" si="0"/>
        <v>201281710.8767193</v>
      </c>
      <c r="BK25" s="108">
        <f t="shared" si="1"/>
        <v>44546080.084382877</v>
      </c>
    </row>
    <row r="26" spans="2:63" s="5" customFormat="1" ht="15.95" customHeight="1" x14ac:dyDescent="0.25">
      <c r="B26" s="106" t="s">
        <v>37</v>
      </c>
      <c r="C26" s="107">
        <v>1200100.0945486724</v>
      </c>
      <c r="D26" s="106" t="s">
        <v>37</v>
      </c>
      <c r="E26" s="107">
        <v>0</v>
      </c>
      <c r="F26" s="42"/>
      <c r="G26" s="106" t="s">
        <v>37</v>
      </c>
      <c r="H26" s="107">
        <v>4237214.1567128794</v>
      </c>
      <c r="I26" s="106" t="s">
        <v>37</v>
      </c>
      <c r="J26" s="107">
        <v>0</v>
      </c>
      <c r="L26" s="106" t="s">
        <v>37</v>
      </c>
      <c r="M26" s="107">
        <v>9326307.6491437778</v>
      </c>
      <c r="N26" s="106" t="s">
        <v>37</v>
      </c>
      <c r="O26" s="107">
        <v>0</v>
      </c>
      <c r="Q26" s="106" t="s">
        <v>37</v>
      </c>
      <c r="R26" s="107">
        <v>5243750.8961171526</v>
      </c>
      <c r="S26" s="106" t="s">
        <v>37</v>
      </c>
      <c r="T26" s="107">
        <v>0</v>
      </c>
      <c r="V26" s="106" t="s">
        <v>37</v>
      </c>
      <c r="W26" s="107">
        <v>2117414.6029281616</v>
      </c>
      <c r="X26" s="106" t="s">
        <v>37</v>
      </c>
      <c r="Y26" s="107">
        <v>0</v>
      </c>
      <c r="AA26" s="106" t="s">
        <v>37</v>
      </c>
      <c r="AB26" s="107">
        <v>206185.8748505488</v>
      </c>
      <c r="AC26" s="106" t="s">
        <v>37</v>
      </c>
      <c r="AD26" s="107">
        <v>0</v>
      </c>
      <c r="AF26" s="106" t="s">
        <v>37</v>
      </c>
      <c r="AG26" s="107">
        <v>0</v>
      </c>
      <c r="AH26" s="106" t="s">
        <v>37</v>
      </c>
      <c r="AI26" s="107">
        <v>286014.89828584343</v>
      </c>
      <c r="AK26" s="106" t="s">
        <v>37</v>
      </c>
      <c r="AL26" s="107">
        <v>4591428.1852585319</v>
      </c>
      <c r="AM26" s="106" t="s">
        <v>37</v>
      </c>
      <c r="AN26" s="107">
        <v>0</v>
      </c>
      <c r="AP26" s="106" t="s">
        <v>37</v>
      </c>
      <c r="AQ26" s="107">
        <v>3833985.119683424</v>
      </c>
      <c r="AR26" s="106" t="s">
        <v>37</v>
      </c>
      <c r="AS26" s="107">
        <v>0</v>
      </c>
      <c r="AU26" s="106" t="s">
        <v>37</v>
      </c>
      <c r="AV26" s="107">
        <v>0</v>
      </c>
      <c r="AW26" s="106" t="s">
        <v>37</v>
      </c>
      <c r="AX26" s="107">
        <v>6038281.1522171237</v>
      </c>
      <c r="AZ26" s="106" t="s">
        <v>37</v>
      </c>
      <c r="BA26" s="107">
        <v>320946.68905042263</v>
      </c>
      <c r="BB26" s="106" t="s">
        <v>37</v>
      </c>
      <c r="BC26" s="107">
        <v>0</v>
      </c>
      <c r="BD26" s="43"/>
      <c r="BE26" s="106" t="s">
        <v>37</v>
      </c>
      <c r="BF26" s="107">
        <v>803923.10548805422</v>
      </c>
      <c r="BG26" s="106" t="s">
        <v>37</v>
      </c>
      <c r="BH26" s="107">
        <v>0</v>
      </c>
      <c r="BJ26" s="100">
        <f t="shared" si="0"/>
        <v>31881256.373781621</v>
      </c>
      <c r="BK26" s="108">
        <f t="shared" si="1"/>
        <v>6324296.0505029671</v>
      </c>
    </row>
    <row r="27" spans="2:63" s="5" customFormat="1" ht="15.95" customHeight="1" x14ac:dyDescent="0.25">
      <c r="B27" s="106" t="s">
        <v>38</v>
      </c>
      <c r="C27" s="107">
        <v>3679930.2532759211</v>
      </c>
      <c r="D27" s="106" t="s">
        <v>38</v>
      </c>
      <c r="E27" s="107">
        <v>0</v>
      </c>
      <c r="F27" s="42"/>
      <c r="G27" s="106" t="s">
        <v>38</v>
      </c>
      <c r="H27" s="107">
        <v>1046971.9495103463</v>
      </c>
      <c r="I27" s="106" t="s">
        <v>38</v>
      </c>
      <c r="J27" s="107">
        <v>0</v>
      </c>
      <c r="L27" s="106" t="s">
        <v>38</v>
      </c>
      <c r="M27" s="107">
        <v>1350412.441811482</v>
      </c>
      <c r="N27" s="106" t="s">
        <v>38</v>
      </c>
      <c r="O27" s="107">
        <v>0</v>
      </c>
      <c r="Q27" s="106" t="s">
        <v>38</v>
      </c>
      <c r="R27" s="107">
        <v>1488320.3067054865</v>
      </c>
      <c r="S27" s="106" t="s">
        <v>38</v>
      </c>
      <c r="T27" s="107">
        <v>0</v>
      </c>
      <c r="V27" s="106" t="s">
        <v>38</v>
      </c>
      <c r="W27" s="107">
        <v>1163600.372962961</v>
      </c>
      <c r="X27" s="106" t="s">
        <v>38</v>
      </c>
      <c r="Y27" s="107">
        <v>0</v>
      </c>
      <c r="AA27" s="106" t="s">
        <v>38</v>
      </c>
      <c r="AB27" s="107">
        <v>822104.19689492672</v>
      </c>
      <c r="AC27" s="106" t="s">
        <v>38</v>
      </c>
      <c r="AD27" s="107">
        <v>0</v>
      </c>
      <c r="AF27" s="106" t="s">
        <v>38</v>
      </c>
      <c r="AG27" s="107">
        <v>611771.2416490512</v>
      </c>
      <c r="AH27" s="106" t="s">
        <v>38</v>
      </c>
      <c r="AI27" s="107">
        <v>0</v>
      </c>
      <c r="AK27" s="106" t="s">
        <v>38</v>
      </c>
      <c r="AL27" s="107">
        <v>845054.90903678746</v>
      </c>
      <c r="AM27" s="106" t="s">
        <v>38</v>
      </c>
      <c r="AN27" s="107">
        <v>0</v>
      </c>
      <c r="AP27" s="106" t="s">
        <v>38</v>
      </c>
      <c r="AQ27" s="107">
        <v>596666.62488472951</v>
      </c>
      <c r="AR27" s="106" t="s">
        <v>38</v>
      </c>
      <c r="AS27" s="107">
        <v>0</v>
      </c>
      <c r="AU27" s="106" t="s">
        <v>38</v>
      </c>
      <c r="AV27" s="107">
        <v>0</v>
      </c>
      <c r="AW27" s="106" t="s">
        <v>38</v>
      </c>
      <c r="AX27" s="107">
        <v>1032381.9731829197</v>
      </c>
      <c r="AZ27" s="106" t="s">
        <v>38</v>
      </c>
      <c r="BA27" s="107">
        <v>44908.454832283984</v>
      </c>
      <c r="BB27" s="106" t="s">
        <v>38</v>
      </c>
      <c r="BC27" s="107">
        <v>0</v>
      </c>
      <c r="BD27" s="43"/>
      <c r="BE27" s="106" t="s">
        <v>38</v>
      </c>
      <c r="BF27" s="107">
        <v>95898.555983924161</v>
      </c>
      <c r="BG27" s="106" t="s">
        <v>38</v>
      </c>
      <c r="BH27" s="107">
        <v>0</v>
      </c>
      <c r="BJ27" s="100">
        <f t="shared" si="0"/>
        <v>11745639.307547899</v>
      </c>
      <c r="BK27" s="108">
        <f t="shared" si="1"/>
        <v>1032381.9731829197</v>
      </c>
    </row>
    <row r="28" spans="2:63" s="5" customFormat="1" ht="15.95" customHeight="1" x14ac:dyDescent="0.25">
      <c r="B28" s="106" t="s">
        <v>39</v>
      </c>
      <c r="C28" s="107">
        <v>544872.55838164326</v>
      </c>
      <c r="D28" s="106" t="s">
        <v>39</v>
      </c>
      <c r="E28" s="107">
        <v>0</v>
      </c>
      <c r="F28" s="42"/>
      <c r="G28" s="106" t="s">
        <v>39</v>
      </c>
      <c r="H28" s="107">
        <v>640847.17000000004</v>
      </c>
      <c r="I28" s="106" t="s">
        <v>39</v>
      </c>
      <c r="J28" s="107">
        <v>0</v>
      </c>
      <c r="L28" s="106" t="s">
        <v>39</v>
      </c>
      <c r="M28" s="107">
        <v>806684.32979897864</v>
      </c>
      <c r="N28" s="106" t="s">
        <v>39</v>
      </c>
      <c r="O28" s="107">
        <v>0</v>
      </c>
      <c r="Q28" s="106" t="s">
        <v>39</v>
      </c>
      <c r="R28" s="107">
        <v>927527.73330558441</v>
      </c>
      <c r="S28" s="106" t="s">
        <v>39</v>
      </c>
      <c r="T28" s="107">
        <v>0</v>
      </c>
      <c r="V28" s="106" t="s">
        <v>39</v>
      </c>
      <c r="W28" s="107">
        <v>763916.46386740298</v>
      </c>
      <c r="X28" s="106" t="s">
        <v>39</v>
      </c>
      <c r="Y28" s="107">
        <v>0</v>
      </c>
      <c r="AA28" s="106" t="s">
        <v>39</v>
      </c>
      <c r="AB28" s="107">
        <v>737887.92900130735</v>
      </c>
      <c r="AC28" s="106" t="s">
        <v>39</v>
      </c>
      <c r="AD28" s="107">
        <v>0</v>
      </c>
      <c r="AF28" s="106" t="s">
        <v>39</v>
      </c>
      <c r="AG28" s="107">
        <v>559188.9116774312</v>
      </c>
      <c r="AH28" s="106" t="s">
        <v>39</v>
      </c>
      <c r="AI28" s="107">
        <v>0</v>
      </c>
      <c r="AK28" s="106" t="s">
        <v>39</v>
      </c>
      <c r="AL28" s="107">
        <v>698529.8284267066</v>
      </c>
      <c r="AM28" s="106" t="s">
        <v>39</v>
      </c>
      <c r="AN28" s="107">
        <v>0</v>
      </c>
      <c r="AP28" s="106" t="s">
        <v>39</v>
      </c>
      <c r="AQ28" s="107">
        <v>467706.35423357494</v>
      </c>
      <c r="AR28" s="106" t="s">
        <v>39</v>
      </c>
      <c r="AS28" s="107">
        <v>0</v>
      </c>
      <c r="AU28" s="106" t="s">
        <v>39</v>
      </c>
      <c r="AV28" s="107">
        <v>0</v>
      </c>
      <c r="AW28" s="106" t="s">
        <v>39</v>
      </c>
      <c r="AX28" s="107">
        <v>834430.89499000937</v>
      </c>
      <c r="AZ28" s="106" t="s">
        <v>39</v>
      </c>
      <c r="BA28" s="107">
        <v>25706.947921404328</v>
      </c>
      <c r="BB28" s="106" t="s">
        <v>39</v>
      </c>
      <c r="BC28" s="107">
        <v>0</v>
      </c>
      <c r="BD28" s="43"/>
      <c r="BE28" s="106" t="s">
        <v>39</v>
      </c>
      <c r="BF28" s="107">
        <v>52587.260672588491</v>
      </c>
      <c r="BG28" s="106" t="s">
        <v>39</v>
      </c>
      <c r="BH28" s="107">
        <v>0</v>
      </c>
      <c r="BJ28" s="100">
        <f t="shared" si="0"/>
        <v>6225455.4872866236</v>
      </c>
      <c r="BK28" s="108">
        <f t="shared" si="1"/>
        <v>834430.89499000937</v>
      </c>
    </row>
    <row r="29" spans="2:63" s="5" customFormat="1" ht="15.95" customHeight="1" x14ac:dyDescent="0.25">
      <c r="B29" s="106" t="s">
        <v>40</v>
      </c>
      <c r="C29" s="107">
        <v>350084.20000000007</v>
      </c>
      <c r="D29" s="106" t="s">
        <v>40</v>
      </c>
      <c r="E29" s="107">
        <v>0</v>
      </c>
      <c r="F29" s="42"/>
      <c r="G29" s="106" t="s">
        <v>40</v>
      </c>
      <c r="H29" s="107">
        <v>437684.52660587919</v>
      </c>
      <c r="I29" s="106" t="s">
        <v>40</v>
      </c>
      <c r="J29" s="107">
        <v>0</v>
      </c>
      <c r="L29" s="106" t="s">
        <v>40</v>
      </c>
      <c r="M29" s="107">
        <v>581973.28039295261</v>
      </c>
      <c r="N29" s="106" t="s">
        <v>40</v>
      </c>
      <c r="O29" s="107">
        <v>0</v>
      </c>
      <c r="Q29" s="106" t="s">
        <v>40</v>
      </c>
      <c r="R29" s="107">
        <v>655522.29519445775</v>
      </c>
      <c r="S29" s="106" t="s">
        <v>40</v>
      </c>
      <c r="T29" s="107">
        <v>0</v>
      </c>
      <c r="V29" s="106" t="s">
        <v>40</v>
      </c>
      <c r="W29" s="107">
        <v>509947.99737806956</v>
      </c>
      <c r="X29" s="106" t="s">
        <v>40</v>
      </c>
      <c r="Y29" s="107">
        <v>0</v>
      </c>
      <c r="AA29" s="106" t="s">
        <v>40</v>
      </c>
      <c r="AB29" s="107">
        <v>454805.71582857578</v>
      </c>
      <c r="AC29" s="106" t="s">
        <v>40</v>
      </c>
      <c r="AD29" s="107">
        <v>0</v>
      </c>
      <c r="AF29" s="106" t="s">
        <v>40</v>
      </c>
      <c r="AG29" s="107">
        <v>351204.45241105149</v>
      </c>
      <c r="AH29" s="106" t="s">
        <v>40</v>
      </c>
      <c r="AI29" s="107">
        <v>0</v>
      </c>
      <c r="AK29" s="106" t="s">
        <v>40</v>
      </c>
      <c r="AL29" s="107">
        <v>434357.55962741753</v>
      </c>
      <c r="AM29" s="106" t="s">
        <v>40</v>
      </c>
      <c r="AN29" s="107">
        <v>0</v>
      </c>
      <c r="AP29" s="106" t="s">
        <v>40</v>
      </c>
      <c r="AQ29" s="107">
        <v>194648.75666241813</v>
      </c>
      <c r="AR29" s="106" t="s">
        <v>40</v>
      </c>
      <c r="AS29" s="107">
        <v>0</v>
      </c>
      <c r="AU29" s="106" t="s">
        <v>40</v>
      </c>
      <c r="AV29" s="107">
        <v>0</v>
      </c>
      <c r="AW29" s="106" t="s">
        <v>40</v>
      </c>
      <c r="AX29" s="107">
        <v>452551.60336910095</v>
      </c>
      <c r="AZ29" s="106" t="s">
        <v>40</v>
      </c>
      <c r="BA29" s="107">
        <v>18731.38610668925</v>
      </c>
      <c r="BB29" s="106" t="s">
        <v>40</v>
      </c>
      <c r="BC29" s="107">
        <v>0</v>
      </c>
      <c r="BD29" s="43"/>
      <c r="BE29" s="106" t="s">
        <v>40</v>
      </c>
      <c r="BF29" s="107">
        <v>38468.26276070498</v>
      </c>
      <c r="BG29" s="106" t="s">
        <v>40</v>
      </c>
      <c r="BH29" s="107">
        <v>0</v>
      </c>
      <c r="BJ29" s="100">
        <f t="shared" si="0"/>
        <v>4027428.432968216</v>
      </c>
      <c r="BK29" s="108">
        <f t="shared" si="1"/>
        <v>452551.60336910095</v>
      </c>
    </row>
    <row r="30" spans="2:63" s="5" customFormat="1" ht="15.95" customHeight="1" x14ac:dyDescent="0.25">
      <c r="B30" s="106" t="s">
        <v>41</v>
      </c>
      <c r="C30" s="107">
        <v>235834.32354103582</v>
      </c>
      <c r="D30" s="106" t="s">
        <v>41</v>
      </c>
      <c r="E30" s="107">
        <v>0</v>
      </c>
      <c r="F30" s="42"/>
      <c r="G30" s="106" t="s">
        <v>41</v>
      </c>
      <c r="H30" s="107">
        <v>14627016.687507279</v>
      </c>
      <c r="I30" s="106" t="s">
        <v>41</v>
      </c>
      <c r="J30" s="107">
        <v>0</v>
      </c>
      <c r="L30" s="106" t="s">
        <v>41</v>
      </c>
      <c r="M30" s="107">
        <v>23691973.405690551</v>
      </c>
      <c r="N30" s="106" t="s">
        <v>41</v>
      </c>
      <c r="O30" s="107">
        <v>0</v>
      </c>
      <c r="Q30" s="106" t="s">
        <v>41</v>
      </c>
      <c r="R30" s="107">
        <v>16957931.667979583</v>
      </c>
      <c r="S30" s="106" t="s">
        <v>41</v>
      </c>
      <c r="T30" s="107">
        <v>0</v>
      </c>
      <c r="V30" s="106" t="s">
        <v>41</v>
      </c>
      <c r="W30" s="107">
        <v>38165911.519783415</v>
      </c>
      <c r="X30" s="106" t="s">
        <v>41</v>
      </c>
      <c r="Y30" s="107">
        <v>0</v>
      </c>
      <c r="AA30" s="106" t="s">
        <v>41</v>
      </c>
      <c r="AB30" s="107">
        <v>37927154.675986379</v>
      </c>
      <c r="AC30" s="106" t="s">
        <v>41</v>
      </c>
      <c r="AD30" s="107">
        <v>0</v>
      </c>
      <c r="AF30" s="106" t="s">
        <v>41</v>
      </c>
      <c r="AG30" s="107">
        <v>13898605.763811633</v>
      </c>
      <c r="AH30" s="106" t="s">
        <v>41</v>
      </c>
      <c r="AI30" s="107">
        <v>0</v>
      </c>
      <c r="AK30" s="106" t="s">
        <v>41</v>
      </c>
      <c r="AL30" s="107">
        <v>32476158.620100908</v>
      </c>
      <c r="AM30" s="106" t="s">
        <v>41</v>
      </c>
      <c r="AN30" s="107">
        <v>0</v>
      </c>
      <c r="AP30" s="106" t="s">
        <v>41</v>
      </c>
      <c r="AQ30" s="107">
        <v>15759421.794347793</v>
      </c>
      <c r="AR30" s="106" t="s">
        <v>41</v>
      </c>
      <c r="AS30" s="107">
        <v>0</v>
      </c>
      <c r="AU30" s="106" t="s">
        <v>41</v>
      </c>
      <c r="AV30" s="107">
        <v>0</v>
      </c>
      <c r="AW30" s="106" t="s">
        <v>41</v>
      </c>
      <c r="AX30" s="107">
        <v>35473270.177372716</v>
      </c>
      <c r="AZ30" s="106" t="s">
        <v>41</v>
      </c>
      <c r="BA30" s="107">
        <v>1617340.9622085642</v>
      </c>
      <c r="BB30" s="106" t="s">
        <v>41</v>
      </c>
      <c r="BC30" s="107">
        <v>0</v>
      </c>
      <c r="BD30" s="43"/>
      <c r="BE30" s="106" t="s">
        <v>41</v>
      </c>
      <c r="BF30" s="107">
        <v>4400102.1570957117</v>
      </c>
      <c r="BG30" s="106" t="s">
        <v>41</v>
      </c>
      <c r="BH30" s="107">
        <v>0</v>
      </c>
      <c r="BJ30" s="100">
        <f t="shared" si="0"/>
        <v>199757451.57805288</v>
      </c>
      <c r="BK30" s="108">
        <f t="shared" si="1"/>
        <v>35473270.177372716</v>
      </c>
    </row>
    <row r="31" spans="2:63" s="5" customFormat="1" ht="15.95" customHeight="1" x14ac:dyDescent="0.25">
      <c r="B31" s="106" t="s">
        <v>42</v>
      </c>
      <c r="C31" s="107">
        <v>12564362.219701108</v>
      </c>
      <c r="D31" s="106" t="s">
        <v>42</v>
      </c>
      <c r="E31" s="107">
        <v>0</v>
      </c>
      <c r="F31" s="42"/>
      <c r="G31" s="106" t="s">
        <v>42</v>
      </c>
      <c r="H31" s="107">
        <v>4022423.8886688054</v>
      </c>
      <c r="I31" s="106" t="s">
        <v>42</v>
      </c>
      <c r="J31" s="107">
        <v>0</v>
      </c>
      <c r="L31" s="106" t="s">
        <v>42</v>
      </c>
      <c r="M31" s="107">
        <v>5581773.096825704</v>
      </c>
      <c r="N31" s="106" t="s">
        <v>42</v>
      </c>
      <c r="O31" s="107">
        <v>0</v>
      </c>
      <c r="Q31" s="106" t="s">
        <v>42</v>
      </c>
      <c r="R31" s="107">
        <v>5331948.2784095705</v>
      </c>
      <c r="S31" s="106" t="s">
        <v>42</v>
      </c>
      <c r="T31" s="107">
        <v>0</v>
      </c>
      <c r="V31" s="106" t="s">
        <v>42</v>
      </c>
      <c r="W31" s="107">
        <v>17981961.985702265</v>
      </c>
      <c r="X31" s="106" t="s">
        <v>42</v>
      </c>
      <c r="Y31" s="107">
        <v>0</v>
      </c>
      <c r="AA31" s="106" t="s">
        <v>42</v>
      </c>
      <c r="AB31" s="107">
        <v>21062033.135434747</v>
      </c>
      <c r="AC31" s="106" t="s">
        <v>42</v>
      </c>
      <c r="AD31" s="107">
        <v>0</v>
      </c>
      <c r="AF31" s="106" t="s">
        <v>42</v>
      </c>
      <c r="AG31" s="107">
        <v>14417612.234692462</v>
      </c>
      <c r="AH31" s="106" t="s">
        <v>42</v>
      </c>
      <c r="AI31" s="107">
        <v>0</v>
      </c>
      <c r="AK31" s="106" t="s">
        <v>42</v>
      </c>
      <c r="AL31" s="107">
        <v>26711993.775592096</v>
      </c>
      <c r="AM31" s="106" t="s">
        <v>42</v>
      </c>
      <c r="AN31" s="107">
        <v>0</v>
      </c>
      <c r="AP31" s="106" t="s">
        <v>42</v>
      </c>
      <c r="AQ31" s="107">
        <v>35636461.759999998</v>
      </c>
      <c r="AR31" s="106" t="s">
        <v>42</v>
      </c>
      <c r="AS31" s="107">
        <v>0</v>
      </c>
      <c r="AU31" s="106" t="s">
        <v>42</v>
      </c>
      <c r="AV31" s="107">
        <v>0</v>
      </c>
      <c r="AW31" s="106" t="s">
        <v>42</v>
      </c>
      <c r="AX31" s="107">
        <v>42851675.868177898</v>
      </c>
      <c r="AZ31" s="106" t="s">
        <v>42</v>
      </c>
      <c r="BA31" s="107">
        <v>807413.0337094717</v>
      </c>
      <c r="BB31" s="106" t="s">
        <v>42</v>
      </c>
      <c r="BC31" s="107">
        <v>0</v>
      </c>
      <c r="BD31" s="43"/>
      <c r="BE31" s="106" t="s">
        <v>42</v>
      </c>
      <c r="BF31" s="107">
        <v>1807614.0864461237</v>
      </c>
      <c r="BG31" s="106" t="s">
        <v>42</v>
      </c>
      <c r="BH31" s="107">
        <v>0</v>
      </c>
      <c r="BJ31" s="100">
        <f t="shared" si="0"/>
        <v>145925597.49518234</v>
      </c>
      <c r="BK31" s="108">
        <f t="shared" si="1"/>
        <v>42851675.868177898</v>
      </c>
    </row>
    <row r="32" spans="2:63" s="5" customFormat="1" ht="15.95" customHeight="1" x14ac:dyDescent="0.25">
      <c r="B32" s="106" t="s">
        <v>43</v>
      </c>
      <c r="C32" s="107">
        <v>1544548.9345398135</v>
      </c>
      <c r="D32" s="106" t="s">
        <v>43</v>
      </c>
      <c r="E32" s="107">
        <v>667534.26556833228</v>
      </c>
      <c r="F32" s="42"/>
      <c r="G32" s="106" t="s">
        <v>43</v>
      </c>
      <c r="H32" s="107">
        <v>0</v>
      </c>
      <c r="I32" s="106" t="s">
        <v>43</v>
      </c>
      <c r="J32" s="107">
        <v>772700.77903549327</v>
      </c>
      <c r="L32" s="106" t="s">
        <v>43</v>
      </c>
      <c r="M32" s="107">
        <v>0</v>
      </c>
      <c r="N32" s="106" t="s">
        <v>43</v>
      </c>
      <c r="O32" s="107">
        <v>839123.28403092222</v>
      </c>
      <c r="Q32" s="106" t="s">
        <v>43</v>
      </c>
      <c r="R32" s="107">
        <v>0</v>
      </c>
      <c r="S32" s="106" t="s">
        <v>43</v>
      </c>
      <c r="T32" s="107">
        <v>218363.36407605279</v>
      </c>
      <c r="V32" s="106" t="s">
        <v>43</v>
      </c>
      <c r="W32" s="107">
        <v>700567.01274424139</v>
      </c>
      <c r="X32" s="106" t="s">
        <v>43</v>
      </c>
      <c r="Y32" s="107">
        <v>0</v>
      </c>
      <c r="AA32" s="106" t="s">
        <v>43</v>
      </c>
      <c r="AB32" s="107">
        <v>1833114.7168198815</v>
      </c>
      <c r="AC32" s="106" t="s">
        <v>43</v>
      </c>
      <c r="AD32" s="107">
        <v>0</v>
      </c>
      <c r="AF32" s="106" t="s">
        <v>43</v>
      </c>
      <c r="AG32" s="107">
        <v>1404169.4370953408</v>
      </c>
      <c r="AH32" s="106" t="s">
        <v>43</v>
      </c>
      <c r="AI32" s="107">
        <v>0</v>
      </c>
      <c r="AK32" s="106" t="s">
        <v>43</v>
      </c>
      <c r="AL32" s="107">
        <v>3131475.1036696611</v>
      </c>
      <c r="AM32" s="106" t="s">
        <v>43</v>
      </c>
      <c r="AN32" s="107">
        <v>0</v>
      </c>
      <c r="AP32" s="106" t="s">
        <v>43</v>
      </c>
      <c r="AQ32" s="107">
        <v>611222.83856643923</v>
      </c>
      <c r="AR32" s="106" t="s">
        <v>43</v>
      </c>
      <c r="AS32" s="107">
        <v>0</v>
      </c>
      <c r="AU32" s="106" t="s">
        <v>43</v>
      </c>
      <c r="AV32" s="107">
        <v>0</v>
      </c>
      <c r="AW32" s="106" t="s">
        <v>43</v>
      </c>
      <c r="AX32" s="107">
        <v>2847783.4245710154</v>
      </c>
      <c r="AZ32" s="106" t="s">
        <v>43</v>
      </c>
      <c r="BA32" s="107">
        <v>82205.323432973033</v>
      </c>
      <c r="BB32" s="106" t="s">
        <v>43</v>
      </c>
      <c r="BC32" s="107">
        <v>0</v>
      </c>
      <c r="BD32" s="43"/>
      <c r="BE32" s="106" t="s">
        <v>43</v>
      </c>
      <c r="BF32" s="107">
        <v>177672.88411955384</v>
      </c>
      <c r="BG32" s="106" t="s">
        <v>43</v>
      </c>
      <c r="BH32" s="107">
        <v>0</v>
      </c>
      <c r="BJ32" s="100">
        <f t="shared" si="0"/>
        <v>9484976.2509879041</v>
      </c>
      <c r="BK32" s="108">
        <f t="shared" si="1"/>
        <v>5345505.117281816</v>
      </c>
    </row>
    <row r="33" spans="2:63" s="5" customFormat="1" ht="15.95" customHeight="1" x14ac:dyDescent="0.25">
      <c r="B33" s="106" t="s">
        <v>44</v>
      </c>
      <c r="C33" s="107">
        <v>0</v>
      </c>
      <c r="D33" s="106" t="s">
        <v>44</v>
      </c>
      <c r="E33" s="107">
        <v>0</v>
      </c>
      <c r="F33" s="42"/>
      <c r="G33" s="106" t="s">
        <v>44</v>
      </c>
      <c r="H33" s="107">
        <v>856063.53529701708</v>
      </c>
      <c r="I33" s="106" t="s">
        <v>44</v>
      </c>
      <c r="J33" s="107">
        <v>0</v>
      </c>
      <c r="L33" s="106" t="s">
        <v>44</v>
      </c>
      <c r="M33" s="107">
        <v>1123528.8737124936</v>
      </c>
      <c r="N33" s="106" t="s">
        <v>44</v>
      </c>
      <c r="O33" s="107">
        <v>0</v>
      </c>
      <c r="Q33" s="106" t="s">
        <v>44</v>
      </c>
      <c r="R33" s="107">
        <v>1270291.8894084711</v>
      </c>
      <c r="S33" s="106" t="s">
        <v>44</v>
      </c>
      <c r="T33" s="107">
        <v>0</v>
      </c>
      <c r="V33" s="106" t="s">
        <v>44</v>
      </c>
      <c r="W33" s="107">
        <v>1075508.2775123422</v>
      </c>
      <c r="X33" s="106" t="s">
        <v>44</v>
      </c>
      <c r="Y33" s="107">
        <v>0</v>
      </c>
      <c r="AA33" s="106" t="s">
        <v>44</v>
      </c>
      <c r="AB33" s="107">
        <v>998609.79431605199</v>
      </c>
      <c r="AC33" s="106" t="s">
        <v>44</v>
      </c>
      <c r="AD33" s="107">
        <v>0</v>
      </c>
      <c r="AF33" s="106" t="s">
        <v>44</v>
      </c>
      <c r="AG33" s="107">
        <v>692127.84238185943</v>
      </c>
      <c r="AH33" s="106" t="s">
        <v>44</v>
      </c>
      <c r="AI33" s="107">
        <v>0</v>
      </c>
      <c r="AK33" s="106" t="s">
        <v>44</v>
      </c>
      <c r="AL33" s="107">
        <v>780043.15955493809</v>
      </c>
      <c r="AM33" s="106" t="s">
        <v>44</v>
      </c>
      <c r="AN33" s="107">
        <v>0</v>
      </c>
      <c r="AP33" s="106" t="s">
        <v>44</v>
      </c>
      <c r="AQ33" s="107">
        <v>518036.51836163946</v>
      </c>
      <c r="AR33" s="106" t="s">
        <v>44</v>
      </c>
      <c r="AS33" s="107">
        <v>0</v>
      </c>
      <c r="AU33" s="106" t="s">
        <v>44</v>
      </c>
      <c r="AV33" s="107">
        <v>0</v>
      </c>
      <c r="AW33" s="106" t="s">
        <v>44</v>
      </c>
      <c r="AX33" s="107">
        <v>922527.72908157343</v>
      </c>
      <c r="AZ33" s="106" t="s">
        <v>44</v>
      </c>
      <c r="BA33" s="107">
        <v>34536.47068539929</v>
      </c>
      <c r="BB33" s="106" t="s">
        <v>44</v>
      </c>
      <c r="BC33" s="107">
        <v>0</v>
      </c>
      <c r="BD33" s="43"/>
      <c r="BE33" s="106" t="s">
        <v>44</v>
      </c>
      <c r="BF33" s="107">
        <v>76720.024068753541</v>
      </c>
      <c r="BG33" s="106" t="s">
        <v>44</v>
      </c>
      <c r="BH33" s="107">
        <v>0</v>
      </c>
      <c r="BJ33" s="100">
        <f t="shared" si="0"/>
        <v>7425466.3852989636</v>
      </c>
      <c r="BK33" s="108">
        <f t="shared" si="1"/>
        <v>922527.72908157343</v>
      </c>
    </row>
    <row r="34" spans="2:63" s="5" customFormat="1" ht="15.95" customHeight="1" x14ac:dyDescent="0.25">
      <c r="B34" s="106" t="s">
        <v>45</v>
      </c>
      <c r="C34" s="107">
        <v>501860.73902683094</v>
      </c>
      <c r="D34" s="106" t="s">
        <v>45</v>
      </c>
      <c r="E34" s="107">
        <v>0</v>
      </c>
      <c r="F34" s="42"/>
      <c r="G34" s="106" t="s">
        <v>45</v>
      </c>
      <c r="H34" s="107">
        <v>980871.83000000007</v>
      </c>
      <c r="I34" s="106" t="s">
        <v>45</v>
      </c>
      <c r="J34" s="107">
        <v>0</v>
      </c>
      <c r="L34" s="106" t="s">
        <v>45</v>
      </c>
      <c r="M34" s="107">
        <v>1441322.99</v>
      </c>
      <c r="N34" s="106" t="s">
        <v>45</v>
      </c>
      <c r="O34" s="107">
        <v>0</v>
      </c>
      <c r="Q34" s="106" t="s">
        <v>45</v>
      </c>
      <c r="R34" s="107">
        <v>1818688.3100000003</v>
      </c>
      <c r="S34" s="106" t="s">
        <v>45</v>
      </c>
      <c r="T34" s="107">
        <v>0</v>
      </c>
      <c r="V34" s="106" t="s">
        <v>45</v>
      </c>
      <c r="W34" s="107">
        <v>1785356.0300000003</v>
      </c>
      <c r="X34" s="106" t="s">
        <v>45</v>
      </c>
      <c r="Y34" s="107">
        <v>0</v>
      </c>
      <c r="AA34" s="106" t="s">
        <v>45</v>
      </c>
      <c r="AB34" s="107">
        <v>1770472.5599999998</v>
      </c>
      <c r="AC34" s="106" t="s">
        <v>45</v>
      </c>
      <c r="AD34" s="107">
        <v>0</v>
      </c>
      <c r="AF34" s="106" t="s">
        <v>45</v>
      </c>
      <c r="AG34" s="107">
        <v>1753354.25</v>
      </c>
      <c r="AH34" s="106" t="s">
        <v>45</v>
      </c>
      <c r="AI34" s="107">
        <v>0</v>
      </c>
      <c r="AK34" s="106" t="s">
        <v>45</v>
      </c>
      <c r="AL34" s="107">
        <v>1867038.15</v>
      </c>
      <c r="AM34" s="106" t="s">
        <v>45</v>
      </c>
      <c r="AN34" s="107">
        <v>0</v>
      </c>
      <c r="AP34" s="106" t="s">
        <v>45</v>
      </c>
      <c r="AQ34" s="107">
        <v>1645678.81</v>
      </c>
      <c r="AR34" s="106" t="s">
        <v>45</v>
      </c>
      <c r="AS34" s="107">
        <v>0</v>
      </c>
      <c r="AU34" s="106" t="s">
        <v>45</v>
      </c>
      <c r="AV34" s="107">
        <v>0</v>
      </c>
      <c r="AW34" s="106" t="s">
        <v>45</v>
      </c>
      <c r="AX34" s="107">
        <v>2481213.6247330341</v>
      </c>
      <c r="AZ34" s="106" t="s">
        <v>45</v>
      </c>
      <c r="BA34" s="107">
        <v>32523.356506647029</v>
      </c>
      <c r="BB34" s="106" t="s">
        <v>45</v>
      </c>
      <c r="BC34" s="107">
        <v>0</v>
      </c>
      <c r="BD34" s="43"/>
      <c r="BE34" s="106" t="s">
        <v>45</v>
      </c>
      <c r="BF34" s="107">
        <v>76647.421311991027</v>
      </c>
      <c r="BG34" s="106" t="s">
        <v>45</v>
      </c>
      <c r="BH34" s="107">
        <v>0</v>
      </c>
      <c r="BJ34" s="100">
        <f t="shared" si="0"/>
        <v>13673814.446845472</v>
      </c>
      <c r="BK34" s="108">
        <f t="shared" si="1"/>
        <v>2481213.6247330341</v>
      </c>
    </row>
    <row r="35" spans="2:63" s="5" customFormat="1" ht="15.95" customHeight="1" x14ac:dyDescent="0.25">
      <c r="B35" s="106" t="s">
        <v>46</v>
      </c>
      <c r="C35" s="107">
        <v>589853</v>
      </c>
      <c r="D35" s="106" t="s">
        <v>46</v>
      </c>
      <c r="E35" s="107">
        <v>0</v>
      </c>
      <c r="F35" s="42"/>
      <c r="G35" s="106" t="s">
        <v>46</v>
      </c>
      <c r="H35" s="107">
        <v>376522.0743922994</v>
      </c>
      <c r="I35" s="106" t="s">
        <v>46</v>
      </c>
      <c r="J35" s="107">
        <v>0</v>
      </c>
      <c r="L35" s="106" t="s">
        <v>46</v>
      </c>
      <c r="M35" s="107">
        <v>806524.21550701652</v>
      </c>
      <c r="N35" s="106" t="s">
        <v>46</v>
      </c>
      <c r="O35" s="107">
        <v>0</v>
      </c>
      <c r="Q35" s="106" t="s">
        <v>46</v>
      </c>
      <c r="R35" s="107">
        <v>1074143.291421432</v>
      </c>
      <c r="S35" s="106" t="s">
        <v>46</v>
      </c>
      <c r="T35" s="107">
        <v>0</v>
      </c>
      <c r="V35" s="106" t="s">
        <v>46</v>
      </c>
      <c r="W35" s="107">
        <v>555178.22697997373</v>
      </c>
      <c r="X35" s="106" t="s">
        <v>46</v>
      </c>
      <c r="Y35" s="107">
        <v>0</v>
      </c>
      <c r="AA35" s="106" t="s">
        <v>46</v>
      </c>
      <c r="AB35" s="107">
        <v>1085596.2479528072</v>
      </c>
      <c r="AC35" s="106" t="s">
        <v>46</v>
      </c>
      <c r="AD35" s="107">
        <v>0</v>
      </c>
      <c r="AF35" s="106" t="s">
        <v>46</v>
      </c>
      <c r="AG35" s="107">
        <v>607069.92998882849</v>
      </c>
      <c r="AH35" s="106" t="s">
        <v>46</v>
      </c>
      <c r="AI35" s="107">
        <v>0</v>
      </c>
      <c r="AK35" s="106" t="s">
        <v>46</v>
      </c>
      <c r="AL35" s="107">
        <v>1411364.4938875451</v>
      </c>
      <c r="AM35" s="106" t="s">
        <v>46</v>
      </c>
      <c r="AN35" s="107">
        <v>0</v>
      </c>
      <c r="AP35" s="106" t="s">
        <v>46</v>
      </c>
      <c r="AQ35" s="107">
        <v>542465.81144656381</v>
      </c>
      <c r="AR35" s="106" t="s">
        <v>46</v>
      </c>
      <c r="AS35" s="107">
        <v>0</v>
      </c>
      <c r="AU35" s="106" t="s">
        <v>46</v>
      </c>
      <c r="AV35" s="107">
        <v>0</v>
      </c>
      <c r="AW35" s="106" t="s">
        <v>46</v>
      </c>
      <c r="AX35" s="107">
        <v>1465706.7428867973</v>
      </c>
      <c r="AZ35" s="106" t="s">
        <v>46</v>
      </c>
      <c r="BA35" s="107">
        <v>61728.972958748811</v>
      </c>
      <c r="BB35" s="106" t="s">
        <v>46</v>
      </c>
      <c r="BC35" s="107">
        <v>0</v>
      </c>
      <c r="BD35" s="43"/>
      <c r="BE35" s="106" t="s">
        <v>46</v>
      </c>
      <c r="BF35" s="107">
        <v>137913.24507635972</v>
      </c>
      <c r="BG35" s="106" t="s">
        <v>46</v>
      </c>
      <c r="BH35" s="107">
        <v>0</v>
      </c>
      <c r="BJ35" s="100">
        <f t="shared" si="0"/>
        <v>7248359.5096115749</v>
      </c>
      <c r="BK35" s="108">
        <f t="shared" si="1"/>
        <v>1465706.7428867973</v>
      </c>
    </row>
    <row r="36" spans="2:63" s="5" customFormat="1" ht="15.95" customHeight="1" x14ac:dyDescent="0.25">
      <c r="B36" s="106" t="s">
        <v>47</v>
      </c>
      <c r="C36" s="107">
        <v>480914.74042776518</v>
      </c>
      <c r="D36" s="106" t="s">
        <v>47</v>
      </c>
      <c r="E36" s="107">
        <v>7027246.3985391967</v>
      </c>
      <c r="F36" s="42"/>
      <c r="G36" s="106" t="s">
        <v>47</v>
      </c>
      <c r="H36" s="107">
        <v>0</v>
      </c>
      <c r="I36" s="106" t="s">
        <v>47</v>
      </c>
      <c r="J36" s="107">
        <v>1897217.2484174185</v>
      </c>
      <c r="L36" s="106" t="s">
        <v>47</v>
      </c>
      <c r="M36" s="107">
        <v>0</v>
      </c>
      <c r="N36" s="106" t="s">
        <v>47</v>
      </c>
      <c r="O36" s="107">
        <v>4342389.4869552329</v>
      </c>
      <c r="Q36" s="106" t="s">
        <v>47</v>
      </c>
      <c r="R36" s="107">
        <v>4582453.2127423808</v>
      </c>
      <c r="S36" s="106" t="s">
        <v>47</v>
      </c>
      <c r="T36" s="107">
        <v>0</v>
      </c>
      <c r="V36" s="106" t="s">
        <v>47</v>
      </c>
      <c r="W36" s="107">
        <v>0</v>
      </c>
      <c r="X36" s="106" t="s">
        <v>47</v>
      </c>
      <c r="Y36" s="107">
        <v>7615059.6281876341</v>
      </c>
      <c r="AA36" s="106" t="s">
        <v>47</v>
      </c>
      <c r="AB36" s="107">
        <v>10303175.116204843</v>
      </c>
      <c r="AC36" s="106" t="s">
        <v>47</v>
      </c>
      <c r="AD36" s="107">
        <v>0</v>
      </c>
      <c r="AF36" s="106" t="s">
        <v>47</v>
      </c>
      <c r="AG36" s="107">
        <v>13259215.226945072</v>
      </c>
      <c r="AH36" s="106" t="s">
        <v>47</v>
      </c>
      <c r="AI36" s="107">
        <v>0</v>
      </c>
      <c r="AK36" s="106" t="s">
        <v>47</v>
      </c>
      <c r="AL36" s="107">
        <v>24628300.521890357</v>
      </c>
      <c r="AM36" s="106" t="s">
        <v>47</v>
      </c>
      <c r="AN36" s="107">
        <v>0</v>
      </c>
      <c r="AP36" s="106" t="s">
        <v>47</v>
      </c>
      <c r="AQ36" s="107">
        <v>12318310.492950983</v>
      </c>
      <c r="AR36" s="106" t="s">
        <v>47</v>
      </c>
      <c r="AS36" s="107">
        <v>0</v>
      </c>
      <c r="AU36" s="106" t="s">
        <v>47</v>
      </c>
      <c r="AV36" s="107">
        <v>0</v>
      </c>
      <c r="AW36" s="106" t="s">
        <v>47</v>
      </c>
      <c r="AX36" s="107">
        <v>27319343.807674795</v>
      </c>
      <c r="AZ36" s="106" t="s">
        <v>47</v>
      </c>
      <c r="BA36" s="107">
        <v>1153378.1470739141</v>
      </c>
      <c r="BB36" s="106" t="s">
        <v>47</v>
      </c>
      <c r="BC36" s="107">
        <v>0</v>
      </c>
      <c r="BD36" s="43"/>
      <c r="BE36" s="106" t="s">
        <v>47</v>
      </c>
      <c r="BF36" s="107">
        <v>2529120.7352714944</v>
      </c>
      <c r="BG36" s="106" t="s">
        <v>47</v>
      </c>
      <c r="BH36" s="107">
        <v>0</v>
      </c>
      <c r="BJ36" s="100">
        <f t="shared" si="0"/>
        <v>69254868.193506822</v>
      </c>
      <c r="BK36" s="108">
        <f t="shared" si="1"/>
        <v>48201256.569774278</v>
      </c>
    </row>
    <row r="37" spans="2:63" s="5" customFormat="1" ht="15.95" customHeight="1" x14ac:dyDescent="0.25">
      <c r="B37" s="106" t="s">
        <v>48</v>
      </c>
      <c r="C37" s="107">
        <v>0</v>
      </c>
      <c r="D37" s="106" t="s">
        <v>48</v>
      </c>
      <c r="E37" s="107">
        <v>1660336.0027586536</v>
      </c>
      <c r="F37" s="42"/>
      <c r="G37" s="106" t="s">
        <v>48</v>
      </c>
      <c r="H37" s="107">
        <v>0</v>
      </c>
      <c r="I37" s="106" t="s">
        <v>48</v>
      </c>
      <c r="J37" s="107">
        <v>2728870.4087055619</v>
      </c>
      <c r="L37" s="106" t="s">
        <v>48</v>
      </c>
      <c r="M37" s="107">
        <v>0</v>
      </c>
      <c r="N37" s="106" t="s">
        <v>48</v>
      </c>
      <c r="O37" s="107">
        <v>2148116.556214252</v>
      </c>
      <c r="Q37" s="106" t="s">
        <v>48</v>
      </c>
      <c r="R37" s="107">
        <v>0</v>
      </c>
      <c r="S37" s="106" t="s">
        <v>48</v>
      </c>
      <c r="T37" s="107">
        <v>2314382.8403893579</v>
      </c>
      <c r="V37" s="106" t="s">
        <v>48</v>
      </c>
      <c r="W37" s="107">
        <v>0</v>
      </c>
      <c r="X37" s="106" t="s">
        <v>48</v>
      </c>
      <c r="Y37" s="107">
        <v>3099416.5681643011</v>
      </c>
      <c r="AA37" s="106" t="s">
        <v>48</v>
      </c>
      <c r="AB37" s="107">
        <v>656747.34149102727</v>
      </c>
      <c r="AC37" s="106" t="s">
        <v>48</v>
      </c>
      <c r="AD37" s="107">
        <v>0</v>
      </c>
      <c r="AF37" s="106" t="s">
        <v>48</v>
      </c>
      <c r="AG37" s="107">
        <v>2908596.0281361258</v>
      </c>
      <c r="AH37" s="106" t="s">
        <v>48</v>
      </c>
      <c r="AI37" s="107">
        <v>0</v>
      </c>
      <c r="AK37" s="106" t="s">
        <v>48</v>
      </c>
      <c r="AL37" s="107">
        <v>4404044.7200000007</v>
      </c>
      <c r="AM37" s="106" t="s">
        <v>48</v>
      </c>
      <c r="AN37" s="107">
        <v>0</v>
      </c>
      <c r="AP37" s="106" t="s">
        <v>48</v>
      </c>
      <c r="AQ37" s="107">
        <v>3979077.4600000004</v>
      </c>
      <c r="AR37" s="106" t="s">
        <v>48</v>
      </c>
      <c r="AS37" s="107">
        <v>0</v>
      </c>
      <c r="AU37" s="106" t="s">
        <v>48</v>
      </c>
      <c r="AV37" s="107">
        <v>0</v>
      </c>
      <c r="AW37" s="106" t="s">
        <v>48</v>
      </c>
      <c r="AX37" s="107">
        <v>5935398.7647432629</v>
      </c>
      <c r="AZ37" s="106" t="s">
        <v>48</v>
      </c>
      <c r="BA37" s="107">
        <v>89248.72553503605</v>
      </c>
      <c r="BB37" s="106" t="s">
        <v>48</v>
      </c>
      <c r="BC37" s="107">
        <v>0</v>
      </c>
      <c r="BD37" s="43"/>
      <c r="BE37" s="106" t="s">
        <v>48</v>
      </c>
      <c r="BF37" s="107">
        <v>205860.68449694756</v>
      </c>
      <c r="BG37" s="106" t="s">
        <v>48</v>
      </c>
      <c r="BH37" s="107">
        <v>0</v>
      </c>
      <c r="BJ37" s="100">
        <f t="shared" si="0"/>
        <v>12243574.959659137</v>
      </c>
      <c r="BK37" s="108">
        <f t="shared" si="1"/>
        <v>17886521.140975386</v>
      </c>
    </row>
    <row r="38" spans="2:63" s="5" customFormat="1" ht="15.95" customHeight="1" x14ac:dyDescent="0.25">
      <c r="B38" s="106" t="s">
        <v>49</v>
      </c>
      <c r="C38" s="107">
        <v>0</v>
      </c>
      <c r="D38" s="106" t="s">
        <v>49</v>
      </c>
      <c r="E38" s="107">
        <v>0</v>
      </c>
      <c r="F38" s="42"/>
      <c r="G38" s="106" t="s">
        <v>49</v>
      </c>
      <c r="H38" s="107">
        <v>37673943.805350587</v>
      </c>
      <c r="I38" s="106" t="s">
        <v>49</v>
      </c>
      <c r="J38" s="107">
        <v>0</v>
      </c>
      <c r="L38" s="106" t="s">
        <v>49</v>
      </c>
      <c r="M38" s="107">
        <v>29885293.798376665</v>
      </c>
      <c r="N38" s="106" t="s">
        <v>49</v>
      </c>
      <c r="O38" s="107">
        <v>0</v>
      </c>
      <c r="Q38" s="106" t="s">
        <v>49</v>
      </c>
      <c r="R38" s="107">
        <v>33785475.573536158</v>
      </c>
      <c r="S38" s="106" t="s">
        <v>49</v>
      </c>
      <c r="T38" s="107">
        <v>0</v>
      </c>
      <c r="V38" s="106" t="s">
        <v>49</v>
      </c>
      <c r="W38" s="107">
        <v>118027258.95421091</v>
      </c>
      <c r="X38" s="106" t="s">
        <v>49</v>
      </c>
      <c r="Y38" s="107">
        <v>0</v>
      </c>
      <c r="AA38" s="106" t="s">
        <v>49</v>
      </c>
      <c r="AB38" s="107">
        <v>37596707.958506182</v>
      </c>
      <c r="AC38" s="106" t="s">
        <v>49</v>
      </c>
      <c r="AD38" s="107">
        <v>0</v>
      </c>
      <c r="AF38" s="106" t="s">
        <v>49</v>
      </c>
      <c r="AG38" s="107">
        <v>27716444.974837795</v>
      </c>
      <c r="AH38" s="106" t="s">
        <v>49</v>
      </c>
      <c r="AI38" s="107">
        <v>0</v>
      </c>
      <c r="AK38" s="106" t="s">
        <v>49</v>
      </c>
      <c r="AL38" s="107">
        <v>27048450.659714043</v>
      </c>
      <c r="AM38" s="106" t="s">
        <v>49</v>
      </c>
      <c r="AN38" s="107">
        <v>0</v>
      </c>
      <c r="AP38" s="106" t="s">
        <v>49</v>
      </c>
      <c r="AQ38" s="107">
        <v>20463636.408515558</v>
      </c>
      <c r="AR38" s="106" t="s">
        <v>49</v>
      </c>
      <c r="AS38" s="107">
        <v>0</v>
      </c>
      <c r="AU38" s="106" t="s">
        <v>49</v>
      </c>
      <c r="AV38" s="107">
        <v>0</v>
      </c>
      <c r="AW38" s="106" t="s">
        <v>49</v>
      </c>
      <c r="AX38" s="107">
        <v>33303692.062489696</v>
      </c>
      <c r="AZ38" s="106" t="s">
        <v>49</v>
      </c>
      <c r="BA38" s="107">
        <v>1978102.4513911528</v>
      </c>
      <c r="BB38" s="106" t="s">
        <v>49</v>
      </c>
      <c r="BC38" s="107">
        <v>0</v>
      </c>
      <c r="BD38" s="43"/>
      <c r="BE38" s="106" t="s">
        <v>49</v>
      </c>
      <c r="BF38" s="107">
        <v>4199853.3819852788</v>
      </c>
      <c r="BG38" s="106" t="s">
        <v>49</v>
      </c>
      <c r="BH38" s="107">
        <v>0</v>
      </c>
      <c r="BJ38" s="100">
        <f t="shared" si="0"/>
        <v>338375167.96642435</v>
      </c>
      <c r="BK38" s="108">
        <f t="shared" si="1"/>
        <v>33303692.062489696</v>
      </c>
    </row>
    <row r="39" spans="2:63" s="5" customFormat="1" ht="15.95" customHeight="1" x14ac:dyDescent="0.25">
      <c r="B39" s="106" t="s">
        <v>50</v>
      </c>
      <c r="C39" s="107">
        <v>21753036.46824472</v>
      </c>
      <c r="D39" s="106" t="s">
        <v>50</v>
      </c>
      <c r="E39" s="107">
        <v>0</v>
      </c>
      <c r="F39" s="42"/>
      <c r="G39" s="106" t="s">
        <v>50</v>
      </c>
      <c r="H39" s="107">
        <v>0</v>
      </c>
      <c r="I39" s="106" t="s">
        <v>50</v>
      </c>
      <c r="J39" s="107">
        <v>318763.71324895835</v>
      </c>
      <c r="L39" s="106" t="s">
        <v>50</v>
      </c>
      <c r="M39" s="107">
        <v>0</v>
      </c>
      <c r="N39" s="106" t="s">
        <v>50</v>
      </c>
      <c r="O39" s="107">
        <v>323204.77301245835</v>
      </c>
      <c r="Q39" s="106" t="s">
        <v>50</v>
      </c>
      <c r="R39" s="107">
        <v>0</v>
      </c>
      <c r="S39" s="106" t="s">
        <v>50</v>
      </c>
      <c r="T39" s="107">
        <v>535324.54019030556</v>
      </c>
      <c r="V39" s="106" t="s">
        <v>50</v>
      </c>
      <c r="W39" s="107">
        <v>0</v>
      </c>
      <c r="X39" s="106" t="s">
        <v>50</v>
      </c>
      <c r="Y39" s="107">
        <v>1268550.6346898256</v>
      </c>
      <c r="AA39" s="106" t="s">
        <v>50</v>
      </c>
      <c r="AB39" s="107">
        <v>0</v>
      </c>
      <c r="AC39" s="106" t="s">
        <v>50</v>
      </c>
      <c r="AD39" s="107">
        <v>380007.48064170545</v>
      </c>
      <c r="AF39" s="106" t="s">
        <v>50</v>
      </c>
      <c r="AG39" s="107">
        <v>0</v>
      </c>
      <c r="AH39" s="106" t="s">
        <v>50</v>
      </c>
      <c r="AI39" s="107">
        <v>88103.050575570203</v>
      </c>
      <c r="AK39" s="106" t="s">
        <v>50</v>
      </c>
      <c r="AL39" s="107">
        <v>367297.16037658975</v>
      </c>
      <c r="AM39" s="106" t="s">
        <v>50</v>
      </c>
      <c r="AN39" s="107">
        <v>0</v>
      </c>
      <c r="AP39" s="106" t="s">
        <v>50</v>
      </c>
      <c r="AQ39" s="107">
        <v>951650.09843991604</v>
      </c>
      <c r="AR39" s="106" t="s">
        <v>50</v>
      </c>
      <c r="AS39" s="107">
        <v>0</v>
      </c>
      <c r="AU39" s="106" t="s">
        <v>50</v>
      </c>
      <c r="AV39" s="107">
        <v>0</v>
      </c>
      <c r="AW39" s="106" t="s">
        <v>50</v>
      </c>
      <c r="AX39" s="107">
        <v>867001.16563310463</v>
      </c>
      <c r="AZ39" s="106" t="s">
        <v>50</v>
      </c>
      <c r="BA39" s="107">
        <v>53320.503633722117</v>
      </c>
      <c r="BB39" s="106" t="s">
        <v>50</v>
      </c>
      <c r="BC39" s="107">
        <v>0</v>
      </c>
      <c r="BD39" s="43"/>
      <c r="BE39" s="106" t="s">
        <v>50</v>
      </c>
      <c r="BF39" s="107">
        <v>116751.83894119869</v>
      </c>
      <c r="BG39" s="106" t="s">
        <v>50</v>
      </c>
      <c r="BH39" s="107">
        <v>0</v>
      </c>
      <c r="BJ39" s="100">
        <f t="shared" si="0"/>
        <v>23242056.069636147</v>
      </c>
      <c r="BK39" s="108">
        <f t="shared" si="1"/>
        <v>3780955.3579919282</v>
      </c>
    </row>
    <row r="40" spans="2:63" s="5" customFormat="1" ht="15.95" customHeight="1" x14ac:dyDescent="0.25">
      <c r="B40" s="106" t="s">
        <v>51</v>
      </c>
      <c r="C40" s="107">
        <v>288488.95707067742</v>
      </c>
      <c r="D40" s="106" t="s">
        <v>51</v>
      </c>
      <c r="E40" s="107">
        <v>0</v>
      </c>
      <c r="F40" s="42"/>
      <c r="G40" s="106" t="s">
        <v>51</v>
      </c>
      <c r="H40" s="107">
        <v>1767714.3901719791</v>
      </c>
      <c r="I40" s="106" t="s">
        <v>51</v>
      </c>
      <c r="J40" s="107">
        <v>0</v>
      </c>
      <c r="L40" s="106" t="s">
        <v>51</v>
      </c>
      <c r="M40" s="107">
        <v>2974692.3881277144</v>
      </c>
      <c r="N40" s="106" t="s">
        <v>51</v>
      </c>
      <c r="O40" s="107">
        <v>0</v>
      </c>
      <c r="Q40" s="106" t="s">
        <v>51</v>
      </c>
      <c r="R40" s="107">
        <v>2904371.4510934521</v>
      </c>
      <c r="S40" s="106" t="s">
        <v>51</v>
      </c>
      <c r="T40" s="107">
        <v>0</v>
      </c>
      <c r="V40" s="106" t="s">
        <v>51</v>
      </c>
      <c r="W40" s="107">
        <v>5062844.25</v>
      </c>
      <c r="X40" s="106" t="s">
        <v>51</v>
      </c>
      <c r="Y40" s="107">
        <v>0</v>
      </c>
      <c r="AA40" s="106" t="s">
        <v>51</v>
      </c>
      <c r="AB40" s="107">
        <v>3235553.339121107</v>
      </c>
      <c r="AC40" s="106" t="s">
        <v>51</v>
      </c>
      <c r="AD40" s="107">
        <v>0</v>
      </c>
      <c r="AF40" s="106" t="s">
        <v>51</v>
      </c>
      <c r="AG40" s="107">
        <v>1229473.6134050684</v>
      </c>
      <c r="AH40" s="106" t="s">
        <v>51</v>
      </c>
      <c r="AI40" s="107">
        <v>0</v>
      </c>
      <c r="AK40" s="106" t="s">
        <v>51</v>
      </c>
      <c r="AL40" s="107">
        <v>1261046.7230014931</v>
      </c>
      <c r="AM40" s="106" t="s">
        <v>51</v>
      </c>
      <c r="AN40" s="107">
        <v>0</v>
      </c>
      <c r="AP40" s="106" t="s">
        <v>51</v>
      </c>
      <c r="AQ40" s="107">
        <v>84936.193801544607</v>
      </c>
      <c r="AR40" s="106" t="s">
        <v>51</v>
      </c>
      <c r="AS40" s="107">
        <v>0</v>
      </c>
      <c r="AU40" s="106" t="s">
        <v>51</v>
      </c>
      <c r="AV40" s="107">
        <v>0</v>
      </c>
      <c r="AW40" s="106" t="s">
        <v>51</v>
      </c>
      <c r="AX40" s="107">
        <v>1004709.6630295613</v>
      </c>
      <c r="AZ40" s="106" t="s">
        <v>51</v>
      </c>
      <c r="BA40" s="107">
        <v>82116.337899372636</v>
      </c>
      <c r="BB40" s="106" t="s">
        <v>51</v>
      </c>
      <c r="BC40" s="107">
        <v>0</v>
      </c>
      <c r="BD40" s="43"/>
      <c r="BE40" s="106" t="s">
        <v>51</v>
      </c>
      <c r="BF40" s="107">
        <v>236080.24665672111</v>
      </c>
      <c r="BG40" s="106" t="s">
        <v>51</v>
      </c>
      <c r="BH40" s="107">
        <v>0</v>
      </c>
      <c r="BJ40" s="100">
        <f t="shared" si="0"/>
        <v>19127317.890349131</v>
      </c>
      <c r="BK40" s="108">
        <f t="shared" si="1"/>
        <v>1004709.6630295613</v>
      </c>
    </row>
    <row r="41" spans="2:63" s="5" customFormat="1" ht="15.95" customHeight="1" x14ac:dyDescent="0.25">
      <c r="B41" s="106" t="s">
        <v>52</v>
      </c>
      <c r="C41" s="107">
        <v>1033146.6539045685</v>
      </c>
      <c r="D41" s="106" t="s">
        <v>52</v>
      </c>
      <c r="E41" s="107">
        <v>0</v>
      </c>
      <c r="F41" s="42"/>
      <c r="G41" s="106" t="s">
        <v>52</v>
      </c>
      <c r="H41" s="107">
        <v>715544.12212691829</v>
      </c>
      <c r="I41" s="106" t="s">
        <v>52</v>
      </c>
      <c r="J41" s="107">
        <v>0</v>
      </c>
      <c r="L41" s="106" t="s">
        <v>52</v>
      </c>
      <c r="M41" s="107">
        <v>947732.91174673848</v>
      </c>
      <c r="N41" s="106" t="s">
        <v>52</v>
      </c>
      <c r="O41" s="107">
        <v>0</v>
      </c>
      <c r="Q41" s="106" t="s">
        <v>52</v>
      </c>
      <c r="R41" s="107">
        <v>0</v>
      </c>
      <c r="S41" s="106" t="s">
        <v>52</v>
      </c>
      <c r="T41" s="107">
        <v>1758861.9621469174</v>
      </c>
      <c r="V41" s="106" t="s">
        <v>52</v>
      </c>
      <c r="W41" s="107">
        <v>0</v>
      </c>
      <c r="X41" s="106" t="s">
        <v>52</v>
      </c>
      <c r="Y41" s="107">
        <v>5096514.1281783693</v>
      </c>
      <c r="AA41" s="106" t="s">
        <v>52</v>
      </c>
      <c r="AB41" s="107">
        <v>0</v>
      </c>
      <c r="AC41" s="106" t="s">
        <v>52</v>
      </c>
      <c r="AD41" s="107">
        <v>3157339.4140996803</v>
      </c>
      <c r="AF41" s="106" t="s">
        <v>52</v>
      </c>
      <c r="AG41" s="107">
        <v>0</v>
      </c>
      <c r="AH41" s="106" t="s">
        <v>52</v>
      </c>
      <c r="AI41" s="107">
        <v>1477371.0559494961</v>
      </c>
      <c r="AK41" s="106" t="s">
        <v>52</v>
      </c>
      <c r="AL41" s="107">
        <v>1593813.0398431364</v>
      </c>
      <c r="AM41" s="106" t="s">
        <v>52</v>
      </c>
      <c r="AN41" s="107">
        <v>0</v>
      </c>
      <c r="AP41" s="106" t="s">
        <v>52</v>
      </c>
      <c r="AQ41" s="107">
        <v>324592.56388455071</v>
      </c>
      <c r="AR41" s="106" t="s">
        <v>52</v>
      </c>
      <c r="AS41" s="107">
        <v>0</v>
      </c>
      <c r="AU41" s="106" t="s">
        <v>52</v>
      </c>
      <c r="AV41" s="107">
        <v>0</v>
      </c>
      <c r="AW41" s="106" t="s">
        <v>52</v>
      </c>
      <c r="AX41" s="107">
        <v>1396244.472291209</v>
      </c>
      <c r="AZ41" s="106" t="s">
        <v>52</v>
      </c>
      <c r="BA41" s="107">
        <v>125520.31853299489</v>
      </c>
      <c r="BB41" s="106" t="s">
        <v>52</v>
      </c>
      <c r="BC41" s="107">
        <v>0</v>
      </c>
      <c r="BD41" s="43"/>
      <c r="BE41" s="106" t="s">
        <v>52</v>
      </c>
      <c r="BF41" s="107">
        <v>370004.49709289579</v>
      </c>
      <c r="BG41" s="106" t="s">
        <v>52</v>
      </c>
      <c r="BH41" s="107">
        <v>0</v>
      </c>
      <c r="BJ41" s="100">
        <f t="shared" si="0"/>
        <v>5110354.1071318034</v>
      </c>
      <c r="BK41" s="108">
        <f t="shared" si="1"/>
        <v>12886331.032665672</v>
      </c>
    </row>
    <row r="42" spans="2:63" s="5" customFormat="1" ht="15.95" customHeight="1" x14ac:dyDescent="0.25">
      <c r="B42" s="106" t="s">
        <v>53</v>
      </c>
      <c r="C42" s="107">
        <v>1754932.5614170488</v>
      </c>
      <c r="D42" s="106" t="s">
        <v>53</v>
      </c>
      <c r="E42" s="107">
        <v>935735.70389724371</v>
      </c>
      <c r="F42" s="42"/>
      <c r="G42" s="106" t="s">
        <v>53</v>
      </c>
      <c r="H42" s="107">
        <v>0</v>
      </c>
      <c r="I42" s="106" t="s">
        <v>53</v>
      </c>
      <c r="J42" s="107">
        <v>4259188.2474943139</v>
      </c>
      <c r="L42" s="106" t="s">
        <v>53</v>
      </c>
      <c r="M42" s="107">
        <v>0</v>
      </c>
      <c r="N42" s="106" t="s">
        <v>53</v>
      </c>
      <c r="O42" s="107">
        <v>5507713.883035589</v>
      </c>
      <c r="Q42" s="106" t="s">
        <v>53</v>
      </c>
      <c r="R42" s="107">
        <v>0</v>
      </c>
      <c r="S42" s="106" t="s">
        <v>53</v>
      </c>
      <c r="T42" s="107">
        <v>7274115.7781691421</v>
      </c>
      <c r="V42" s="106" t="s">
        <v>53</v>
      </c>
      <c r="W42" s="107">
        <v>0</v>
      </c>
      <c r="X42" s="106" t="s">
        <v>53</v>
      </c>
      <c r="Y42" s="107">
        <v>11132676.698688801</v>
      </c>
      <c r="AA42" s="106" t="s">
        <v>53</v>
      </c>
      <c r="AB42" s="107">
        <v>0</v>
      </c>
      <c r="AC42" s="106" t="s">
        <v>53</v>
      </c>
      <c r="AD42" s="107">
        <v>7356506.8455018569</v>
      </c>
      <c r="AF42" s="106" t="s">
        <v>53</v>
      </c>
      <c r="AG42" s="107">
        <v>0</v>
      </c>
      <c r="AH42" s="106" t="s">
        <v>53</v>
      </c>
      <c r="AI42" s="107">
        <v>5090684.442132879</v>
      </c>
      <c r="AK42" s="106" t="s">
        <v>53</v>
      </c>
      <c r="AL42" s="107">
        <v>0</v>
      </c>
      <c r="AM42" s="106" t="s">
        <v>53</v>
      </c>
      <c r="AN42" s="107">
        <v>2342371.7413663939</v>
      </c>
      <c r="AP42" s="106" t="s">
        <v>53</v>
      </c>
      <c r="AQ42" s="107">
        <v>0</v>
      </c>
      <c r="AR42" s="106" t="s">
        <v>53</v>
      </c>
      <c r="AS42" s="107">
        <v>1206056.5988641847</v>
      </c>
      <c r="AU42" s="106" t="s">
        <v>53</v>
      </c>
      <c r="AV42" s="107">
        <v>58591.953722817685</v>
      </c>
      <c r="AW42" s="106" t="s">
        <v>53</v>
      </c>
      <c r="AX42" s="107">
        <v>0</v>
      </c>
      <c r="AZ42" s="106" t="s">
        <v>53</v>
      </c>
      <c r="BA42" s="107">
        <v>49253.50321624925</v>
      </c>
      <c r="BB42" s="106" t="s">
        <v>53</v>
      </c>
      <c r="BC42" s="107">
        <v>0</v>
      </c>
      <c r="BD42" s="43"/>
      <c r="BE42" s="106" t="s">
        <v>53</v>
      </c>
      <c r="BF42" s="107">
        <v>155964.06876645799</v>
      </c>
      <c r="BG42" s="106" t="s">
        <v>53</v>
      </c>
      <c r="BH42" s="107">
        <v>0</v>
      </c>
      <c r="BJ42" s="100">
        <f t="shared" si="0"/>
        <v>2018742.0871225735</v>
      </c>
      <c r="BK42" s="108">
        <f t="shared" si="1"/>
        <v>45105049.9391504</v>
      </c>
    </row>
    <row r="43" spans="2:63" s="5" customFormat="1" ht="15.95" customHeight="1" x14ac:dyDescent="0.25">
      <c r="B43" s="106" t="s">
        <v>128</v>
      </c>
      <c r="C43" s="107">
        <v>0</v>
      </c>
      <c r="D43" s="106" t="s">
        <v>128</v>
      </c>
      <c r="E43" s="107">
        <v>1765610.5545903961</v>
      </c>
      <c r="F43" s="42"/>
      <c r="G43" s="106" t="s">
        <v>128</v>
      </c>
      <c r="H43" s="107">
        <v>0</v>
      </c>
      <c r="I43" s="106" t="s">
        <v>128</v>
      </c>
      <c r="J43" s="107">
        <v>2925258.6668286622</v>
      </c>
      <c r="L43" s="106" t="s">
        <v>54</v>
      </c>
      <c r="M43" s="107">
        <v>0</v>
      </c>
      <c r="N43" s="106" t="s">
        <v>54</v>
      </c>
      <c r="O43" s="107">
        <v>6579477.6411764007</v>
      </c>
      <c r="Q43" s="106" t="s">
        <v>54</v>
      </c>
      <c r="R43" s="107">
        <v>0</v>
      </c>
      <c r="S43" s="106" t="s">
        <v>54</v>
      </c>
      <c r="T43" s="107">
        <v>5046519.178342279</v>
      </c>
      <c r="V43" s="106" t="s">
        <v>54</v>
      </c>
      <c r="W43" s="107">
        <v>0</v>
      </c>
      <c r="X43" s="106" t="s">
        <v>54</v>
      </c>
      <c r="Y43" s="107">
        <v>4769095.4994180128</v>
      </c>
      <c r="AA43" s="106" t="s">
        <v>54</v>
      </c>
      <c r="AB43" s="107">
        <v>0</v>
      </c>
      <c r="AC43" s="106" t="s">
        <v>54</v>
      </c>
      <c r="AD43" s="107">
        <v>3148511.6770482324</v>
      </c>
      <c r="AF43" s="106" t="s">
        <v>54</v>
      </c>
      <c r="AG43" s="107">
        <v>0</v>
      </c>
      <c r="AH43" s="106" t="s">
        <v>54</v>
      </c>
      <c r="AI43" s="107">
        <v>4364875.785027992</v>
      </c>
      <c r="AK43" s="106" t="s">
        <v>54</v>
      </c>
      <c r="AL43" s="107">
        <v>0</v>
      </c>
      <c r="AM43" s="106" t="s">
        <v>54</v>
      </c>
      <c r="AN43" s="107">
        <v>1091637.0585919842</v>
      </c>
      <c r="AP43" s="106" t="s">
        <v>54</v>
      </c>
      <c r="AQ43" s="107">
        <v>0</v>
      </c>
      <c r="AR43" s="106" t="s">
        <v>54</v>
      </c>
      <c r="AS43" s="107">
        <v>1419620.4254362695</v>
      </c>
      <c r="AU43" s="106" t="s">
        <v>54</v>
      </c>
      <c r="AV43" s="107">
        <v>24438.287541314949</v>
      </c>
      <c r="AW43" s="106" t="s">
        <v>54</v>
      </c>
      <c r="AX43" s="107">
        <v>0</v>
      </c>
      <c r="AZ43" s="106" t="s">
        <v>54</v>
      </c>
      <c r="BA43" s="107">
        <v>80993.238092280139</v>
      </c>
      <c r="BB43" s="106" t="s">
        <v>54</v>
      </c>
      <c r="BC43" s="107">
        <v>0</v>
      </c>
      <c r="BD43" s="43"/>
      <c r="BE43" s="106" t="s">
        <v>54</v>
      </c>
      <c r="BF43" s="107">
        <v>125144.42503705162</v>
      </c>
      <c r="BG43" s="106" t="s">
        <v>54</v>
      </c>
      <c r="BH43" s="107">
        <v>0</v>
      </c>
      <c r="BJ43" s="100">
        <f t="shared" si="0"/>
        <v>230575.95067064671</v>
      </c>
      <c r="BK43" s="108">
        <f t="shared" si="1"/>
        <v>31110606.486460228</v>
      </c>
    </row>
    <row r="44" spans="2:63" s="5" customFormat="1" ht="15.95" customHeight="1" x14ac:dyDescent="0.25">
      <c r="B44" s="106" t="s">
        <v>55</v>
      </c>
      <c r="C44" s="107">
        <v>0</v>
      </c>
      <c r="D44" s="106" t="s">
        <v>55</v>
      </c>
      <c r="E44" s="107">
        <v>1407263.0664339499</v>
      </c>
      <c r="F44" s="42"/>
      <c r="G44" s="106" t="s">
        <v>55</v>
      </c>
      <c r="H44" s="107">
        <v>0</v>
      </c>
      <c r="I44" s="106" t="s">
        <v>55</v>
      </c>
      <c r="J44" s="107">
        <v>4512764.3177931141</v>
      </c>
      <c r="L44" s="106" t="s">
        <v>55</v>
      </c>
      <c r="M44" s="107">
        <v>0</v>
      </c>
      <c r="N44" s="106" t="s">
        <v>55</v>
      </c>
      <c r="O44" s="107">
        <v>2175523.6981049925</v>
      </c>
      <c r="Q44" s="106" t="s">
        <v>55</v>
      </c>
      <c r="R44" s="107">
        <v>0</v>
      </c>
      <c r="S44" s="106" t="s">
        <v>55</v>
      </c>
      <c r="T44" s="107">
        <v>4483456.5548606813</v>
      </c>
      <c r="V44" s="106" t="s">
        <v>55</v>
      </c>
      <c r="W44" s="107">
        <v>813311.78266526014</v>
      </c>
      <c r="X44" s="106" t="s">
        <v>55</v>
      </c>
      <c r="Y44" s="107">
        <v>0</v>
      </c>
      <c r="AA44" s="106" t="s">
        <v>55</v>
      </c>
      <c r="AB44" s="107">
        <v>2480121.3075558282</v>
      </c>
      <c r="AC44" s="106" t="s">
        <v>55</v>
      </c>
      <c r="AD44" s="107">
        <v>0</v>
      </c>
      <c r="AF44" s="106" t="s">
        <v>55</v>
      </c>
      <c r="AG44" s="107">
        <v>476662.88327385485</v>
      </c>
      <c r="AH44" s="106" t="s">
        <v>55</v>
      </c>
      <c r="AI44" s="107">
        <v>0</v>
      </c>
      <c r="AK44" s="106" t="s">
        <v>55</v>
      </c>
      <c r="AL44" s="107">
        <v>6994055.3927157708</v>
      </c>
      <c r="AM44" s="106" t="s">
        <v>55</v>
      </c>
      <c r="AN44" s="107">
        <v>0</v>
      </c>
      <c r="AP44" s="106" t="s">
        <v>55</v>
      </c>
      <c r="AQ44" s="107">
        <v>0</v>
      </c>
      <c r="AR44" s="106" t="s">
        <v>55</v>
      </c>
      <c r="AS44" s="107">
        <v>8445008.9469929077</v>
      </c>
      <c r="AU44" s="106" t="s">
        <v>55</v>
      </c>
      <c r="AV44" s="107">
        <v>0</v>
      </c>
      <c r="AW44" s="106" t="s">
        <v>55</v>
      </c>
      <c r="AX44" s="107">
        <v>5645777.1382162403</v>
      </c>
      <c r="AZ44" s="106" t="s">
        <v>55</v>
      </c>
      <c r="BA44" s="107">
        <v>97455.879491472529</v>
      </c>
      <c r="BB44" s="106" t="s">
        <v>55</v>
      </c>
      <c r="BC44" s="107">
        <v>0</v>
      </c>
      <c r="BD44" s="43"/>
      <c r="BE44" s="106" t="s">
        <v>55</v>
      </c>
      <c r="BF44" s="107">
        <v>439101.02192599501</v>
      </c>
      <c r="BG44" s="106" t="s">
        <v>55</v>
      </c>
      <c r="BH44" s="107">
        <v>0</v>
      </c>
      <c r="BJ44" s="100">
        <f t="shared" si="0"/>
        <v>11300708.267628182</v>
      </c>
      <c r="BK44" s="108">
        <f t="shared" si="1"/>
        <v>26669793.722401887</v>
      </c>
    </row>
    <row r="45" spans="2:63" s="5" customFormat="1" ht="15.95" customHeight="1" x14ac:dyDescent="0.25">
      <c r="B45" s="106" t="s">
        <v>56</v>
      </c>
      <c r="C45" s="107">
        <v>0</v>
      </c>
      <c r="D45" s="106" t="s">
        <v>56</v>
      </c>
      <c r="E45" s="107">
        <v>0</v>
      </c>
      <c r="F45" s="42"/>
      <c r="G45" s="106" t="s">
        <v>56</v>
      </c>
      <c r="H45" s="107">
        <v>408787.79477174958</v>
      </c>
      <c r="I45" s="106" t="s">
        <v>56</v>
      </c>
      <c r="J45" s="107">
        <v>0</v>
      </c>
      <c r="L45" s="106" t="s">
        <v>56</v>
      </c>
      <c r="M45" s="107">
        <v>567806.1280362159</v>
      </c>
      <c r="N45" s="106" t="s">
        <v>56</v>
      </c>
      <c r="O45" s="107">
        <v>0</v>
      </c>
      <c r="Q45" s="106" t="s">
        <v>56</v>
      </c>
      <c r="R45" s="107">
        <v>683115.81568555371</v>
      </c>
      <c r="S45" s="106" t="s">
        <v>56</v>
      </c>
      <c r="T45" s="107">
        <v>0</v>
      </c>
      <c r="V45" s="106" t="s">
        <v>56</v>
      </c>
      <c r="W45" s="107">
        <v>503977.26014074765</v>
      </c>
      <c r="X45" s="106" t="s">
        <v>56</v>
      </c>
      <c r="Y45" s="107">
        <v>0</v>
      </c>
      <c r="AA45" s="106" t="s">
        <v>56</v>
      </c>
      <c r="AB45" s="107">
        <v>442484.8329883641</v>
      </c>
      <c r="AC45" s="106" t="s">
        <v>56</v>
      </c>
      <c r="AD45" s="107">
        <v>0</v>
      </c>
      <c r="AF45" s="106" t="s">
        <v>56</v>
      </c>
      <c r="AG45" s="107">
        <v>513609.11256556667</v>
      </c>
      <c r="AH45" s="106" t="s">
        <v>56</v>
      </c>
      <c r="AI45" s="107">
        <v>0</v>
      </c>
      <c r="AK45" s="106" t="s">
        <v>56</v>
      </c>
      <c r="AL45" s="107">
        <v>497350.19993245916</v>
      </c>
      <c r="AM45" s="106" t="s">
        <v>56</v>
      </c>
      <c r="AN45" s="107">
        <v>0</v>
      </c>
      <c r="AP45" s="106" t="s">
        <v>56</v>
      </c>
      <c r="AQ45" s="107">
        <v>334211.14421548764</v>
      </c>
      <c r="AR45" s="106" t="s">
        <v>56</v>
      </c>
      <c r="AS45" s="107">
        <v>0</v>
      </c>
      <c r="AU45" s="106" t="s">
        <v>56</v>
      </c>
      <c r="AV45" s="107">
        <v>0</v>
      </c>
      <c r="AW45" s="106" t="s">
        <v>56</v>
      </c>
      <c r="AX45" s="107">
        <v>595803.02338439273</v>
      </c>
      <c r="AZ45" s="106" t="s">
        <v>56</v>
      </c>
      <c r="BA45" s="107">
        <v>18375.904069698412</v>
      </c>
      <c r="BB45" s="106" t="s">
        <v>56</v>
      </c>
      <c r="BC45" s="107">
        <v>0</v>
      </c>
      <c r="BD45" s="43"/>
      <c r="BE45" s="106" t="s">
        <v>56</v>
      </c>
      <c r="BF45" s="107">
        <v>41493.831892892762</v>
      </c>
      <c r="BG45" s="106" t="s">
        <v>56</v>
      </c>
      <c r="BH45" s="107">
        <v>0</v>
      </c>
      <c r="BJ45" s="100">
        <f t="shared" si="0"/>
        <v>4011212.0242987359</v>
      </c>
      <c r="BK45" s="108">
        <f t="shared" si="1"/>
        <v>595803.02338439273</v>
      </c>
    </row>
    <row r="46" spans="2:63" s="5" customFormat="1" ht="15.95" customHeight="1" x14ac:dyDescent="0.25">
      <c r="B46" s="106" t="s">
        <v>57</v>
      </c>
      <c r="C46" s="107">
        <v>212484.19963269422</v>
      </c>
      <c r="D46" s="106" t="s">
        <v>57</v>
      </c>
      <c r="E46" s="107">
        <v>33850935.878848314</v>
      </c>
      <c r="F46" s="42"/>
      <c r="G46" s="106" t="s">
        <v>57</v>
      </c>
      <c r="H46" s="107">
        <v>0</v>
      </c>
      <c r="I46" s="106" t="s">
        <v>57</v>
      </c>
      <c r="J46" s="107">
        <v>54584313.858201474</v>
      </c>
      <c r="L46" s="106" t="s">
        <v>57</v>
      </c>
      <c r="M46" s="107">
        <v>0</v>
      </c>
      <c r="N46" s="106" t="s">
        <v>57</v>
      </c>
      <c r="O46" s="107">
        <v>65062035.891060188</v>
      </c>
      <c r="Q46" s="106" t="s">
        <v>57</v>
      </c>
      <c r="R46" s="107">
        <v>0</v>
      </c>
      <c r="S46" s="106" t="s">
        <v>57</v>
      </c>
      <c r="T46" s="107">
        <v>74993548.935626075</v>
      </c>
      <c r="V46" s="106" t="s">
        <v>57</v>
      </c>
      <c r="W46" s="107">
        <v>0</v>
      </c>
      <c r="X46" s="106" t="s">
        <v>57</v>
      </c>
      <c r="Y46" s="107">
        <v>101547241.81901541</v>
      </c>
      <c r="AA46" s="106" t="s">
        <v>57</v>
      </c>
      <c r="AB46" s="107">
        <v>0</v>
      </c>
      <c r="AC46" s="106" t="s">
        <v>57</v>
      </c>
      <c r="AD46" s="107">
        <v>64196306.703798845</v>
      </c>
      <c r="AF46" s="106" t="s">
        <v>57</v>
      </c>
      <c r="AG46" s="107">
        <v>0</v>
      </c>
      <c r="AH46" s="106" t="s">
        <v>57</v>
      </c>
      <c r="AI46" s="107">
        <v>60091080.813222587</v>
      </c>
      <c r="AK46" s="106" t="s">
        <v>57</v>
      </c>
      <c r="AL46" s="107">
        <v>0</v>
      </c>
      <c r="AM46" s="106" t="s">
        <v>57</v>
      </c>
      <c r="AN46" s="107">
        <v>28288114.466942519</v>
      </c>
      <c r="AP46" s="106" t="s">
        <v>57</v>
      </c>
      <c r="AQ46" s="107">
        <v>0</v>
      </c>
      <c r="AR46" s="106" t="s">
        <v>57</v>
      </c>
      <c r="AS46" s="107">
        <v>21551595.613520801</v>
      </c>
      <c r="AU46" s="106" t="s">
        <v>57</v>
      </c>
      <c r="AV46" s="107">
        <v>309073.54784028052</v>
      </c>
      <c r="AW46" s="106" t="s">
        <v>57</v>
      </c>
      <c r="AX46" s="107">
        <v>0</v>
      </c>
      <c r="AZ46" s="106" t="s">
        <v>57</v>
      </c>
      <c r="BA46" s="107">
        <v>0</v>
      </c>
      <c r="BB46" s="106" t="s">
        <v>57</v>
      </c>
      <c r="BC46" s="107">
        <v>448246.33582476067</v>
      </c>
      <c r="BD46" s="43"/>
      <c r="BE46" s="106" t="s">
        <v>57</v>
      </c>
      <c r="BF46" s="107">
        <v>0</v>
      </c>
      <c r="BG46" s="106" t="s">
        <v>57</v>
      </c>
      <c r="BH46" s="107">
        <v>5494450.0599057525</v>
      </c>
      <c r="BJ46" s="100">
        <f t="shared" si="0"/>
        <v>521557.7474729747</v>
      </c>
      <c r="BK46" s="108">
        <f t="shared" si="1"/>
        <v>510107870.37596679</v>
      </c>
    </row>
    <row r="47" spans="2:63" s="5" customFormat="1" ht="15.95" customHeight="1" x14ac:dyDescent="0.25">
      <c r="B47" s="106" t="s">
        <v>58</v>
      </c>
      <c r="C47" s="107">
        <v>0</v>
      </c>
      <c r="D47" s="106" t="s">
        <v>58</v>
      </c>
      <c r="E47" s="107">
        <v>0</v>
      </c>
      <c r="F47" s="42"/>
      <c r="G47" s="106" t="s">
        <v>58</v>
      </c>
      <c r="H47" s="107">
        <v>126391.2462596437</v>
      </c>
      <c r="I47" s="106" t="s">
        <v>58</v>
      </c>
      <c r="J47" s="107">
        <v>0</v>
      </c>
      <c r="L47" s="106" t="s">
        <v>58</v>
      </c>
      <c r="M47" s="107">
        <v>961438.60185743123</v>
      </c>
      <c r="N47" s="106" t="s">
        <v>58</v>
      </c>
      <c r="O47" s="107">
        <v>0</v>
      </c>
      <c r="Q47" s="106" t="s">
        <v>58</v>
      </c>
      <c r="R47" s="107">
        <v>868043.44635473704</v>
      </c>
      <c r="S47" s="106" t="s">
        <v>58</v>
      </c>
      <c r="T47" s="107">
        <v>0</v>
      </c>
      <c r="V47" s="106" t="s">
        <v>58</v>
      </c>
      <c r="W47" s="107">
        <v>1351174.4106361517</v>
      </c>
      <c r="X47" s="106" t="s">
        <v>58</v>
      </c>
      <c r="Y47" s="107">
        <v>0</v>
      </c>
      <c r="AA47" s="106" t="s">
        <v>58</v>
      </c>
      <c r="AB47" s="107">
        <v>2411147.8288585539</v>
      </c>
      <c r="AC47" s="106" t="s">
        <v>58</v>
      </c>
      <c r="AD47" s="107">
        <v>0</v>
      </c>
      <c r="AF47" s="106" t="s">
        <v>58</v>
      </c>
      <c r="AG47" s="107">
        <v>2226444.5163856526</v>
      </c>
      <c r="AH47" s="106" t="s">
        <v>58</v>
      </c>
      <c r="AI47" s="107">
        <v>0</v>
      </c>
      <c r="AK47" s="106" t="s">
        <v>58</v>
      </c>
      <c r="AL47" s="107">
        <v>2463336.2179192556</v>
      </c>
      <c r="AM47" s="106" t="s">
        <v>58</v>
      </c>
      <c r="AN47" s="107">
        <v>0</v>
      </c>
      <c r="AP47" s="106" t="s">
        <v>58</v>
      </c>
      <c r="AQ47" s="107">
        <v>1417813.3155850312</v>
      </c>
      <c r="AR47" s="106" t="s">
        <v>58</v>
      </c>
      <c r="AS47" s="107">
        <v>0</v>
      </c>
      <c r="AU47" s="106" t="s">
        <v>58</v>
      </c>
      <c r="AV47" s="107">
        <v>0</v>
      </c>
      <c r="AW47" s="106" t="s">
        <v>58</v>
      </c>
      <c r="AX47" s="107">
        <v>2824879.1499656686</v>
      </c>
      <c r="AZ47" s="106" t="s">
        <v>58</v>
      </c>
      <c r="BA47" s="107">
        <v>71709.313821382253</v>
      </c>
      <c r="BB47" s="106" t="s">
        <v>58</v>
      </c>
      <c r="BC47" s="107">
        <v>0</v>
      </c>
      <c r="BD47" s="43"/>
      <c r="BE47" s="106" t="s">
        <v>58</v>
      </c>
      <c r="BF47" s="107">
        <v>165817.48682172041</v>
      </c>
      <c r="BG47" s="106" t="s">
        <v>58</v>
      </c>
      <c r="BH47" s="107">
        <v>0</v>
      </c>
      <c r="BJ47" s="100">
        <f t="shared" si="0"/>
        <v>12063316.384499559</v>
      </c>
      <c r="BK47" s="108">
        <f t="shared" si="1"/>
        <v>2824879.1499656686</v>
      </c>
    </row>
    <row r="48" spans="2:63" s="5" customFormat="1" ht="15.95" customHeight="1" thickBot="1" x14ac:dyDescent="0.3">
      <c r="B48" s="106" t="s">
        <v>59</v>
      </c>
      <c r="C48" s="107">
        <v>482426.41781474347</v>
      </c>
      <c r="D48" s="106" t="s">
        <v>59</v>
      </c>
      <c r="E48" s="107">
        <v>4665731.0766090918</v>
      </c>
      <c r="F48" s="42"/>
      <c r="G48" s="106" t="s">
        <v>59</v>
      </c>
      <c r="H48" s="107">
        <v>0</v>
      </c>
      <c r="I48" s="106" t="s">
        <v>59</v>
      </c>
      <c r="J48" s="107">
        <v>8988895.8773293309</v>
      </c>
      <c r="L48" s="106" t="s">
        <v>59</v>
      </c>
      <c r="M48" s="107">
        <v>0</v>
      </c>
      <c r="N48" s="106" t="s">
        <v>59</v>
      </c>
      <c r="O48" s="107">
        <v>15458782.54664693</v>
      </c>
      <c r="Q48" s="106" t="s">
        <v>59</v>
      </c>
      <c r="R48" s="107">
        <v>0</v>
      </c>
      <c r="S48" s="106" t="s">
        <v>59</v>
      </c>
      <c r="T48" s="107">
        <v>7023175.1195050478</v>
      </c>
      <c r="V48" s="106" t="s">
        <v>59</v>
      </c>
      <c r="W48" s="107">
        <v>0</v>
      </c>
      <c r="X48" s="106" t="s">
        <v>59</v>
      </c>
      <c r="Y48" s="107">
        <v>26286226.152794365</v>
      </c>
      <c r="AA48" s="106" t="s">
        <v>59</v>
      </c>
      <c r="AB48" s="107">
        <v>0</v>
      </c>
      <c r="AC48" s="106" t="s">
        <v>59</v>
      </c>
      <c r="AD48" s="107">
        <v>14914311.164771933</v>
      </c>
      <c r="AF48" s="106" t="s">
        <v>59</v>
      </c>
      <c r="AG48" s="107">
        <v>0</v>
      </c>
      <c r="AH48" s="106" t="s">
        <v>59</v>
      </c>
      <c r="AI48" s="107">
        <v>12882896.75893648</v>
      </c>
      <c r="AK48" s="106" t="s">
        <v>59</v>
      </c>
      <c r="AL48" s="107">
        <v>0</v>
      </c>
      <c r="AM48" s="106" t="s">
        <v>59</v>
      </c>
      <c r="AN48" s="107">
        <v>1818860.748247616</v>
      </c>
      <c r="AP48" s="106" t="s">
        <v>59</v>
      </c>
      <c r="AQ48" s="107">
        <v>2740100.8964454383</v>
      </c>
      <c r="AR48" s="106" t="s">
        <v>59</v>
      </c>
      <c r="AS48" s="107">
        <v>0</v>
      </c>
      <c r="AU48" s="106" t="s">
        <v>59</v>
      </c>
      <c r="AV48" s="107">
        <v>0</v>
      </c>
      <c r="AW48" s="106" t="s">
        <v>59</v>
      </c>
      <c r="AX48" s="107">
        <v>1495224.307545702</v>
      </c>
      <c r="AZ48" s="106" t="s">
        <v>59</v>
      </c>
      <c r="BA48" s="107">
        <v>304575.73853997368</v>
      </c>
      <c r="BB48" s="106" t="s">
        <v>59</v>
      </c>
      <c r="BC48" s="107">
        <v>0</v>
      </c>
      <c r="BD48" s="43"/>
      <c r="BE48" s="106" t="s">
        <v>59</v>
      </c>
      <c r="BF48" s="107">
        <v>641414.79402657889</v>
      </c>
      <c r="BG48" s="106" t="s">
        <v>59</v>
      </c>
      <c r="BH48" s="107">
        <v>0</v>
      </c>
      <c r="BJ48" s="100">
        <f t="shared" si="0"/>
        <v>4168517.8468267345</v>
      </c>
      <c r="BK48" s="108">
        <f t="shared" si="1"/>
        <v>93534103.752386495</v>
      </c>
    </row>
    <row r="49" spans="2:63" s="5" customFormat="1" ht="15.95" customHeight="1" thickBot="1" x14ac:dyDescent="0.3">
      <c r="B49" s="106" t="s">
        <v>60</v>
      </c>
      <c r="C49" s="107">
        <v>0</v>
      </c>
      <c r="E49" s="82">
        <v>95107633.826394022</v>
      </c>
      <c r="F49" s="42"/>
      <c r="G49" s="106" t="s">
        <v>60</v>
      </c>
      <c r="H49" s="107">
        <v>726818.64</v>
      </c>
      <c r="J49" s="82">
        <v>170976869.56045201</v>
      </c>
      <c r="L49" s="106" t="s">
        <v>60</v>
      </c>
      <c r="M49" s="107">
        <v>1029901.67</v>
      </c>
      <c r="O49" s="82">
        <v>218863640.17815903</v>
      </c>
      <c r="Q49" s="106" t="s">
        <v>60</v>
      </c>
      <c r="R49" s="107">
        <v>1272711.6800000002</v>
      </c>
      <c r="T49" s="82">
        <v>206350521.47603291</v>
      </c>
      <c r="V49" s="106" t="s">
        <v>60</v>
      </c>
      <c r="W49" s="107">
        <v>1334745.2500000002</v>
      </c>
      <c r="Y49" s="82">
        <v>320518357.38694024</v>
      </c>
      <c r="AA49" s="106" t="s">
        <v>60</v>
      </c>
      <c r="AB49" s="107">
        <v>1594945.11</v>
      </c>
      <c r="AC49" s="5" t="s">
        <v>141</v>
      </c>
      <c r="AD49" s="82">
        <v>245231071.35419926</v>
      </c>
      <c r="AF49" s="106" t="s">
        <v>60</v>
      </c>
      <c r="AG49" s="107">
        <v>1596361.2700000003</v>
      </c>
      <c r="AH49" s="44"/>
      <c r="AI49" s="82">
        <v>229786461.17486256</v>
      </c>
      <c r="AK49" s="106" t="s">
        <v>60</v>
      </c>
      <c r="AL49" s="107">
        <v>1547572.5999999996</v>
      </c>
      <c r="AM49" s="44"/>
      <c r="AN49" s="82">
        <v>60391650.051231906</v>
      </c>
      <c r="AP49" s="106" t="s">
        <v>60</v>
      </c>
      <c r="AQ49" s="107">
        <v>1278671.73</v>
      </c>
      <c r="AR49" s="106" t="s">
        <v>60</v>
      </c>
      <c r="AS49" s="107">
        <v>0</v>
      </c>
      <c r="AU49" s="106" t="s">
        <v>60</v>
      </c>
      <c r="AV49" s="107">
        <v>0</v>
      </c>
      <c r="AW49" s="106" t="s">
        <v>60</v>
      </c>
      <c r="AX49" s="107">
        <v>2016261.5822752328</v>
      </c>
      <c r="AZ49" s="106" t="s">
        <v>60</v>
      </c>
      <c r="BA49" s="107">
        <v>27586.381577707129</v>
      </c>
      <c r="BB49" s="106" t="s">
        <v>60</v>
      </c>
      <c r="BC49" s="107">
        <v>0</v>
      </c>
      <c r="BD49" s="43"/>
      <c r="BE49" s="106" t="s">
        <v>60</v>
      </c>
      <c r="BF49" s="107">
        <v>62207.693244297137</v>
      </c>
      <c r="BG49" s="106" t="s">
        <v>60</v>
      </c>
      <c r="BH49" s="107">
        <v>0</v>
      </c>
      <c r="BJ49" s="100">
        <f t="shared" si="0"/>
        <v>10471522.024822006</v>
      </c>
      <c r="BK49" s="108">
        <f t="shared" si="1"/>
        <v>1549242466.5905471</v>
      </c>
    </row>
    <row r="50" spans="2:63" s="5" customFormat="1" ht="15.95" customHeight="1" x14ac:dyDescent="0.25">
      <c r="B50" s="106" t="s">
        <v>62</v>
      </c>
      <c r="C50" s="107">
        <v>427198.98000000004</v>
      </c>
      <c r="F50" s="45"/>
      <c r="G50" s="106" t="s">
        <v>62</v>
      </c>
      <c r="H50" s="107">
        <v>273654.47000000003</v>
      </c>
      <c r="L50" s="106" t="s">
        <v>62</v>
      </c>
      <c r="M50" s="107">
        <v>324612.01999999996</v>
      </c>
      <c r="Q50" s="106" t="s">
        <v>62</v>
      </c>
      <c r="R50" s="107">
        <v>511935.00999999995</v>
      </c>
      <c r="V50" s="106" t="s">
        <v>62</v>
      </c>
      <c r="W50" s="107">
        <v>496840.42999999993</v>
      </c>
      <c r="AA50" s="106" t="s">
        <v>62</v>
      </c>
      <c r="AB50" s="107">
        <v>455155.50999999995</v>
      </c>
      <c r="AF50" s="106" t="s">
        <v>62</v>
      </c>
      <c r="AG50" s="107">
        <v>488008.5</v>
      </c>
      <c r="AK50" s="106" t="s">
        <v>62</v>
      </c>
      <c r="AL50" s="107">
        <v>519393.64999999991</v>
      </c>
      <c r="AP50" s="106" t="s">
        <v>62</v>
      </c>
      <c r="AQ50" s="107">
        <v>524270.84</v>
      </c>
      <c r="AR50" s="106" t="s">
        <v>62</v>
      </c>
      <c r="AS50" s="107">
        <v>0</v>
      </c>
      <c r="AU50" s="106" t="s">
        <v>62</v>
      </c>
      <c r="AV50" s="107">
        <v>0</v>
      </c>
      <c r="AW50" s="106" t="s">
        <v>62</v>
      </c>
      <c r="AX50" s="107">
        <v>734322.75480266125</v>
      </c>
      <c r="AZ50" s="106" t="s">
        <v>62</v>
      </c>
      <c r="BA50" s="107">
        <v>11274.325959223193</v>
      </c>
      <c r="BB50" s="106" t="s">
        <v>62</v>
      </c>
      <c r="BC50" s="107">
        <v>0</v>
      </c>
      <c r="BD50" s="43"/>
      <c r="BE50" s="106" t="s">
        <v>62</v>
      </c>
      <c r="BF50" s="107">
        <v>22732.025512386514</v>
      </c>
      <c r="BG50" s="106" t="s">
        <v>62</v>
      </c>
      <c r="BH50" s="107">
        <v>0</v>
      </c>
      <c r="BJ50" s="100">
        <f t="shared" si="0"/>
        <v>4055075.7614716096</v>
      </c>
      <c r="BK50" s="108">
        <f t="shared" si="1"/>
        <v>734322.75480266125</v>
      </c>
    </row>
    <row r="51" spans="2:63" s="5" customFormat="1" ht="15.95" customHeight="1" x14ac:dyDescent="0.25">
      <c r="B51" s="106" t="s">
        <v>63</v>
      </c>
      <c r="C51" s="107">
        <v>92382.64</v>
      </c>
      <c r="F51" s="45"/>
      <c r="G51" s="106" t="s">
        <v>63</v>
      </c>
      <c r="H51" s="107">
        <v>524349.53</v>
      </c>
      <c r="L51" s="106" t="s">
        <v>63</v>
      </c>
      <c r="M51" s="107">
        <v>763043.47000000009</v>
      </c>
      <c r="Q51" s="106" t="s">
        <v>63</v>
      </c>
      <c r="R51" s="107">
        <v>856206.98999999987</v>
      </c>
      <c r="V51" s="106" t="s">
        <v>63</v>
      </c>
      <c r="W51" s="107">
        <v>793005.63000000012</v>
      </c>
      <c r="AA51" s="106" t="s">
        <v>63</v>
      </c>
      <c r="AB51" s="107">
        <v>785289.53</v>
      </c>
      <c r="AF51" s="106" t="s">
        <v>63</v>
      </c>
      <c r="AG51" s="107">
        <v>748737.85</v>
      </c>
      <c r="AK51" s="106" t="s">
        <v>63</v>
      </c>
      <c r="AL51" s="107">
        <v>749712.31</v>
      </c>
      <c r="AP51" s="106" t="s">
        <v>63</v>
      </c>
      <c r="AQ51" s="107">
        <v>668245.68000000005</v>
      </c>
      <c r="AR51" s="106" t="s">
        <v>63</v>
      </c>
      <c r="AS51" s="107">
        <v>0</v>
      </c>
      <c r="AU51" s="106" t="s">
        <v>63</v>
      </c>
      <c r="AV51" s="107">
        <v>0</v>
      </c>
      <c r="AW51" s="106" t="s">
        <v>63</v>
      </c>
      <c r="AX51" s="107">
        <v>1005511.2120514633</v>
      </c>
      <c r="AZ51" s="106" t="s">
        <v>63</v>
      </c>
      <c r="BA51" s="107">
        <v>15046.664246729233</v>
      </c>
      <c r="BB51" s="106" t="s">
        <v>63</v>
      </c>
      <c r="BC51" s="107">
        <v>0</v>
      </c>
      <c r="BD51" s="43"/>
      <c r="BE51" s="106" t="s">
        <v>63</v>
      </c>
      <c r="BF51" s="107">
        <v>33688.741227038649</v>
      </c>
      <c r="BG51" s="106" t="s">
        <v>63</v>
      </c>
      <c r="BH51" s="107">
        <v>0</v>
      </c>
      <c r="BJ51" s="100">
        <f t="shared" si="0"/>
        <v>6029709.0354737667</v>
      </c>
      <c r="BK51" s="108">
        <f t="shared" si="1"/>
        <v>1005511.2120514633</v>
      </c>
    </row>
    <row r="52" spans="2:63" s="5" customFormat="1" ht="15.95" customHeight="1" x14ac:dyDescent="0.25">
      <c r="B52" s="106" t="s">
        <v>64</v>
      </c>
      <c r="C52" s="107">
        <v>377640.00000000006</v>
      </c>
      <c r="F52" s="45"/>
      <c r="G52" s="106" t="s">
        <v>64</v>
      </c>
      <c r="H52" s="107">
        <v>317886.93</v>
      </c>
      <c r="L52" s="106" t="s">
        <v>64</v>
      </c>
      <c r="M52" s="107">
        <v>423547.87</v>
      </c>
      <c r="Q52" s="106" t="s">
        <v>64</v>
      </c>
      <c r="R52" s="107">
        <v>649486.64</v>
      </c>
      <c r="V52" s="106" t="s">
        <v>64</v>
      </c>
      <c r="W52" s="107">
        <v>559998.53</v>
      </c>
      <c r="AA52" s="106" t="s">
        <v>64</v>
      </c>
      <c r="AB52" s="107">
        <v>517699.35</v>
      </c>
      <c r="AF52" s="106" t="s">
        <v>64</v>
      </c>
      <c r="AG52" s="107">
        <v>542373.5</v>
      </c>
      <c r="AK52" s="106" t="s">
        <v>64</v>
      </c>
      <c r="AL52" s="107">
        <v>558111.16</v>
      </c>
      <c r="AP52" s="106" t="s">
        <v>64</v>
      </c>
      <c r="AQ52" s="107">
        <v>493382.68000000005</v>
      </c>
      <c r="AR52" s="106" t="s">
        <v>64</v>
      </c>
      <c r="AS52" s="107">
        <v>0</v>
      </c>
      <c r="AU52" s="106" t="s">
        <v>64</v>
      </c>
      <c r="AV52" s="107">
        <v>0</v>
      </c>
      <c r="AW52" s="106" t="s">
        <v>64</v>
      </c>
      <c r="AX52" s="107">
        <v>746428.15109717171</v>
      </c>
      <c r="AZ52" s="106" t="s">
        <v>64</v>
      </c>
      <c r="BA52" s="107">
        <v>11666.130023177309</v>
      </c>
      <c r="BB52" s="106" t="s">
        <v>64</v>
      </c>
      <c r="BC52" s="107">
        <v>0</v>
      </c>
      <c r="BD52" s="43"/>
      <c r="BE52" s="106" t="s">
        <v>64</v>
      </c>
      <c r="BF52" s="107">
        <v>26008.160796720735</v>
      </c>
      <c r="BG52" s="106" t="s">
        <v>64</v>
      </c>
      <c r="BH52" s="107">
        <v>0</v>
      </c>
      <c r="BJ52" s="100">
        <f t="shared" si="0"/>
        <v>4477800.9508198984</v>
      </c>
      <c r="BK52" s="108">
        <f t="shared" si="1"/>
        <v>746428.15109717171</v>
      </c>
    </row>
    <row r="53" spans="2:63" s="5" customFormat="1" ht="15.95" customHeight="1" x14ac:dyDescent="0.25">
      <c r="B53" s="106" t="s">
        <v>65</v>
      </c>
      <c r="C53" s="107">
        <v>182437.19000000003</v>
      </c>
      <c r="F53" s="45"/>
      <c r="G53" s="106" t="s">
        <v>65</v>
      </c>
      <c r="H53" s="107">
        <v>44279.219999999965</v>
      </c>
      <c r="L53" s="106" t="s">
        <v>65</v>
      </c>
      <c r="M53" s="107">
        <v>41607.369999999959</v>
      </c>
      <c r="Q53" s="106" t="s">
        <v>65</v>
      </c>
      <c r="R53" s="107">
        <v>113074.38000000015</v>
      </c>
      <c r="V53" s="106" t="s">
        <v>65</v>
      </c>
      <c r="W53" s="107">
        <v>72996.780000000101</v>
      </c>
      <c r="AA53" s="106" t="s">
        <v>65</v>
      </c>
      <c r="AB53" s="107">
        <v>33298.710000000094</v>
      </c>
      <c r="AF53" s="106" t="s">
        <v>65</v>
      </c>
      <c r="AG53" s="107">
        <v>77756.930000000066</v>
      </c>
      <c r="AK53" s="106" t="s">
        <v>65</v>
      </c>
      <c r="AL53" s="107">
        <v>71769.000000000015</v>
      </c>
      <c r="AP53" s="106" t="s">
        <v>65</v>
      </c>
      <c r="AQ53" s="107">
        <v>79282.209999999992</v>
      </c>
      <c r="AR53" s="106" t="s">
        <v>65</v>
      </c>
      <c r="AS53" s="107">
        <v>0</v>
      </c>
      <c r="AU53" s="106" t="s">
        <v>65</v>
      </c>
      <c r="AV53" s="107">
        <v>0</v>
      </c>
      <c r="AW53" s="106" t="s">
        <v>65</v>
      </c>
      <c r="AX53" s="107">
        <v>106006.10711955893</v>
      </c>
      <c r="AZ53" s="106" t="s">
        <v>65</v>
      </c>
      <c r="BA53" s="107">
        <v>1398.2353668548883</v>
      </c>
      <c r="BB53" s="106" t="s">
        <v>65</v>
      </c>
      <c r="BC53" s="107">
        <v>0</v>
      </c>
      <c r="BD53" s="43"/>
      <c r="BE53" s="106" t="s">
        <v>65</v>
      </c>
      <c r="BF53" s="107">
        <v>3328.9640935308094</v>
      </c>
      <c r="BG53" s="106" t="s">
        <v>65</v>
      </c>
      <c r="BH53" s="107">
        <v>0</v>
      </c>
      <c r="BJ53" s="100">
        <f t="shared" si="0"/>
        <v>721228.9894603861</v>
      </c>
      <c r="BK53" s="108">
        <f t="shared" si="1"/>
        <v>106006.10711955893</v>
      </c>
    </row>
    <row r="54" spans="2:63" s="5" customFormat="1" ht="15.95" customHeight="1" x14ac:dyDescent="0.25">
      <c r="B54" s="106" t="s">
        <v>66</v>
      </c>
      <c r="C54" s="107">
        <v>0</v>
      </c>
      <c r="F54" s="45"/>
      <c r="G54" s="106" t="s">
        <v>66</v>
      </c>
      <c r="H54" s="107">
        <v>224013.54000000012</v>
      </c>
      <c r="L54" s="106" t="s">
        <v>66</v>
      </c>
      <c r="M54" s="107">
        <v>213064.86999999997</v>
      </c>
      <c r="Q54" s="106" t="s">
        <v>66</v>
      </c>
      <c r="R54" s="107">
        <v>402841.21999999991</v>
      </c>
      <c r="V54" s="106" t="s">
        <v>66</v>
      </c>
      <c r="W54" s="107">
        <v>376856.51999999996</v>
      </c>
      <c r="AA54" s="106" t="s">
        <v>66</v>
      </c>
      <c r="AB54" s="107">
        <v>361993.88000000006</v>
      </c>
      <c r="AF54" s="106" t="s">
        <v>66</v>
      </c>
      <c r="AG54" s="107">
        <v>320731.11000000004</v>
      </c>
      <c r="AK54" s="106" t="s">
        <v>66</v>
      </c>
      <c r="AL54" s="107">
        <v>320842.08</v>
      </c>
      <c r="AP54" s="106" t="s">
        <v>66</v>
      </c>
      <c r="AQ54" s="107">
        <v>304313.53999999998</v>
      </c>
      <c r="AR54" s="106" t="s">
        <v>66</v>
      </c>
      <c r="AS54" s="107">
        <v>0</v>
      </c>
      <c r="AU54" s="106" t="s">
        <v>66</v>
      </c>
      <c r="AV54" s="107">
        <v>0</v>
      </c>
      <c r="AW54" s="106" t="s">
        <v>66</v>
      </c>
      <c r="AX54" s="107">
        <v>442977.04575899977</v>
      </c>
      <c r="AZ54" s="106" t="s">
        <v>66</v>
      </c>
      <c r="BA54" s="107">
        <v>6441.6164327584902</v>
      </c>
      <c r="BB54" s="106" t="s">
        <v>66</v>
      </c>
      <c r="BC54" s="107">
        <v>0</v>
      </c>
      <c r="BD54" s="43"/>
      <c r="BE54" s="106" t="s">
        <v>66</v>
      </c>
      <c r="BF54" s="107">
        <v>12809.865758017029</v>
      </c>
      <c r="BG54" s="106" t="s">
        <v>66</v>
      </c>
      <c r="BH54" s="107">
        <v>0</v>
      </c>
      <c r="BJ54" s="100">
        <f t="shared" si="0"/>
        <v>2543908.2421907759</v>
      </c>
      <c r="BK54" s="108">
        <f t="shared" si="1"/>
        <v>442977.04575899977</v>
      </c>
    </row>
    <row r="55" spans="2:63" s="5" customFormat="1" ht="15.95" customHeight="1" x14ac:dyDescent="0.25">
      <c r="B55" s="106" t="s">
        <v>67</v>
      </c>
      <c r="C55" s="107">
        <v>11753.56999999998</v>
      </c>
      <c r="F55" s="45"/>
      <c r="G55" s="106" t="s">
        <v>67</v>
      </c>
      <c r="H55" s="107">
        <v>427022.52000000008</v>
      </c>
      <c r="L55" s="106" t="s">
        <v>67</v>
      </c>
      <c r="M55" s="107">
        <v>739207.36700000009</v>
      </c>
      <c r="Q55" s="106" t="s">
        <v>67</v>
      </c>
      <c r="R55" s="107">
        <v>803346.87999999989</v>
      </c>
      <c r="V55" s="106" t="s">
        <v>67</v>
      </c>
      <c r="W55" s="107">
        <v>767203.91100000008</v>
      </c>
      <c r="AA55" s="106" t="s">
        <v>67</v>
      </c>
      <c r="AB55" s="107">
        <v>779822.69</v>
      </c>
      <c r="AF55" s="106" t="s">
        <v>67</v>
      </c>
      <c r="AG55" s="107">
        <v>793770.26</v>
      </c>
      <c r="AK55" s="106" t="s">
        <v>67</v>
      </c>
      <c r="AL55" s="107">
        <v>782767.48</v>
      </c>
      <c r="AP55" s="106" t="s">
        <v>67</v>
      </c>
      <c r="AQ55" s="107">
        <v>656385.98</v>
      </c>
      <c r="AR55" s="106" t="s">
        <v>67</v>
      </c>
      <c r="AS55" s="107">
        <v>0</v>
      </c>
      <c r="AU55" s="106" t="s">
        <v>67</v>
      </c>
      <c r="AV55" s="107">
        <v>0</v>
      </c>
      <c r="AW55" s="106" t="s">
        <v>67</v>
      </c>
      <c r="AX55" s="107">
        <v>1025165.7592901095</v>
      </c>
      <c r="AZ55" s="106" t="s">
        <v>67</v>
      </c>
      <c r="BA55" s="107">
        <v>14977.563966661066</v>
      </c>
      <c r="BB55" s="106" t="s">
        <v>67</v>
      </c>
      <c r="BC55" s="107">
        <v>0</v>
      </c>
      <c r="BD55" s="43"/>
      <c r="BE55" s="106" t="s">
        <v>67</v>
      </c>
      <c r="BF55" s="107">
        <v>33313.262290473322</v>
      </c>
      <c r="BG55" s="106" t="s">
        <v>67</v>
      </c>
      <c r="BH55" s="107">
        <v>0</v>
      </c>
      <c r="BJ55" s="100">
        <f t="shared" si="0"/>
        <v>5809571.4842571337</v>
      </c>
      <c r="BK55" s="108">
        <f t="shared" si="1"/>
        <v>1025165.7592901095</v>
      </c>
    </row>
    <row r="56" spans="2:63" s="5" customFormat="1" ht="15.95" customHeight="1" x14ac:dyDescent="0.25">
      <c r="B56" s="106" t="s">
        <v>68</v>
      </c>
      <c r="C56" s="107">
        <v>269306.23000000004</v>
      </c>
      <c r="F56" s="45"/>
      <c r="G56" s="106" t="s">
        <v>68</v>
      </c>
      <c r="H56" s="107">
        <v>1281925.6399999999</v>
      </c>
      <c r="L56" s="106" t="s">
        <v>68</v>
      </c>
      <c r="M56" s="107">
        <v>1973410.4700000002</v>
      </c>
      <c r="Q56" s="106" t="s">
        <v>68</v>
      </c>
      <c r="R56" s="107">
        <v>2528359.6500000004</v>
      </c>
      <c r="V56" s="106" t="s">
        <v>68</v>
      </c>
      <c r="W56" s="107">
        <v>2536535.5300000003</v>
      </c>
      <c r="AA56" s="106" t="s">
        <v>68</v>
      </c>
      <c r="AB56" s="107">
        <v>2275956.1899999995</v>
      </c>
      <c r="AF56" s="106" t="s">
        <v>68</v>
      </c>
      <c r="AG56" s="107">
        <v>2168342.64</v>
      </c>
      <c r="AK56" s="106" t="s">
        <v>68</v>
      </c>
      <c r="AL56" s="107">
        <v>2294527.83</v>
      </c>
      <c r="AP56" s="106" t="s">
        <v>68</v>
      </c>
      <c r="AQ56" s="107">
        <v>2225128.62</v>
      </c>
      <c r="AR56" s="106" t="s">
        <v>68</v>
      </c>
      <c r="AS56" s="107">
        <v>0</v>
      </c>
      <c r="AU56" s="106" t="s">
        <v>68</v>
      </c>
      <c r="AV56" s="107">
        <v>0</v>
      </c>
      <c r="AW56" s="106" t="s">
        <v>68</v>
      </c>
      <c r="AX56" s="107">
        <v>3170340.520197371</v>
      </c>
      <c r="AZ56" s="106" t="s">
        <v>68</v>
      </c>
      <c r="BA56" s="107">
        <v>50180.43248324647</v>
      </c>
      <c r="BB56" s="106" t="s">
        <v>68</v>
      </c>
      <c r="BC56" s="107">
        <v>0</v>
      </c>
      <c r="BD56" s="43"/>
      <c r="BE56" s="106" t="s">
        <v>68</v>
      </c>
      <c r="BF56" s="107">
        <v>107784.28094135002</v>
      </c>
      <c r="BG56" s="106" t="s">
        <v>68</v>
      </c>
      <c r="BH56" s="107">
        <v>0</v>
      </c>
      <c r="BJ56" s="100">
        <f t="shared" si="0"/>
        <v>17711457.513424594</v>
      </c>
      <c r="BK56" s="108">
        <f t="shared" si="1"/>
        <v>3170340.520197371</v>
      </c>
    </row>
    <row r="57" spans="2:63" s="5" customFormat="1" ht="15.95" customHeight="1" x14ac:dyDescent="0.25">
      <c r="B57" s="106" t="s">
        <v>69</v>
      </c>
      <c r="C57" s="107">
        <v>747610.27999999991</v>
      </c>
      <c r="F57" s="45"/>
      <c r="G57" s="106" t="s">
        <v>69</v>
      </c>
      <c r="H57" s="107">
        <v>798202.98</v>
      </c>
      <c r="L57" s="106" t="s">
        <v>69</v>
      </c>
      <c r="M57" s="107">
        <v>1333833.2400000002</v>
      </c>
      <c r="Q57" s="106" t="s">
        <v>69</v>
      </c>
      <c r="R57" s="107">
        <v>1487154.5799999912</v>
      </c>
      <c r="V57" s="106" t="s">
        <v>69</v>
      </c>
      <c r="W57" s="107">
        <v>1461370.31</v>
      </c>
      <c r="AA57" s="106" t="s">
        <v>69</v>
      </c>
      <c r="AB57" s="107">
        <v>1475992.1199999999</v>
      </c>
      <c r="AF57" s="106" t="s">
        <v>69</v>
      </c>
      <c r="AG57" s="107">
        <v>1490768.39</v>
      </c>
      <c r="AK57" s="106" t="s">
        <v>69</v>
      </c>
      <c r="AL57" s="107">
        <v>1460871.3000000003</v>
      </c>
      <c r="AP57" s="106" t="s">
        <v>69</v>
      </c>
      <c r="AQ57" s="107">
        <v>1291555.23</v>
      </c>
      <c r="AR57" s="106" t="s">
        <v>69</v>
      </c>
      <c r="AS57" s="107">
        <v>0</v>
      </c>
      <c r="AU57" s="106" t="s">
        <v>69</v>
      </c>
      <c r="AV57" s="107">
        <v>0</v>
      </c>
      <c r="AW57" s="106" t="s">
        <v>69</v>
      </c>
      <c r="AX57" s="107">
        <v>1951715.3765621837</v>
      </c>
      <c r="AZ57" s="106" t="s">
        <v>69</v>
      </c>
      <c r="BA57" s="107">
        <v>27801.409064957144</v>
      </c>
      <c r="BB57" s="106" t="s">
        <v>69</v>
      </c>
      <c r="BC57" s="107">
        <v>0</v>
      </c>
      <c r="BD57" s="43"/>
      <c r="BE57" s="106" t="s">
        <v>69</v>
      </c>
      <c r="BF57" s="107">
        <v>63573.845514336113</v>
      </c>
      <c r="BG57" s="106" t="s">
        <v>69</v>
      </c>
      <c r="BH57" s="107">
        <v>0</v>
      </c>
      <c r="BJ57" s="100">
        <f t="shared" si="0"/>
        <v>11638733.684579287</v>
      </c>
      <c r="BK57" s="108">
        <f t="shared" si="1"/>
        <v>1951715.3765621837</v>
      </c>
    </row>
    <row r="58" spans="2:63" s="5" customFormat="1" ht="15.95" customHeight="1" x14ac:dyDescent="0.25">
      <c r="B58" s="106" t="s">
        <v>70</v>
      </c>
      <c r="C58" s="107">
        <v>524917.77999999991</v>
      </c>
      <c r="F58" s="45"/>
      <c r="G58" s="106" t="s">
        <v>70</v>
      </c>
      <c r="H58" s="107">
        <v>134818.10999999999</v>
      </c>
      <c r="L58" s="106" t="s">
        <v>70</v>
      </c>
      <c r="M58" s="107">
        <v>255718.37</v>
      </c>
      <c r="Q58" s="106" t="s">
        <v>70</v>
      </c>
      <c r="R58" s="107">
        <v>251555.48</v>
      </c>
      <c r="V58" s="106" t="s">
        <v>70</v>
      </c>
      <c r="W58" s="107">
        <v>245589.80000000002</v>
      </c>
      <c r="AA58" s="106" t="s">
        <v>70</v>
      </c>
      <c r="AB58" s="107">
        <v>249183.63</v>
      </c>
      <c r="AF58" s="106" t="s">
        <v>70</v>
      </c>
      <c r="AG58" s="107">
        <v>248785.72999999998</v>
      </c>
      <c r="AK58" s="106" t="s">
        <v>70</v>
      </c>
      <c r="AL58" s="107">
        <v>252820.49999999997</v>
      </c>
      <c r="AP58" s="106" t="s">
        <v>70</v>
      </c>
      <c r="AQ58" s="107">
        <v>202108.68</v>
      </c>
      <c r="AR58" s="106" t="s">
        <v>70</v>
      </c>
      <c r="AS58" s="107">
        <v>0</v>
      </c>
      <c r="AU58" s="106" t="s">
        <v>70</v>
      </c>
      <c r="AV58" s="107">
        <v>0</v>
      </c>
      <c r="AW58" s="106" t="s">
        <v>70</v>
      </c>
      <c r="AX58" s="107">
        <v>324637.04966120893</v>
      </c>
      <c r="AZ58" s="106" t="s">
        <v>70</v>
      </c>
      <c r="BA58" s="107">
        <v>4785.39844308187</v>
      </c>
      <c r="BB58" s="106" t="s">
        <v>70</v>
      </c>
      <c r="BC58" s="107">
        <v>0</v>
      </c>
      <c r="BD58" s="43"/>
      <c r="BE58" s="106" t="s">
        <v>70</v>
      </c>
      <c r="BF58" s="107">
        <v>10981.980322342461</v>
      </c>
      <c r="BG58" s="106" t="s">
        <v>70</v>
      </c>
      <c r="BH58" s="107">
        <v>0</v>
      </c>
      <c r="BJ58" s="100">
        <f t="shared" si="0"/>
        <v>2381265.4587654243</v>
      </c>
      <c r="BK58" s="108">
        <f t="shared" si="1"/>
        <v>324637.04966120893</v>
      </c>
    </row>
    <row r="59" spans="2:63" s="5" customFormat="1" ht="15.95" customHeight="1" x14ac:dyDescent="0.25">
      <c r="B59" s="106" t="s">
        <v>71</v>
      </c>
      <c r="C59" s="107">
        <v>116707.77</v>
      </c>
      <c r="F59" s="45"/>
      <c r="G59" s="106" t="s">
        <v>71</v>
      </c>
      <c r="H59" s="107">
        <v>287256.67</v>
      </c>
      <c r="L59" s="106" t="s">
        <v>71</v>
      </c>
      <c r="M59" s="107">
        <v>478284.51999999996</v>
      </c>
      <c r="Q59" s="106" t="s">
        <v>71</v>
      </c>
      <c r="R59" s="107">
        <v>492263.56000000006</v>
      </c>
      <c r="V59" s="106" t="s">
        <v>71</v>
      </c>
      <c r="W59" s="107">
        <v>477734.65</v>
      </c>
      <c r="AA59" s="106" t="s">
        <v>71</v>
      </c>
      <c r="AB59" s="107">
        <v>478293.62000000005</v>
      </c>
      <c r="AF59" s="106" t="s">
        <v>71</v>
      </c>
      <c r="AG59" s="107">
        <v>490069.9</v>
      </c>
      <c r="AK59" s="106" t="s">
        <v>71</v>
      </c>
      <c r="AL59" s="107">
        <v>458668.37</v>
      </c>
      <c r="AP59" s="106" t="s">
        <v>71</v>
      </c>
      <c r="AQ59" s="107">
        <v>392643.62000000005</v>
      </c>
      <c r="AR59" s="106" t="s">
        <v>71</v>
      </c>
      <c r="AS59" s="107">
        <v>0</v>
      </c>
      <c r="AU59" s="106" t="s">
        <v>71</v>
      </c>
      <c r="AV59" s="107">
        <v>0</v>
      </c>
      <c r="AW59" s="106" t="s">
        <v>71</v>
      </c>
      <c r="AX59" s="107">
        <v>604182.23677239486</v>
      </c>
      <c r="AZ59" s="106" t="s">
        <v>71</v>
      </c>
      <c r="BA59" s="107">
        <v>9043.4453636522194</v>
      </c>
      <c r="BB59" s="106" t="s">
        <v>71</v>
      </c>
      <c r="BC59" s="107">
        <v>0</v>
      </c>
      <c r="BD59" s="43"/>
      <c r="BE59" s="106" t="s">
        <v>71</v>
      </c>
      <c r="BF59" s="107">
        <v>19734.97550229956</v>
      </c>
      <c r="BG59" s="106" t="s">
        <v>71</v>
      </c>
      <c r="BH59" s="107">
        <v>0</v>
      </c>
      <c r="BJ59" s="100">
        <f t="shared" si="0"/>
        <v>3700701.1008659522</v>
      </c>
      <c r="BK59" s="108">
        <f t="shared" si="1"/>
        <v>604182.23677239486</v>
      </c>
    </row>
    <row r="60" spans="2:63" s="5" customFormat="1" ht="15.95" customHeight="1" x14ac:dyDescent="0.25">
      <c r="B60" s="106" t="s">
        <v>72</v>
      </c>
      <c r="C60" s="107">
        <v>176640.36000000002</v>
      </c>
      <c r="F60" s="45"/>
      <c r="G60" s="106" t="s">
        <v>72</v>
      </c>
      <c r="H60" s="107">
        <v>158112.76</v>
      </c>
      <c r="L60" s="106" t="s">
        <v>72</v>
      </c>
      <c r="M60" s="107">
        <v>256680.04</v>
      </c>
      <c r="Q60" s="106" t="s">
        <v>72</v>
      </c>
      <c r="R60" s="107">
        <v>271199.01</v>
      </c>
      <c r="V60" s="106" t="s">
        <v>72</v>
      </c>
      <c r="W60" s="107">
        <v>256273.22999999995</v>
      </c>
      <c r="AA60" s="106" t="s">
        <v>72</v>
      </c>
      <c r="AB60" s="107">
        <v>276144.78999999998</v>
      </c>
      <c r="AF60" s="106" t="s">
        <v>72</v>
      </c>
      <c r="AG60" s="107">
        <v>274729.38</v>
      </c>
      <c r="AK60" s="106" t="s">
        <v>72</v>
      </c>
      <c r="AL60" s="107">
        <v>279181.64</v>
      </c>
      <c r="AP60" s="106" t="s">
        <v>72</v>
      </c>
      <c r="AQ60" s="107">
        <v>240913.91</v>
      </c>
      <c r="AR60" s="106" t="s">
        <v>72</v>
      </c>
      <c r="AS60" s="107">
        <v>0</v>
      </c>
      <c r="AU60" s="106" t="s">
        <v>72</v>
      </c>
      <c r="AV60" s="107">
        <v>0</v>
      </c>
      <c r="AW60" s="106" t="s">
        <v>72</v>
      </c>
      <c r="AX60" s="107">
        <v>368875.12744804897</v>
      </c>
      <c r="AZ60" s="106" t="s">
        <v>72</v>
      </c>
      <c r="BA60" s="107">
        <v>5740.9552641597384</v>
      </c>
      <c r="BB60" s="106" t="s">
        <v>72</v>
      </c>
      <c r="BC60" s="107">
        <v>0</v>
      </c>
      <c r="BD60" s="43"/>
      <c r="BE60" s="106" t="s">
        <v>72</v>
      </c>
      <c r="BF60" s="107">
        <v>12532.30910316932</v>
      </c>
      <c r="BG60" s="106" t="s">
        <v>72</v>
      </c>
      <c r="BH60" s="107">
        <v>0</v>
      </c>
      <c r="BJ60" s="100">
        <f t="shared" si="0"/>
        <v>2208148.3843673295</v>
      </c>
      <c r="BK60" s="108">
        <f t="shared" si="1"/>
        <v>368875.12744804897</v>
      </c>
    </row>
    <row r="61" spans="2:63" s="5" customFormat="1" ht="15.95" customHeight="1" x14ac:dyDescent="0.25">
      <c r="B61" s="106" t="s">
        <v>73</v>
      </c>
      <c r="C61" s="107">
        <v>127595.34999999999</v>
      </c>
      <c r="F61" s="45"/>
      <c r="G61" s="106" t="s">
        <v>73</v>
      </c>
      <c r="H61" s="107">
        <v>814087.05</v>
      </c>
      <c r="L61" s="106" t="s">
        <v>73</v>
      </c>
      <c r="M61" s="107">
        <v>1268772.5199999998</v>
      </c>
      <c r="Q61" s="106" t="s">
        <v>73</v>
      </c>
      <c r="R61" s="107">
        <v>1492796.59</v>
      </c>
      <c r="V61" s="106" t="s">
        <v>73</v>
      </c>
      <c r="W61" s="107">
        <v>1503447.0400000003</v>
      </c>
      <c r="AA61" s="106" t="s">
        <v>73</v>
      </c>
      <c r="AB61" s="107">
        <v>1350844.9700000002</v>
      </c>
      <c r="AF61" s="106" t="s">
        <v>73</v>
      </c>
      <c r="AG61" s="107">
        <v>1366085.3399999999</v>
      </c>
      <c r="AK61" s="106" t="s">
        <v>73</v>
      </c>
      <c r="AL61" s="107">
        <v>1356746.3299999998</v>
      </c>
      <c r="AP61" s="106" t="s">
        <v>73</v>
      </c>
      <c r="AQ61" s="107">
        <v>1271432.8499999999</v>
      </c>
      <c r="AR61" s="106" t="s">
        <v>73</v>
      </c>
      <c r="AS61" s="107">
        <v>0</v>
      </c>
      <c r="AU61" s="106" t="s">
        <v>73</v>
      </c>
      <c r="AV61" s="107">
        <v>0</v>
      </c>
      <c r="AW61" s="106" t="s">
        <v>73</v>
      </c>
      <c r="AX61" s="107">
        <v>1857455.811529648</v>
      </c>
      <c r="AZ61" s="106" t="s">
        <v>73</v>
      </c>
      <c r="BA61" s="107">
        <v>29611.208085112256</v>
      </c>
      <c r="BB61" s="106" t="s">
        <v>73</v>
      </c>
      <c r="BC61" s="107">
        <v>0</v>
      </c>
      <c r="BD61" s="43"/>
      <c r="BE61" s="106" t="s">
        <v>73</v>
      </c>
      <c r="BF61" s="107">
        <v>69664.905964327831</v>
      </c>
      <c r="BG61" s="106" t="s">
        <v>73</v>
      </c>
      <c r="BH61" s="107">
        <v>0</v>
      </c>
      <c r="BJ61" s="100">
        <f t="shared" si="0"/>
        <v>10651084.154049439</v>
      </c>
      <c r="BK61" s="108">
        <f t="shared" si="1"/>
        <v>1857455.811529648</v>
      </c>
    </row>
    <row r="62" spans="2:63" s="5" customFormat="1" ht="15.95" customHeight="1" x14ac:dyDescent="0.25">
      <c r="B62" s="106" t="s">
        <v>74</v>
      </c>
      <c r="C62" s="107">
        <v>564932.55999999994</v>
      </c>
      <c r="F62" s="45"/>
      <c r="G62" s="106" t="s">
        <v>74</v>
      </c>
      <c r="H62" s="107">
        <v>156498.19</v>
      </c>
      <c r="L62" s="106" t="s">
        <v>74</v>
      </c>
      <c r="M62" s="107">
        <v>273677.60000000003</v>
      </c>
      <c r="Q62" s="106" t="s">
        <v>74</v>
      </c>
      <c r="R62" s="107">
        <v>341990.01</v>
      </c>
      <c r="V62" s="106" t="s">
        <v>74</v>
      </c>
      <c r="W62" s="107">
        <v>268136.43</v>
      </c>
      <c r="AA62" s="106" t="s">
        <v>74</v>
      </c>
      <c r="AB62" s="107">
        <v>267495.85000000003</v>
      </c>
      <c r="AF62" s="106" t="s">
        <v>74</v>
      </c>
      <c r="AG62" s="107">
        <v>255954.35</v>
      </c>
      <c r="AK62" s="106" t="s">
        <v>74</v>
      </c>
      <c r="AL62" s="107">
        <v>251806.68</v>
      </c>
      <c r="AP62" s="106" t="s">
        <v>74</v>
      </c>
      <c r="AQ62" s="107">
        <v>236904.97999999998</v>
      </c>
      <c r="AR62" s="106" t="s">
        <v>74</v>
      </c>
      <c r="AS62" s="107">
        <v>0</v>
      </c>
      <c r="AU62" s="106" t="s">
        <v>74</v>
      </c>
      <c r="AV62" s="107">
        <v>0</v>
      </c>
      <c r="AW62" s="106" t="s">
        <v>74</v>
      </c>
      <c r="AX62" s="107">
        <v>345638.23103634559</v>
      </c>
      <c r="AZ62" s="106" t="s">
        <v>74</v>
      </c>
      <c r="BA62" s="107">
        <v>5152.27337728157</v>
      </c>
      <c r="BB62" s="106" t="s">
        <v>74</v>
      </c>
      <c r="BC62" s="107">
        <v>0</v>
      </c>
      <c r="BD62" s="43"/>
      <c r="BE62" s="106" t="s">
        <v>74</v>
      </c>
      <c r="BF62" s="107">
        <v>11691.090706525334</v>
      </c>
      <c r="BG62" s="106" t="s">
        <v>74</v>
      </c>
      <c r="BH62" s="107">
        <v>0</v>
      </c>
      <c r="BJ62" s="100">
        <f t="shared" si="0"/>
        <v>2634240.0140838074</v>
      </c>
      <c r="BK62" s="108">
        <f t="shared" si="1"/>
        <v>345638.23103634559</v>
      </c>
    </row>
    <row r="63" spans="2:63" s="5" customFormat="1" ht="15.95" customHeight="1" thickBot="1" x14ac:dyDescent="0.3">
      <c r="B63" s="106" t="s">
        <v>75</v>
      </c>
      <c r="C63" s="107">
        <v>93894.81</v>
      </c>
      <c r="F63" s="45"/>
      <c r="G63" s="106" t="s">
        <v>75</v>
      </c>
      <c r="H63" s="107">
        <v>676931.15999999992</v>
      </c>
      <c r="L63" s="106" t="s">
        <v>75</v>
      </c>
      <c r="M63" s="107">
        <v>1209472.7799999998</v>
      </c>
      <c r="Q63" s="106" t="s">
        <v>75</v>
      </c>
      <c r="R63" s="107">
        <v>1309683.2800000005</v>
      </c>
      <c r="V63" s="106" t="s">
        <v>75</v>
      </c>
      <c r="W63" s="107">
        <v>1260355.5900000047</v>
      </c>
      <c r="AA63" s="106" t="s">
        <v>75</v>
      </c>
      <c r="AB63" s="107">
        <v>1309577.4000000025</v>
      </c>
      <c r="AF63" s="106" t="s">
        <v>75</v>
      </c>
      <c r="AG63" s="107">
        <v>1304323.5200000037</v>
      </c>
      <c r="AK63" s="106" t="s">
        <v>75</v>
      </c>
      <c r="AL63" s="107">
        <v>1277559.2199999972</v>
      </c>
      <c r="AP63" s="106" t="s">
        <v>75</v>
      </c>
      <c r="AQ63" s="107">
        <v>1099411.0200000023</v>
      </c>
      <c r="AR63" s="106" t="s">
        <v>75</v>
      </c>
      <c r="AS63" s="107">
        <v>0</v>
      </c>
      <c r="AU63" s="106" t="s">
        <v>75</v>
      </c>
      <c r="AV63" s="107">
        <v>0</v>
      </c>
      <c r="AW63" s="106" t="s">
        <v>75</v>
      </c>
      <c r="AX63" s="107">
        <v>1688035.8268492448</v>
      </c>
      <c r="AZ63" s="106" t="s">
        <v>75</v>
      </c>
      <c r="BA63" s="107">
        <v>22934.508079065854</v>
      </c>
      <c r="BB63" s="106" t="s">
        <v>75</v>
      </c>
      <c r="BC63" s="107">
        <v>0</v>
      </c>
      <c r="BD63" s="43"/>
      <c r="BE63" s="106" t="s">
        <v>75</v>
      </c>
      <c r="BF63" s="107">
        <v>55339.573225079526</v>
      </c>
      <c r="BG63" s="106" t="s">
        <v>75</v>
      </c>
      <c r="BH63" s="107">
        <v>0</v>
      </c>
      <c r="BJ63" s="100">
        <f t="shared" si="0"/>
        <v>9619482.8613041528</v>
      </c>
      <c r="BK63" s="108">
        <f t="shared" si="1"/>
        <v>1688035.8268492448</v>
      </c>
    </row>
    <row r="64" spans="2:63" s="5" customFormat="1" ht="15.95" customHeight="1" thickBot="1" x14ac:dyDescent="0.3">
      <c r="C64" s="82">
        <v>95455944.456394076</v>
      </c>
      <c r="F64" s="45"/>
      <c r="H64" s="82">
        <v>170976869.56045228</v>
      </c>
      <c r="M64" s="82">
        <v>218863638.17815953</v>
      </c>
      <c r="R64" s="82">
        <v>206350521.47603241</v>
      </c>
      <c r="W64" s="82">
        <v>320518357.38694</v>
      </c>
      <c r="AB64" s="82">
        <v>245231071.35419914</v>
      </c>
      <c r="AC64" s="5" t="s">
        <v>141</v>
      </c>
      <c r="AF64" s="106" t="s">
        <v>76</v>
      </c>
      <c r="AG64" s="107">
        <v>108399.79999999999</v>
      </c>
      <c r="AH64" s="46"/>
      <c r="AI64" s="47"/>
      <c r="AK64" s="106" t="s">
        <v>76</v>
      </c>
      <c r="AL64" s="107">
        <v>195129.04</v>
      </c>
      <c r="AM64" s="46"/>
      <c r="AN64" s="47"/>
      <c r="AP64" s="106" t="s">
        <v>76</v>
      </c>
      <c r="AQ64" s="107">
        <v>137269.84</v>
      </c>
      <c r="AR64" s="106" t="s">
        <v>76</v>
      </c>
      <c r="AS64" s="107">
        <v>0</v>
      </c>
      <c r="AU64" s="106" t="s">
        <v>76</v>
      </c>
      <c r="AV64" s="107">
        <v>0</v>
      </c>
      <c r="AW64" s="106" t="s">
        <v>76</v>
      </c>
      <c r="AX64" s="107">
        <v>239802.01038844229</v>
      </c>
      <c r="AZ64" s="106" t="s">
        <v>76</v>
      </c>
      <c r="BA64" s="107">
        <v>3026.1067122755503</v>
      </c>
      <c r="BB64" s="106" t="s">
        <v>76</v>
      </c>
      <c r="BC64" s="107">
        <v>0</v>
      </c>
      <c r="BD64" s="43"/>
      <c r="BE64" s="106" t="s">
        <v>76</v>
      </c>
      <c r="BF64" s="107">
        <v>5756.0587366410209</v>
      </c>
      <c r="BG64" s="106" t="s">
        <v>76</v>
      </c>
      <c r="BH64" s="107">
        <v>0</v>
      </c>
      <c r="BJ64" s="100">
        <f t="shared" si="0"/>
        <v>1257845983.2576261</v>
      </c>
      <c r="BK64" s="108">
        <f t="shared" si="1"/>
        <v>239802.01038844229</v>
      </c>
    </row>
    <row r="65" spans="6:63" s="5" customFormat="1" ht="15" x14ac:dyDescent="0.25">
      <c r="F65" s="45"/>
      <c r="AF65" s="106" t="s">
        <v>77</v>
      </c>
      <c r="AG65" s="107">
        <v>24732.6</v>
      </c>
      <c r="AK65" s="106" t="s">
        <v>77</v>
      </c>
      <c r="AL65" s="107">
        <v>76958.61</v>
      </c>
      <c r="AP65" s="106" t="s">
        <v>77</v>
      </c>
      <c r="AQ65" s="107">
        <v>52601.27</v>
      </c>
      <c r="AR65" s="106" t="s">
        <v>77</v>
      </c>
      <c r="AS65" s="107">
        <v>0</v>
      </c>
      <c r="AU65" s="106" t="s">
        <v>77</v>
      </c>
      <c r="AV65" s="107">
        <v>0</v>
      </c>
      <c r="AW65" s="106" t="s">
        <v>77</v>
      </c>
      <c r="AX65" s="107">
        <v>92821.871774926389</v>
      </c>
      <c r="AZ65" s="106" t="s">
        <v>77</v>
      </c>
      <c r="BA65" s="107">
        <v>1471.580704025637</v>
      </c>
      <c r="BB65" s="106" t="s">
        <v>77</v>
      </c>
      <c r="BC65" s="107">
        <v>0</v>
      </c>
      <c r="BD65" s="43"/>
      <c r="BE65" s="106" t="s">
        <v>77</v>
      </c>
      <c r="BF65" s="107">
        <v>3415.0796964957713</v>
      </c>
      <c r="BG65" s="106" t="s">
        <v>77</v>
      </c>
      <c r="BH65" s="107">
        <v>0</v>
      </c>
      <c r="BJ65" s="100">
        <f>SUM(C65+H65+M65+R65+W65+AB66+AG65+AL65+AQ65+AV65+BA65+BF65)</f>
        <v>159179.1404005214</v>
      </c>
      <c r="BK65" s="108">
        <f t="shared" si="1"/>
        <v>92821.871774926389</v>
      </c>
    </row>
    <row r="66" spans="6:63" s="5" customFormat="1" ht="13.5" customHeight="1" x14ac:dyDescent="0.25">
      <c r="F66" s="45"/>
      <c r="AA66" s="153" t="s">
        <v>220</v>
      </c>
      <c r="AB66" s="153"/>
      <c r="AC66" s="153"/>
      <c r="AF66" s="106" t="s">
        <v>79</v>
      </c>
      <c r="AG66" s="107">
        <v>0</v>
      </c>
      <c r="AK66" s="106" t="s">
        <v>79</v>
      </c>
      <c r="AL66" s="107">
        <v>0</v>
      </c>
      <c r="AP66" s="106" t="s">
        <v>79</v>
      </c>
      <c r="AQ66" s="107">
        <v>0</v>
      </c>
      <c r="AR66" s="106" t="s">
        <v>79</v>
      </c>
      <c r="AS66" s="107">
        <v>0</v>
      </c>
      <c r="AU66" s="106" t="s">
        <v>79</v>
      </c>
      <c r="AV66" s="107">
        <v>0</v>
      </c>
      <c r="AW66" s="106" t="s">
        <v>79</v>
      </c>
      <c r="AX66" s="107">
        <v>0</v>
      </c>
      <c r="AZ66" s="106" t="s">
        <v>79</v>
      </c>
      <c r="BA66" s="107">
        <v>0</v>
      </c>
      <c r="BB66" s="106" t="s">
        <v>79</v>
      </c>
      <c r="BC66" s="107">
        <v>0</v>
      </c>
      <c r="BD66" s="43"/>
      <c r="BE66" s="106" t="s">
        <v>79</v>
      </c>
      <c r="BF66" s="107">
        <v>0</v>
      </c>
      <c r="BG66" s="106" t="s">
        <v>79</v>
      </c>
      <c r="BH66" s="107">
        <v>0</v>
      </c>
      <c r="BJ66" s="100">
        <f>SUM(C66+H66+M66+R66+W66+AG66+AL66+AQ66+AV66+BA66+BF66)</f>
        <v>0</v>
      </c>
      <c r="BK66" s="108">
        <f t="shared" si="1"/>
        <v>0</v>
      </c>
    </row>
    <row r="67" spans="6:63" s="5" customFormat="1" ht="15" x14ac:dyDescent="0.25">
      <c r="F67" s="45"/>
      <c r="AA67" s="153"/>
      <c r="AB67" s="153"/>
      <c r="AC67" s="153"/>
      <c r="AF67" s="106" t="s">
        <v>78</v>
      </c>
      <c r="AG67" s="107">
        <v>22428.13</v>
      </c>
      <c r="AK67" s="106" t="s">
        <v>78</v>
      </c>
      <c r="AL67" s="107">
        <v>144175.41999999998</v>
      </c>
      <c r="AP67" s="106" t="s">
        <v>78</v>
      </c>
      <c r="AQ67" s="107">
        <v>144842.85</v>
      </c>
      <c r="AR67" s="106" t="s">
        <v>78</v>
      </c>
      <c r="AS67" s="107">
        <v>0</v>
      </c>
      <c r="AU67" s="106" t="s">
        <v>78</v>
      </c>
      <c r="AV67" s="107">
        <v>0</v>
      </c>
      <c r="AW67" s="106" t="s">
        <v>78</v>
      </c>
      <c r="AX67" s="107">
        <v>203989.39465931978</v>
      </c>
      <c r="AZ67" s="106" t="s">
        <v>78</v>
      </c>
      <c r="BA67" s="107">
        <v>3301.1740703160863</v>
      </c>
      <c r="BB67" s="106" t="s">
        <v>78</v>
      </c>
      <c r="BC67" s="107">
        <v>0</v>
      </c>
      <c r="BD67" s="43"/>
      <c r="BE67" s="106" t="s">
        <v>78</v>
      </c>
      <c r="BF67" s="107">
        <v>6359.8649989992318</v>
      </c>
      <c r="BG67" s="106" t="s">
        <v>78</v>
      </c>
      <c r="BH67" s="107">
        <v>0</v>
      </c>
      <c r="BJ67" s="100">
        <f t="shared" si="0"/>
        <v>321107.43906931533</v>
      </c>
      <c r="BK67" s="108">
        <f t="shared" si="1"/>
        <v>203989.39465931978</v>
      </c>
    </row>
    <row r="68" spans="6:63" s="5" customFormat="1" ht="15" x14ac:dyDescent="0.25">
      <c r="F68" s="45"/>
      <c r="AF68" s="106" t="s">
        <v>80</v>
      </c>
      <c r="AG68" s="107">
        <v>256059.2</v>
      </c>
      <c r="AK68" s="106" t="s">
        <v>80</v>
      </c>
      <c r="AL68" s="107">
        <v>750203.39999999991</v>
      </c>
      <c r="AP68" s="106" t="s">
        <v>80</v>
      </c>
      <c r="AQ68" s="107">
        <v>518561.32999999996</v>
      </c>
      <c r="AR68" s="106" t="s">
        <v>80</v>
      </c>
      <c r="AS68" s="107">
        <v>0</v>
      </c>
      <c r="AU68" s="106" t="s">
        <v>80</v>
      </c>
      <c r="AV68" s="107">
        <v>0</v>
      </c>
      <c r="AW68" s="106" t="s">
        <v>80</v>
      </c>
      <c r="AX68" s="107">
        <v>919193.01881793397</v>
      </c>
      <c r="AZ68" s="106" t="s">
        <v>80</v>
      </c>
      <c r="BA68" s="107">
        <v>7229.8481593990937</v>
      </c>
      <c r="BB68" s="106" t="s">
        <v>80</v>
      </c>
      <c r="BC68" s="107">
        <v>0</v>
      </c>
      <c r="BD68" s="43"/>
      <c r="BE68" s="106" t="s">
        <v>80</v>
      </c>
      <c r="BF68" s="107">
        <v>14480.516666468135</v>
      </c>
      <c r="BG68" s="106" t="s">
        <v>80</v>
      </c>
      <c r="BH68" s="107">
        <v>0</v>
      </c>
      <c r="BJ68" s="100">
        <f t="shared" ref="BJ68:BJ105" si="2">SUM(C68+H68+M68+R68+W68+AB68+AG68+AL68+AQ68+AV68+BA68+BF68)</f>
        <v>1546534.2948258671</v>
      </c>
      <c r="BK68" s="108">
        <f t="shared" ref="BK68:BK105" si="3">SUM(E68+J68+O68+T68+Y68+AD68+AI68+AN68+AS68+AX68+BC68+BH68)</f>
        <v>919193.01881793397</v>
      </c>
    </row>
    <row r="69" spans="6:63" s="5" customFormat="1" ht="15" x14ac:dyDescent="0.25">
      <c r="F69" s="45"/>
      <c r="AF69" s="106" t="s">
        <v>81</v>
      </c>
      <c r="AG69" s="107">
        <v>34599.579999999994</v>
      </c>
      <c r="AK69" s="106" t="s">
        <v>81</v>
      </c>
      <c r="AL69" s="107">
        <v>72310.319999999992</v>
      </c>
      <c r="AP69" s="106" t="s">
        <v>81</v>
      </c>
      <c r="AQ69" s="107">
        <v>66259.700000000012</v>
      </c>
      <c r="AR69" s="106" t="s">
        <v>81</v>
      </c>
      <c r="AS69" s="107">
        <v>0</v>
      </c>
      <c r="AU69" s="106" t="s">
        <v>81</v>
      </c>
      <c r="AV69" s="107">
        <v>0</v>
      </c>
      <c r="AW69" s="106" t="s">
        <v>81</v>
      </c>
      <c r="AX69" s="107">
        <v>98048.900508291335</v>
      </c>
      <c r="AZ69" s="106" t="s">
        <v>81</v>
      </c>
      <c r="BA69" s="107">
        <v>1422.7507253087836</v>
      </c>
      <c r="BB69" s="106" t="s">
        <v>81</v>
      </c>
      <c r="BC69" s="107">
        <v>0</v>
      </c>
      <c r="BD69" s="43"/>
      <c r="BE69" s="106" t="s">
        <v>81</v>
      </c>
      <c r="BF69" s="107">
        <v>3146.2271615287091</v>
      </c>
      <c r="BG69" s="106" t="s">
        <v>81</v>
      </c>
      <c r="BH69" s="107">
        <v>0</v>
      </c>
      <c r="BJ69" s="100">
        <f t="shared" si="2"/>
        <v>177738.57788683751</v>
      </c>
      <c r="BK69" s="108">
        <f t="shared" si="3"/>
        <v>98048.900508291335</v>
      </c>
    </row>
    <row r="70" spans="6:63" s="5" customFormat="1" ht="15" x14ac:dyDescent="0.25">
      <c r="F70" s="45"/>
      <c r="AF70" s="106" t="s">
        <v>82</v>
      </c>
      <c r="AG70" s="107">
        <v>8153.6900000000032</v>
      </c>
      <c r="AK70" s="106" t="s">
        <v>82</v>
      </c>
      <c r="AL70" s="107">
        <v>98743.579999999987</v>
      </c>
      <c r="AP70" s="106" t="s">
        <v>82</v>
      </c>
      <c r="AQ70" s="107">
        <v>96527.089999999982</v>
      </c>
      <c r="AR70" s="106" t="s">
        <v>82</v>
      </c>
      <c r="AS70" s="107">
        <v>0</v>
      </c>
      <c r="AU70" s="106" t="s">
        <v>82</v>
      </c>
      <c r="AV70" s="107">
        <v>0</v>
      </c>
      <c r="AW70" s="106" t="s">
        <v>82</v>
      </c>
      <c r="AX70" s="107">
        <v>138167.77029933812</v>
      </c>
      <c r="AZ70" s="106" t="s">
        <v>82</v>
      </c>
      <c r="BA70" s="107">
        <v>1970.4219652869363</v>
      </c>
      <c r="BB70" s="106" t="s">
        <v>82</v>
      </c>
      <c r="BC70" s="107">
        <v>0</v>
      </c>
      <c r="BD70" s="43"/>
      <c r="BE70" s="106" t="s">
        <v>82</v>
      </c>
      <c r="BF70" s="107">
        <v>4062.2375410442251</v>
      </c>
      <c r="BG70" s="106" t="s">
        <v>82</v>
      </c>
      <c r="BH70" s="107">
        <v>0</v>
      </c>
      <c r="BJ70" s="100">
        <f t="shared" si="2"/>
        <v>209457.01950633115</v>
      </c>
      <c r="BK70" s="108">
        <f t="shared" si="3"/>
        <v>138167.77029933812</v>
      </c>
    </row>
    <row r="71" spans="6:63" s="5" customFormat="1" ht="15" x14ac:dyDescent="0.25">
      <c r="F71" s="45"/>
      <c r="AF71" s="106" t="s">
        <v>83</v>
      </c>
      <c r="AG71" s="107">
        <v>7054.52</v>
      </c>
      <c r="AK71" s="106" t="s">
        <v>83</v>
      </c>
      <c r="AL71" s="107">
        <v>53328.56</v>
      </c>
      <c r="AP71" s="106" t="s">
        <v>83</v>
      </c>
      <c r="AQ71" s="107">
        <v>64979.39</v>
      </c>
      <c r="AR71" s="106" t="s">
        <v>83</v>
      </c>
      <c r="AS71" s="107">
        <v>0</v>
      </c>
      <c r="AU71" s="106" t="s">
        <v>83</v>
      </c>
      <c r="AV71" s="107">
        <v>0</v>
      </c>
      <c r="AW71" s="106" t="s">
        <v>83</v>
      </c>
      <c r="AX71" s="107">
        <v>82639.563931298253</v>
      </c>
      <c r="AZ71" s="106" t="s">
        <v>83</v>
      </c>
      <c r="BA71" s="107">
        <v>1345.648702384548</v>
      </c>
      <c r="BB71" s="106" t="s">
        <v>83</v>
      </c>
      <c r="BC71" s="107">
        <v>0</v>
      </c>
      <c r="BD71" s="43"/>
      <c r="BE71" s="106" t="s">
        <v>83</v>
      </c>
      <c r="BF71" s="107">
        <v>2190.0642637913329</v>
      </c>
      <c r="BG71" s="106" t="s">
        <v>83</v>
      </c>
      <c r="BH71" s="107">
        <v>0</v>
      </c>
      <c r="BJ71" s="100">
        <f t="shared" si="2"/>
        <v>128898.18296617588</v>
      </c>
      <c r="BK71" s="108">
        <f t="shared" si="3"/>
        <v>82639.563931298253</v>
      </c>
    </row>
    <row r="72" spans="6:63" s="5" customFormat="1" ht="15" x14ac:dyDescent="0.25">
      <c r="F72" s="45"/>
      <c r="AF72" s="106" t="s">
        <v>84</v>
      </c>
      <c r="AG72" s="107">
        <v>0</v>
      </c>
      <c r="AK72" s="106" t="s">
        <v>84</v>
      </c>
      <c r="AL72" s="107">
        <v>85098.98</v>
      </c>
      <c r="AP72" s="106" t="s">
        <v>84</v>
      </c>
      <c r="AQ72" s="107">
        <v>85110.81</v>
      </c>
      <c r="AR72" s="106" t="s">
        <v>84</v>
      </c>
      <c r="AS72" s="107">
        <v>0</v>
      </c>
      <c r="AU72" s="106" t="s">
        <v>84</v>
      </c>
      <c r="AV72" s="107">
        <v>0</v>
      </c>
      <c r="AW72" s="106" t="s">
        <v>84</v>
      </c>
      <c r="AX72" s="107">
        <v>120085.48663650159</v>
      </c>
      <c r="AZ72" s="106" t="s">
        <v>84</v>
      </c>
      <c r="BA72" s="107">
        <v>1828.4468651268969</v>
      </c>
      <c r="BB72" s="106" t="s">
        <v>84</v>
      </c>
      <c r="BC72" s="107">
        <v>0</v>
      </c>
      <c r="BD72" s="43"/>
      <c r="BE72" s="106" t="s">
        <v>84</v>
      </c>
      <c r="BF72" s="107">
        <v>3978.9914984589068</v>
      </c>
      <c r="BG72" s="106" t="s">
        <v>84</v>
      </c>
      <c r="BH72" s="107">
        <v>0</v>
      </c>
      <c r="BJ72" s="100">
        <f t="shared" si="2"/>
        <v>176017.22836358577</v>
      </c>
      <c r="BK72" s="108">
        <f t="shared" si="3"/>
        <v>120085.48663650159</v>
      </c>
    </row>
    <row r="73" spans="6:63" s="5" customFormat="1" ht="15" x14ac:dyDescent="0.25">
      <c r="F73" s="45"/>
      <c r="AF73" s="106" t="s">
        <v>85</v>
      </c>
      <c r="AG73" s="107">
        <v>145160.44000000003</v>
      </c>
      <c r="AK73" s="106" t="s">
        <v>85</v>
      </c>
      <c r="AL73" s="107">
        <v>212792.09999999998</v>
      </c>
      <c r="AP73" s="106" t="s">
        <v>85</v>
      </c>
      <c r="AQ73" s="107">
        <v>202432.50999999998</v>
      </c>
      <c r="AR73" s="106" t="s">
        <v>85</v>
      </c>
      <c r="AS73" s="107">
        <v>0</v>
      </c>
      <c r="AU73" s="106" t="s">
        <v>85</v>
      </c>
      <c r="AV73" s="107">
        <v>0</v>
      </c>
      <c r="AW73" s="106" t="s">
        <v>85</v>
      </c>
      <c r="AX73" s="107">
        <v>292874.40582275926</v>
      </c>
      <c r="AZ73" s="106" t="s">
        <v>85</v>
      </c>
      <c r="BA73" s="107">
        <v>4540.4484340227709</v>
      </c>
      <c r="BB73" s="106" t="s">
        <v>85</v>
      </c>
      <c r="BC73" s="107">
        <v>0</v>
      </c>
      <c r="BD73" s="43"/>
      <c r="BE73" s="106" t="s">
        <v>85</v>
      </c>
      <c r="BF73" s="107">
        <v>9672.6818171496179</v>
      </c>
      <c r="BG73" s="106" t="s">
        <v>85</v>
      </c>
      <c r="BH73" s="107">
        <v>0</v>
      </c>
      <c r="BJ73" s="100">
        <f t="shared" si="2"/>
        <v>574598.18025117239</v>
      </c>
      <c r="BK73" s="108">
        <f t="shared" si="3"/>
        <v>292874.40582275926</v>
      </c>
    </row>
    <row r="74" spans="6:63" s="5" customFormat="1" ht="15" x14ac:dyDescent="0.25">
      <c r="F74" s="45"/>
      <c r="AF74" s="106" t="s">
        <v>86</v>
      </c>
      <c r="AG74" s="107">
        <v>137139.88999999998</v>
      </c>
      <c r="AK74" s="106" t="s">
        <v>86</v>
      </c>
      <c r="AL74" s="107">
        <v>318018.81</v>
      </c>
      <c r="AP74" s="106" t="s">
        <v>86</v>
      </c>
      <c r="AQ74" s="107">
        <v>281456.01</v>
      </c>
      <c r="AR74" s="106" t="s">
        <v>86</v>
      </c>
      <c r="AS74" s="107">
        <v>0</v>
      </c>
      <c r="AU74" s="106" t="s">
        <v>86</v>
      </c>
      <c r="AV74" s="107">
        <v>0</v>
      </c>
      <c r="AW74" s="106" t="s">
        <v>86</v>
      </c>
      <c r="AX74" s="107">
        <v>425303.5042364003</v>
      </c>
      <c r="AZ74" s="106" t="s">
        <v>86</v>
      </c>
      <c r="BA74" s="107">
        <v>6037.3895357183346</v>
      </c>
      <c r="BB74" s="106" t="s">
        <v>86</v>
      </c>
      <c r="BC74" s="107">
        <v>0</v>
      </c>
      <c r="BD74" s="43"/>
      <c r="BE74" s="106" t="s">
        <v>86</v>
      </c>
      <c r="BF74" s="107">
        <v>13243.177906180152</v>
      </c>
      <c r="BG74" s="106" t="s">
        <v>86</v>
      </c>
      <c r="BH74" s="107">
        <v>0</v>
      </c>
      <c r="BJ74" s="100">
        <f t="shared" si="2"/>
        <v>755895.27744189848</v>
      </c>
      <c r="BK74" s="108">
        <f t="shared" si="3"/>
        <v>425303.5042364003</v>
      </c>
    </row>
    <row r="75" spans="6:63" s="5" customFormat="1" ht="15" x14ac:dyDescent="0.25">
      <c r="F75" s="45"/>
      <c r="AF75" s="106" t="s">
        <v>88</v>
      </c>
      <c r="AG75" s="107">
        <v>0</v>
      </c>
      <c r="AK75" s="106" t="s">
        <v>88</v>
      </c>
      <c r="AL75" s="107">
        <v>0</v>
      </c>
      <c r="AP75" s="106" t="s">
        <v>88</v>
      </c>
      <c r="AQ75" s="107">
        <v>0</v>
      </c>
      <c r="AR75" s="106" t="s">
        <v>88</v>
      </c>
      <c r="AS75" s="107">
        <v>0</v>
      </c>
      <c r="AU75" s="106" t="s">
        <v>88</v>
      </c>
      <c r="AV75" s="107">
        <v>0</v>
      </c>
      <c r="AW75" s="106" t="s">
        <v>88</v>
      </c>
      <c r="AX75" s="107">
        <v>0</v>
      </c>
      <c r="AZ75" s="106" t="s">
        <v>88</v>
      </c>
      <c r="BA75" s="107">
        <v>0</v>
      </c>
      <c r="BB75" s="106" t="s">
        <v>88</v>
      </c>
      <c r="BC75" s="107">
        <v>0</v>
      </c>
      <c r="BD75" s="43"/>
      <c r="BE75" s="106" t="s">
        <v>88</v>
      </c>
      <c r="BF75" s="107">
        <v>0</v>
      </c>
      <c r="BG75" s="106" t="s">
        <v>88</v>
      </c>
      <c r="BH75" s="107">
        <v>0</v>
      </c>
      <c r="BJ75" s="100">
        <f t="shared" si="2"/>
        <v>0</v>
      </c>
      <c r="BK75" s="108">
        <f t="shared" si="3"/>
        <v>0</v>
      </c>
    </row>
    <row r="76" spans="6:63" s="5" customFormat="1" ht="15" x14ac:dyDescent="0.25">
      <c r="F76" s="45"/>
      <c r="AF76" s="106" t="s">
        <v>87</v>
      </c>
      <c r="AG76" s="107">
        <v>74300.490000000005</v>
      </c>
      <c r="AK76" s="106" t="s">
        <v>87</v>
      </c>
      <c r="AL76" s="107">
        <v>118512.22000000002</v>
      </c>
      <c r="AP76" s="106" t="s">
        <v>87</v>
      </c>
      <c r="AQ76" s="107">
        <v>127341.58</v>
      </c>
      <c r="AR76" s="106" t="s">
        <v>87</v>
      </c>
      <c r="AS76" s="107">
        <v>0</v>
      </c>
      <c r="AU76" s="106" t="s">
        <v>87</v>
      </c>
      <c r="AV76" s="107">
        <v>0</v>
      </c>
      <c r="AW76" s="106" t="s">
        <v>87</v>
      </c>
      <c r="AX76" s="107">
        <v>172599.44908876155</v>
      </c>
      <c r="AZ76" s="106" t="s">
        <v>87</v>
      </c>
      <c r="BA76" s="107">
        <v>2593.3728641555786</v>
      </c>
      <c r="BB76" s="106" t="s">
        <v>87</v>
      </c>
      <c r="BC76" s="107">
        <v>0</v>
      </c>
      <c r="BD76" s="43"/>
      <c r="BE76" s="106" t="s">
        <v>87</v>
      </c>
      <c r="BF76" s="107">
        <v>6017.6957828273898</v>
      </c>
      <c r="BG76" s="106" t="s">
        <v>87</v>
      </c>
      <c r="BH76" s="107">
        <v>0</v>
      </c>
      <c r="BJ76" s="100">
        <f t="shared" si="2"/>
        <v>328765.35864698299</v>
      </c>
      <c r="BK76" s="108">
        <f t="shared" si="3"/>
        <v>172599.44908876155</v>
      </c>
    </row>
    <row r="77" spans="6:63" s="5" customFormat="1" ht="15" x14ac:dyDescent="0.25">
      <c r="F77" s="45"/>
      <c r="AF77" s="106" t="s">
        <v>89</v>
      </c>
      <c r="AG77" s="107">
        <v>120284.66999999998</v>
      </c>
      <c r="AK77" s="106" t="s">
        <v>89</v>
      </c>
      <c r="AL77" s="107">
        <v>160825.41999999998</v>
      </c>
      <c r="AP77" s="106" t="s">
        <v>89</v>
      </c>
      <c r="AQ77" s="107">
        <v>184795.68</v>
      </c>
      <c r="AR77" s="106" t="s">
        <v>89</v>
      </c>
      <c r="AS77" s="107">
        <v>0</v>
      </c>
      <c r="AU77" s="106" t="s">
        <v>89</v>
      </c>
      <c r="AV77" s="107">
        <v>0</v>
      </c>
      <c r="AW77" s="106" t="s">
        <v>89</v>
      </c>
      <c r="AX77" s="107">
        <v>244025.0978658589</v>
      </c>
      <c r="AZ77" s="106" t="s">
        <v>89</v>
      </c>
      <c r="BA77" s="107">
        <v>3657.0973057336496</v>
      </c>
      <c r="BB77" s="106" t="s">
        <v>89</v>
      </c>
      <c r="BC77" s="107">
        <v>0</v>
      </c>
      <c r="BD77" s="43"/>
      <c r="BE77" s="106" t="s">
        <v>89</v>
      </c>
      <c r="BF77" s="107">
        <v>7782.9446123556327</v>
      </c>
      <c r="BG77" s="106" t="s">
        <v>89</v>
      </c>
      <c r="BH77" s="107">
        <v>0</v>
      </c>
      <c r="BJ77" s="100">
        <f t="shared" si="2"/>
        <v>477345.81191808922</v>
      </c>
      <c r="BK77" s="108">
        <f t="shared" si="3"/>
        <v>244025.0978658589</v>
      </c>
    </row>
    <row r="78" spans="6:63" s="5" customFormat="1" ht="15" x14ac:dyDescent="0.25">
      <c r="F78" s="45"/>
      <c r="AF78" s="106" t="s">
        <v>90</v>
      </c>
      <c r="AG78" s="107">
        <v>205596.14</v>
      </c>
      <c r="AK78" s="106" t="s">
        <v>90</v>
      </c>
      <c r="AL78" s="107">
        <v>324359.8</v>
      </c>
      <c r="AP78" s="106" t="s">
        <v>90</v>
      </c>
      <c r="AQ78" s="107">
        <v>290019.95</v>
      </c>
      <c r="AR78" s="106" t="s">
        <v>90</v>
      </c>
      <c r="AS78" s="107">
        <v>0</v>
      </c>
      <c r="AU78" s="106" t="s">
        <v>90</v>
      </c>
      <c r="AV78" s="107">
        <v>0</v>
      </c>
      <c r="AW78" s="106" t="s">
        <v>90</v>
      </c>
      <c r="AX78" s="107">
        <v>435176.53628175944</v>
      </c>
      <c r="AZ78" s="106" t="s">
        <v>90</v>
      </c>
      <c r="BA78" s="107">
        <v>6569.2854493132691</v>
      </c>
      <c r="BB78" s="106" t="s">
        <v>90</v>
      </c>
      <c r="BC78" s="107">
        <v>0</v>
      </c>
      <c r="BD78" s="43"/>
      <c r="BE78" s="106" t="s">
        <v>90</v>
      </c>
      <c r="BF78" s="107">
        <v>14369.221231008016</v>
      </c>
      <c r="BG78" s="106" t="s">
        <v>90</v>
      </c>
      <c r="BH78" s="107">
        <v>0</v>
      </c>
      <c r="BJ78" s="100">
        <f t="shared" si="2"/>
        <v>840914.3966803212</v>
      </c>
      <c r="BK78" s="108">
        <f t="shared" si="3"/>
        <v>435176.53628175944</v>
      </c>
    </row>
    <row r="79" spans="6:63" s="5" customFormat="1" ht="15" x14ac:dyDescent="0.25">
      <c r="F79" s="45"/>
      <c r="AF79" s="106" t="s">
        <v>91</v>
      </c>
      <c r="AG79" s="107">
        <v>30844.16</v>
      </c>
      <c r="AK79" s="106" t="s">
        <v>91</v>
      </c>
      <c r="AL79" s="107">
        <v>41139.96</v>
      </c>
      <c r="AP79" s="106" t="s">
        <v>91</v>
      </c>
      <c r="AQ79" s="107">
        <v>33201.31</v>
      </c>
      <c r="AR79" s="106" t="s">
        <v>91</v>
      </c>
      <c r="AS79" s="107">
        <v>0</v>
      </c>
      <c r="AU79" s="106" t="s">
        <v>91</v>
      </c>
      <c r="AV79" s="107">
        <v>0</v>
      </c>
      <c r="AW79" s="106" t="s">
        <v>91</v>
      </c>
      <c r="AX79" s="107">
        <v>53043.912194165467</v>
      </c>
      <c r="AZ79" s="106" t="s">
        <v>91</v>
      </c>
      <c r="BA79" s="107">
        <v>783.47359312537594</v>
      </c>
      <c r="BB79" s="106" t="s">
        <v>91</v>
      </c>
      <c r="BC79" s="107">
        <v>0</v>
      </c>
      <c r="BD79" s="43"/>
      <c r="BE79" s="106" t="s">
        <v>91</v>
      </c>
      <c r="BF79" s="107">
        <v>1696.6592985140794</v>
      </c>
      <c r="BG79" s="106" t="s">
        <v>91</v>
      </c>
      <c r="BH79" s="107">
        <v>0</v>
      </c>
      <c r="BJ79" s="100">
        <f t="shared" si="2"/>
        <v>107665.56289163945</v>
      </c>
      <c r="BK79" s="108">
        <f t="shared" si="3"/>
        <v>53043.912194165467</v>
      </c>
    </row>
    <row r="80" spans="6:63" s="5" customFormat="1" ht="15" x14ac:dyDescent="0.25">
      <c r="F80" s="45"/>
      <c r="AF80" s="106" t="s">
        <v>92</v>
      </c>
      <c r="AG80" s="107">
        <v>376281.98</v>
      </c>
      <c r="AK80" s="106" t="s">
        <v>92</v>
      </c>
      <c r="AL80" s="107">
        <v>498351.80000000005</v>
      </c>
      <c r="AP80" s="106" t="s">
        <v>92</v>
      </c>
      <c r="AQ80" s="107">
        <v>449984.76999999996</v>
      </c>
      <c r="AR80" s="106" t="s">
        <v>92</v>
      </c>
      <c r="AS80" s="107">
        <v>0</v>
      </c>
      <c r="AU80" s="106" t="s">
        <v>92</v>
      </c>
      <c r="AV80" s="107">
        <v>0</v>
      </c>
      <c r="AW80" s="106" t="s">
        <v>92</v>
      </c>
      <c r="AX80" s="107">
        <v>671896.21138568083</v>
      </c>
      <c r="AZ80" s="106" t="s">
        <v>92</v>
      </c>
      <c r="BA80" s="107">
        <v>10050.004344554294</v>
      </c>
      <c r="BB80" s="106" t="s">
        <v>92</v>
      </c>
      <c r="BC80" s="107">
        <v>0</v>
      </c>
      <c r="BD80" s="43"/>
      <c r="BE80" s="106" t="s">
        <v>92</v>
      </c>
      <c r="BF80" s="107">
        <v>23651.99206767627</v>
      </c>
      <c r="BG80" s="106" t="s">
        <v>92</v>
      </c>
      <c r="BH80" s="107">
        <v>0</v>
      </c>
      <c r="BJ80" s="100">
        <f t="shared" si="2"/>
        <v>1358320.5464122307</v>
      </c>
      <c r="BK80" s="108">
        <f t="shared" si="3"/>
        <v>671896.21138568083</v>
      </c>
    </row>
    <row r="81" spans="6:63" s="5" customFormat="1" ht="15" x14ac:dyDescent="0.25">
      <c r="F81" s="45"/>
      <c r="AF81" s="106" t="s">
        <v>93</v>
      </c>
      <c r="AG81" s="107">
        <v>103317.87999999999</v>
      </c>
      <c r="AK81" s="106" t="s">
        <v>93</v>
      </c>
      <c r="AL81" s="107">
        <v>153722.37999999998</v>
      </c>
      <c r="AP81" s="106" t="s">
        <v>93</v>
      </c>
      <c r="AQ81" s="107">
        <v>131058.23</v>
      </c>
      <c r="AR81" s="106" t="s">
        <v>93</v>
      </c>
      <c r="AS81" s="107">
        <v>0</v>
      </c>
      <c r="AU81" s="106" t="s">
        <v>93</v>
      </c>
      <c r="AV81" s="107">
        <v>0</v>
      </c>
      <c r="AW81" s="106" t="s">
        <v>93</v>
      </c>
      <c r="AX81" s="107">
        <v>202008.18792739601</v>
      </c>
      <c r="AZ81" s="106" t="s">
        <v>93</v>
      </c>
      <c r="BA81" s="107">
        <v>3259.3883706600127</v>
      </c>
      <c r="BB81" s="106" t="s">
        <v>93</v>
      </c>
      <c r="BC81" s="107">
        <v>0</v>
      </c>
      <c r="BD81" s="43"/>
      <c r="BE81" s="106" t="s">
        <v>93</v>
      </c>
      <c r="BF81" s="107">
        <v>7536.9033229215374</v>
      </c>
      <c r="BG81" s="106" t="s">
        <v>93</v>
      </c>
      <c r="BH81" s="107">
        <v>0</v>
      </c>
      <c r="BJ81" s="100">
        <f t="shared" si="2"/>
        <v>398894.78169358149</v>
      </c>
      <c r="BK81" s="108">
        <f t="shared" si="3"/>
        <v>202008.18792739601</v>
      </c>
    </row>
    <row r="82" spans="6:63" s="5" customFormat="1" ht="15" x14ac:dyDescent="0.25">
      <c r="F82" s="45"/>
      <c r="AF82" s="106" t="s">
        <v>94</v>
      </c>
      <c r="AG82" s="107">
        <v>47990.75</v>
      </c>
      <c r="AK82" s="106" t="s">
        <v>94</v>
      </c>
      <c r="AL82" s="107">
        <v>277963.7</v>
      </c>
      <c r="AP82" s="106" t="s">
        <v>94</v>
      </c>
      <c r="AQ82" s="107">
        <v>255184.93</v>
      </c>
      <c r="AR82" s="106" t="s">
        <v>94</v>
      </c>
      <c r="AS82" s="107">
        <v>0</v>
      </c>
      <c r="AU82" s="106" t="s">
        <v>94</v>
      </c>
      <c r="AV82" s="107">
        <v>0</v>
      </c>
      <c r="AW82" s="106" t="s">
        <v>94</v>
      </c>
      <c r="AX82" s="107">
        <v>377643.75561730209</v>
      </c>
      <c r="AZ82" s="106" t="s">
        <v>94</v>
      </c>
      <c r="BA82" s="107">
        <v>5544.2680124746666</v>
      </c>
      <c r="BB82" s="106" t="s">
        <v>94</v>
      </c>
      <c r="BC82" s="107">
        <v>0</v>
      </c>
      <c r="BD82" s="43"/>
      <c r="BE82" s="106" t="s">
        <v>94</v>
      </c>
      <c r="BF82" s="107">
        <v>11732.711061931357</v>
      </c>
      <c r="BG82" s="106" t="s">
        <v>94</v>
      </c>
      <c r="BH82" s="107">
        <v>0</v>
      </c>
      <c r="BJ82" s="100">
        <f t="shared" si="2"/>
        <v>598416.35907440598</v>
      </c>
      <c r="BK82" s="108">
        <f t="shared" si="3"/>
        <v>377643.75561730209</v>
      </c>
    </row>
    <row r="83" spans="6:63" s="5" customFormat="1" ht="15" x14ac:dyDescent="0.25">
      <c r="F83" s="45"/>
      <c r="AF83" s="106" t="s">
        <v>95</v>
      </c>
      <c r="AG83" s="107">
        <v>102948.52999999998</v>
      </c>
      <c r="AK83" s="106" t="s">
        <v>95</v>
      </c>
      <c r="AL83" s="107">
        <v>106804.72999999998</v>
      </c>
      <c r="AP83" s="106" t="s">
        <v>95</v>
      </c>
      <c r="AQ83" s="107">
        <v>91515.77</v>
      </c>
      <c r="AR83" s="106" t="s">
        <v>95</v>
      </c>
      <c r="AS83" s="107">
        <v>0</v>
      </c>
      <c r="AU83" s="106" t="s">
        <v>95</v>
      </c>
      <c r="AV83" s="107">
        <v>0</v>
      </c>
      <c r="AW83" s="106" t="s">
        <v>95</v>
      </c>
      <c r="AX83" s="107">
        <v>140084.43886959262</v>
      </c>
      <c r="AZ83" s="106" t="s">
        <v>95</v>
      </c>
      <c r="BA83" s="107">
        <v>2708.7315934180574</v>
      </c>
      <c r="BB83" s="106" t="s">
        <v>95</v>
      </c>
      <c r="BC83" s="107">
        <v>0</v>
      </c>
      <c r="BD83" s="43"/>
      <c r="BE83" s="106" t="s">
        <v>95</v>
      </c>
      <c r="BF83" s="107">
        <v>5855.1161528900839</v>
      </c>
      <c r="BG83" s="106" t="s">
        <v>95</v>
      </c>
      <c r="BH83" s="107">
        <v>0</v>
      </c>
      <c r="BJ83" s="100">
        <f t="shared" si="2"/>
        <v>309832.87774630811</v>
      </c>
      <c r="BK83" s="108">
        <f t="shared" si="3"/>
        <v>140084.43886959262</v>
      </c>
    </row>
    <row r="84" spans="6:63" s="5" customFormat="1" ht="15" x14ac:dyDescent="0.25">
      <c r="F84" s="45"/>
      <c r="AF84" s="106" t="s">
        <v>96</v>
      </c>
      <c r="AG84" s="107">
        <v>89994.09</v>
      </c>
      <c r="AK84" s="106" t="s">
        <v>96</v>
      </c>
      <c r="AL84" s="107">
        <v>94858.85</v>
      </c>
      <c r="AP84" s="106" t="s">
        <v>96</v>
      </c>
      <c r="AQ84" s="107">
        <v>88121.349999999991</v>
      </c>
      <c r="AR84" s="106" t="s">
        <v>96</v>
      </c>
      <c r="AS84" s="107">
        <v>0</v>
      </c>
      <c r="AU84" s="106" t="s">
        <v>96</v>
      </c>
      <c r="AV84" s="107">
        <v>0</v>
      </c>
      <c r="AW84" s="106" t="s">
        <v>96</v>
      </c>
      <c r="AX84" s="107">
        <v>129656.88974157347</v>
      </c>
      <c r="AZ84" s="106" t="s">
        <v>96</v>
      </c>
      <c r="BA84" s="107">
        <v>2007.4864161837158</v>
      </c>
      <c r="BB84" s="106" t="s">
        <v>96</v>
      </c>
      <c r="BC84" s="107">
        <v>0</v>
      </c>
      <c r="BD84" s="43"/>
      <c r="BE84" s="106" t="s">
        <v>96</v>
      </c>
      <c r="BF84" s="107">
        <v>4921.7401877995153</v>
      </c>
      <c r="BG84" s="106" t="s">
        <v>96</v>
      </c>
      <c r="BH84" s="107">
        <v>0</v>
      </c>
      <c r="BJ84" s="100">
        <f t="shared" si="2"/>
        <v>279903.51660398318</v>
      </c>
      <c r="BK84" s="108">
        <f t="shared" si="3"/>
        <v>129656.88974157347</v>
      </c>
    </row>
    <row r="85" spans="6:63" s="5" customFormat="1" ht="15" x14ac:dyDescent="0.25">
      <c r="F85" s="45"/>
      <c r="AF85" s="106" t="s">
        <v>97</v>
      </c>
      <c r="AG85" s="107">
        <v>475513.82999999996</v>
      </c>
      <c r="AK85" s="106" t="s">
        <v>97</v>
      </c>
      <c r="AL85" s="107">
        <v>515267.69000000006</v>
      </c>
      <c r="AP85" s="106" t="s">
        <v>97</v>
      </c>
      <c r="AQ85" s="107">
        <v>447286.82999999996</v>
      </c>
      <c r="AR85" s="106" t="s">
        <v>97</v>
      </c>
      <c r="AS85" s="107">
        <v>0</v>
      </c>
      <c r="AU85" s="106" t="s">
        <v>97</v>
      </c>
      <c r="AV85" s="107">
        <v>0</v>
      </c>
      <c r="AW85" s="106" t="s">
        <v>97</v>
      </c>
      <c r="AX85" s="107">
        <v>684444.81839549448</v>
      </c>
      <c r="AZ85" s="106" t="s">
        <v>97</v>
      </c>
      <c r="BA85" s="107">
        <v>9881.5497726869835</v>
      </c>
      <c r="BB85" s="106" t="s">
        <v>97</v>
      </c>
      <c r="BC85" s="107">
        <v>0</v>
      </c>
      <c r="BD85" s="43"/>
      <c r="BE85" s="106" t="s">
        <v>97</v>
      </c>
      <c r="BF85" s="107">
        <v>20466.326845545307</v>
      </c>
      <c r="BG85" s="106" t="s">
        <v>97</v>
      </c>
      <c r="BH85" s="107">
        <v>0</v>
      </c>
      <c r="BJ85" s="100">
        <f t="shared" si="2"/>
        <v>1468416.2266182324</v>
      </c>
      <c r="BK85" s="108">
        <f t="shared" si="3"/>
        <v>684444.81839549448</v>
      </c>
    </row>
    <row r="86" spans="6:63" s="5" customFormat="1" ht="15" x14ac:dyDescent="0.25">
      <c r="F86" s="45"/>
      <c r="AF86" s="106" t="s">
        <v>98</v>
      </c>
      <c r="AG86" s="107">
        <v>174518.39999999999</v>
      </c>
      <c r="AH86" s="48"/>
      <c r="AK86" s="106" t="s">
        <v>98</v>
      </c>
      <c r="AL86" s="107">
        <v>221248.65999999997</v>
      </c>
      <c r="AP86" s="106" t="s">
        <v>98</v>
      </c>
      <c r="AQ86" s="107">
        <v>56467.049999999974</v>
      </c>
      <c r="AR86" s="106" t="s">
        <v>98</v>
      </c>
      <c r="AS86" s="107">
        <v>0</v>
      </c>
      <c r="AU86" s="106" t="s">
        <v>98</v>
      </c>
      <c r="AV86" s="107">
        <v>0</v>
      </c>
      <c r="AW86" s="106" t="s">
        <v>98</v>
      </c>
      <c r="AX86" s="107">
        <v>207588.29134262371</v>
      </c>
      <c r="AZ86" s="106" t="s">
        <v>98</v>
      </c>
      <c r="BA86" s="107">
        <v>3486.5183137890999</v>
      </c>
      <c r="BB86" s="106" t="s">
        <v>98</v>
      </c>
      <c r="BC86" s="107">
        <v>0</v>
      </c>
      <c r="BD86" s="43"/>
      <c r="BE86" s="106" t="s">
        <v>98</v>
      </c>
      <c r="BF86" s="107">
        <v>7913.7644683921371</v>
      </c>
      <c r="BG86" s="106" t="s">
        <v>98</v>
      </c>
      <c r="BH86" s="107">
        <v>0</v>
      </c>
      <c r="BJ86" s="100">
        <f t="shared" si="2"/>
        <v>463634.39278218115</v>
      </c>
      <c r="BK86" s="108">
        <f t="shared" si="3"/>
        <v>207588.29134262371</v>
      </c>
    </row>
    <row r="87" spans="6:63" s="5" customFormat="1" ht="15" x14ac:dyDescent="0.25">
      <c r="F87" s="45"/>
      <c r="AF87" s="106" t="s">
        <v>100</v>
      </c>
      <c r="AG87" s="107">
        <v>0</v>
      </c>
      <c r="AH87" s="48"/>
      <c r="AK87" s="106" t="s">
        <v>100</v>
      </c>
      <c r="AL87" s="107">
        <v>0</v>
      </c>
      <c r="AP87" s="106" t="s">
        <v>100</v>
      </c>
      <c r="AQ87" s="107">
        <v>0</v>
      </c>
      <c r="AR87" s="106" t="s">
        <v>100</v>
      </c>
      <c r="AS87" s="107">
        <v>0</v>
      </c>
      <c r="AU87" s="106" t="s">
        <v>100</v>
      </c>
      <c r="AV87" s="107">
        <v>0</v>
      </c>
      <c r="AW87" s="106" t="s">
        <v>100</v>
      </c>
      <c r="AX87" s="107">
        <v>0</v>
      </c>
      <c r="AZ87" s="106" t="s">
        <v>100</v>
      </c>
      <c r="BA87" s="107">
        <v>0</v>
      </c>
      <c r="BB87" s="106" t="s">
        <v>100</v>
      </c>
      <c r="BC87" s="107">
        <v>0</v>
      </c>
      <c r="BD87" s="43"/>
      <c r="BE87" s="106" t="s">
        <v>100</v>
      </c>
      <c r="BF87" s="107">
        <v>0</v>
      </c>
      <c r="BG87" s="106" t="s">
        <v>100</v>
      </c>
      <c r="BH87" s="107">
        <v>0</v>
      </c>
      <c r="BJ87" s="100">
        <f t="shared" si="2"/>
        <v>0</v>
      </c>
      <c r="BK87" s="108">
        <f t="shared" si="3"/>
        <v>0</v>
      </c>
    </row>
    <row r="88" spans="6:63" s="5" customFormat="1" ht="15" x14ac:dyDescent="0.25">
      <c r="F88" s="45"/>
      <c r="AF88" s="106" t="s">
        <v>99</v>
      </c>
      <c r="AG88" s="107">
        <v>389685.52999999997</v>
      </c>
      <c r="AH88" s="49"/>
      <c r="AK88" s="106" t="s">
        <v>99</v>
      </c>
      <c r="AL88" s="107">
        <v>618370.25000000012</v>
      </c>
      <c r="AP88" s="106" t="s">
        <v>99</v>
      </c>
      <c r="AQ88" s="107">
        <v>538909.81000000006</v>
      </c>
      <c r="AR88" s="106" t="s">
        <v>99</v>
      </c>
      <c r="AS88" s="107">
        <v>0</v>
      </c>
      <c r="AU88" s="106" t="s">
        <v>99</v>
      </c>
      <c r="AV88" s="107">
        <v>0</v>
      </c>
      <c r="AW88" s="106" t="s">
        <v>99</v>
      </c>
      <c r="AX88" s="107">
        <v>822081.89937653136</v>
      </c>
      <c r="AZ88" s="106" t="s">
        <v>99</v>
      </c>
      <c r="BA88" s="107">
        <v>12922.428593272551</v>
      </c>
      <c r="BB88" s="106" t="s">
        <v>99</v>
      </c>
      <c r="BC88" s="107">
        <v>0</v>
      </c>
      <c r="BD88" s="43"/>
      <c r="BE88" s="106" t="s">
        <v>99</v>
      </c>
      <c r="BF88" s="107">
        <v>26592.435707197299</v>
      </c>
      <c r="BG88" s="106" t="s">
        <v>99</v>
      </c>
      <c r="BH88" s="107">
        <v>0</v>
      </c>
      <c r="BJ88" s="100">
        <f t="shared" si="2"/>
        <v>1586480.45430047</v>
      </c>
      <c r="BK88" s="108">
        <f t="shared" si="3"/>
        <v>822081.89937653136</v>
      </c>
    </row>
    <row r="89" spans="6:63" s="5" customFormat="1" ht="15" x14ac:dyDescent="0.25">
      <c r="F89" s="45"/>
      <c r="AF89" s="106" t="s">
        <v>101</v>
      </c>
      <c r="AG89" s="107">
        <v>232889.40000000002</v>
      </c>
      <c r="AH89" s="50"/>
      <c r="AK89" s="106" t="s">
        <v>101</v>
      </c>
      <c r="AL89" s="107">
        <v>261883.02000000002</v>
      </c>
      <c r="AP89" s="106" t="s">
        <v>101</v>
      </c>
      <c r="AQ89" s="107">
        <v>54478.499999999985</v>
      </c>
      <c r="AR89" s="106" t="s">
        <v>101</v>
      </c>
      <c r="AS89" s="107">
        <v>0</v>
      </c>
      <c r="AU89" s="106" t="s">
        <v>101</v>
      </c>
      <c r="AV89" s="107">
        <v>0</v>
      </c>
      <c r="AW89" s="106" t="s">
        <v>101</v>
      </c>
      <c r="AX89" s="107">
        <v>238470.24261393136</v>
      </c>
      <c r="AZ89" s="106" t="s">
        <v>101</v>
      </c>
      <c r="BA89" s="107">
        <v>3956.7540281806869</v>
      </c>
      <c r="BB89" s="106" t="s">
        <v>101</v>
      </c>
      <c r="BC89" s="107">
        <v>0</v>
      </c>
      <c r="BD89" s="43"/>
      <c r="BE89" s="106" t="s">
        <v>101</v>
      </c>
      <c r="BF89" s="107">
        <v>8156.6811254128434</v>
      </c>
      <c r="BG89" s="106" t="s">
        <v>101</v>
      </c>
      <c r="BH89" s="107">
        <v>0</v>
      </c>
      <c r="BJ89" s="100">
        <f t="shared" si="2"/>
        <v>561364.35515359358</v>
      </c>
      <c r="BK89" s="108">
        <f t="shared" si="3"/>
        <v>238470.24261393136</v>
      </c>
    </row>
    <row r="90" spans="6:63" s="5" customFormat="1" ht="15" x14ac:dyDescent="0.25">
      <c r="F90" s="45"/>
      <c r="AF90" s="106" t="s">
        <v>102</v>
      </c>
      <c r="AG90" s="107">
        <v>957814.36999999988</v>
      </c>
      <c r="AH90" s="49"/>
      <c r="AK90" s="106" t="s">
        <v>102</v>
      </c>
      <c r="AL90" s="107">
        <v>1203442.47</v>
      </c>
      <c r="AP90" s="106" t="s">
        <v>102</v>
      </c>
      <c r="AQ90" s="107">
        <v>1030996.45</v>
      </c>
      <c r="AR90" s="106" t="s">
        <v>102</v>
      </c>
      <c r="AS90" s="107">
        <v>0</v>
      </c>
      <c r="AU90" s="106" t="s">
        <v>102</v>
      </c>
      <c r="AV90" s="107">
        <v>0</v>
      </c>
      <c r="AW90" s="106" t="s">
        <v>102</v>
      </c>
      <c r="AX90" s="107">
        <v>1586777.5487844287</v>
      </c>
      <c r="AZ90" s="106" t="s">
        <v>102</v>
      </c>
      <c r="BA90" s="107">
        <v>24765.293343142417</v>
      </c>
      <c r="BB90" s="106" t="s">
        <v>102</v>
      </c>
      <c r="BC90" s="107">
        <v>0</v>
      </c>
      <c r="BD90" s="43"/>
      <c r="BE90" s="106" t="s">
        <v>102</v>
      </c>
      <c r="BF90" s="107">
        <v>53084.722584154988</v>
      </c>
      <c r="BG90" s="106" t="s">
        <v>102</v>
      </c>
      <c r="BH90" s="107">
        <v>0</v>
      </c>
      <c r="BJ90" s="100">
        <f t="shared" si="2"/>
        <v>3270103.3059272976</v>
      </c>
      <c r="BK90" s="108">
        <f t="shared" si="3"/>
        <v>1586777.5487844287</v>
      </c>
    </row>
    <row r="91" spans="6:63" s="5" customFormat="1" ht="15" x14ac:dyDescent="0.25">
      <c r="F91" s="45"/>
      <c r="AF91" s="106" t="s">
        <v>103</v>
      </c>
      <c r="AG91" s="107">
        <v>218334.68999999997</v>
      </c>
      <c r="AH91" s="48"/>
      <c r="AK91" s="106" t="s">
        <v>103</v>
      </c>
      <c r="AL91" s="107">
        <v>317418.78000000003</v>
      </c>
      <c r="AP91" s="106" t="s">
        <v>103</v>
      </c>
      <c r="AQ91" s="107">
        <v>269764.18</v>
      </c>
      <c r="AR91" s="106" t="s">
        <v>103</v>
      </c>
      <c r="AS91" s="107">
        <v>0</v>
      </c>
      <c r="AU91" s="106" t="s">
        <v>103</v>
      </c>
      <c r="AV91" s="107">
        <v>0</v>
      </c>
      <c r="AW91" s="106" t="s">
        <v>103</v>
      </c>
      <c r="AX91" s="107">
        <v>418097.56943795236</v>
      </c>
      <c r="AZ91" s="106" t="s">
        <v>103</v>
      </c>
      <c r="BA91" s="107">
        <v>6067.4827677439698</v>
      </c>
      <c r="BB91" s="106" t="s">
        <v>103</v>
      </c>
      <c r="BC91" s="107">
        <v>0</v>
      </c>
      <c r="BD91" s="43"/>
      <c r="BE91" s="106" t="s">
        <v>103</v>
      </c>
      <c r="BF91" s="107">
        <v>13710.418793614639</v>
      </c>
      <c r="BG91" s="106" t="s">
        <v>103</v>
      </c>
      <c r="BH91" s="107">
        <v>0</v>
      </c>
      <c r="BJ91" s="100">
        <f t="shared" si="2"/>
        <v>825295.5515613585</v>
      </c>
      <c r="BK91" s="108">
        <f t="shared" si="3"/>
        <v>418097.56943795236</v>
      </c>
    </row>
    <row r="92" spans="6:63" s="5" customFormat="1" ht="15" x14ac:dyDescent="0.25">
      <c r="F92" s="45"/>
      <c r="AF92" s="106" t="s">
        <v>104</v>
      </c>
      <c r="AG92" s="107">
        <v>56037.440000000002</v>
      </c>
      <c r="AH92" s="48"/>
      <c r="AK92" s="106" t="s">
        <v>104</v>
      </c>
      <c r="AL92" s="107">
        <v>54206.780000000006</v>
      </c>
      <c r="AP92" s="106" t="s">
        <v>104</v>
      </c>
      <c r="AQ92" s="107">
        <v>45918.39</v>
      </c>
      <c r="AR92" s="106" t="s">
        <v>104</v>
      </c>
      <c r="AS92" s="107">
        <v>0</v>
      </c>
      <c r="AU92" s="106" t="s">
        <v>104</v>
      </c>
      <c r="AV92" s="107">
        <v>0</v>
      </c>
      <c r="AW92" s="106" t="s">
        <v>104</v>
      </c>
      <c r="AX92" s="107">
        <v>71070.184406699438</v>
      </c>
      <c r="AZ92" s="106" t="s">
        <v>104</v>
      </c>
      <c r="BA92" s="107">
        <v>1175.5897588604544</v>
      </c>
      <c r="BB92" s="106" t="s">
        <v>104</v>
      </c>
      <c r="BC92" s="107">
        <v>0</v>
      </c>
      <c r="BD92" s="43"/>
      <c r="BE92" s="106" t="s">
        <v>104</v>
      </c>
      <c r="BF92" s="107">
        <v>2458.8725450401653</v>
      </c>
      <c r="BG92" s="106" t="s">
        <v>104</v>
      </c>
      <c r="BH92" s="107">
        <v>0</v>
      </c>
      <c r="BJ92" s="100">
        <f t="shared" si="2"/>
        <v>159797.07230390058</v>
      </c>
      <c r="BK92" s="108">
        <f t="shared" si="3"/>
        <v>71070.184406699438</v>
      </c>
    </row>
    <row r="93" spans="6:63" s="5" customFormat="1" ht="15" x14ac:dyDescent="0.25">
      <c r="F93" s="45"/>
      <c r="AF93" s="106" t="s">
        <v>105</v>
      </c>
      <c r="AG93" s="107">
        <v>126757.71</v>
      </c>
      <c r="AH93" s="48"/>
      <c r="AK93" s="106" t="s">
        <v>105</v>
      </c>
      <c r="AL93" s="107">
        <v>163109.76999999999</v>
      </c>
      <c r="AP93" s="106" t="s">
        <v>105</v>
      </c>
      <c r="AQ93" s="107">
        <v>138603.54</v>
      </c>
      <c r="AR93" s="106" t="s">
        <v>105</v>
      </c>
      <c r="AS93" s="107">
        <v>0</v>
      </c>
      <c r="AU93" s="106" t="s">
        <v>105</v>
      </c>
      <c r="AV93" s="107">
        <v>0</v>
      </c>
      <c r="AW93" s="106" t="s">
        <v>105</v>
      </c>
      <c r="AX93" s="107">
        <v>213088.95888523821</v>
      </c>
      <c r="AZ93" s="106" t="s">
        <v>105</v>
      </c>
      <c r="BA93" s="107">
        <v>3963.1667740165026</v>
      </c>
      <c r="BB93" s="106" t="s">
        <v>105</v>
      </c>
      <c r="BC93" s="107">
        <v>0</v>
      </c>
      <c r="BD93" s="43"/>
      <c r="BE93" s="106" t="s">
        <v>105</v>
      </c>
      <c r="BF93" s="107">
        <v>7232.5717822840306</v>
      </c>
      <c r="BG93" s="106" t="s">
        <v>105</v>
      </c>
      <c r="BH93" s="107">
        <v>0</v>
      </c>
      <c r="BJ93" s="100">
        <f t="shared" si="2"/>
        <v>439666.75855630054</v>
      </c>
      <c r="BK93" s="108">
        <f t="shared" si="3"/>
        <v>213088.95888523821</v>
      </c>
    </row>
    <row r="94" spans="6:63" s="5" customFormat="1" ht="15" x14ac:dyDescent="0.25">
      <c r="F94" s="45"/>
      <c r="AF94" s="106" t="s">
        <v>106</v>
      </c>
      <c r="AG94" s="107">
        <v>322728.06</v>
      </c>
      <c r="AH94" s="48"/>
      <c r="AK94" s="106" t="s">
        <v>106</v>
      </c>
      <c r="AL94" s="107">
        <v>522617.07</v>
      </c>
      <c r="AP94" s="106" t="s">
        <v>106</v>
      </c>
      <c r="AQ94" s="107">
        <v>476969.51</v>
      </c>
      <c r="AR94" s="106" t="s">
        <v>106</v>
      </c>
      <c r="AS94" s="107">
        <v>0</v>
      </c>
      <c r="AU94" s="106" t="s">
        <v>106</v>
      </c>
      <c r="AV94" s="107">
        <v>0</v>
      </c>
      <c r="AW94" s="106" t="s">
        <v>106</v>
      </c>
      <c r="AX94" s="107">
        <v>710092.87073604087</v>
      </c>
      <c r="AZ94" s="106" t="s">
        <v>106</v>
      </c>
      <c r="BA94" s="107">
        <v>10259.11088271426</v>
      </c>
      <c r="BB94" s="106" t="s">
        <v>106</v>
      </c>
      <c r="BC94" s="107">
        <v>0</v>
      </c>
      <c r="BD94" s="43"/>
      <c r="BE94" s="106" t="s">
        <v>106</v>
      </c>
      <c r="BF94" s="107">
        <v>22387.609486954207</v>
      </c>
      <c r="BG94" s="106" t="s">
        <v>106</v>
      </c>
      <c r="BH94" s="107">
        <v>0</v>
      </c>
      <c r="BJ94" s="100">
        <f t="shared" si="2"/>
        <v>1354961.3603696686</v>
      </c>
      <c r="BK94" s="108">
        <f t="shared" si="3"/>
        <v>710092.87073604087</v>
      </c>
    </row>
    <row r="95" spans="6:63" s="5" customFormat="1" ht="15" x14ac:dyDescent="0.25">
      <c r="F95" s="45"/>
      <c r="AF95" s="106" t="s">
        <v>107</v>
      </c>
      <c r="AG95" s="107">
        <v>168488.59</v>
      </c>
      <c r="AK95" s="106" t="s">
        <v>107</v>
      </c>
      <c r="AL95" s="107">
        <v>389501.42999999993</v>
      </c>
      <c r="AP95" s="106" t="s">
        <v>107</v>
      </c>
      <c r="AQ95" s="107">
        <v>367632.18</v>
      </c>
      <c r="AR95" s="106" t="s">
        <v>107</v>
      </c>
      <c r="AS95" s="107">
        <v>0</v>
      </c>
      <c r="AU95" s="106" t="s">
        <v>107</v>
      </c>
      <c r="AV95" s="107">
        <v>0</v>
      </c>
      <c r="AW95" s="106" t="s">
        <v>107</v>
      </c>
      <c r="AX95" s="107">
        <v>534357.12922399619</v>
      </c>
      <c r="AZ95" s="106" t="s">
        <v>107</v>
      </c>
      <c r="BA95" s="107">
        <v>9001.817606412571</v>
      </c>
      <c r="BB95" s="106" t="s">
        <v>107</v>
      </c>
      <c r="BC95" s="107">
        <v>0</v>
      </c>
      <c r="BD95" s="43"/>
      <c r="BE95" s="106" t="s">
        <v>107</v>
      </c>
      <c r="BF95" s="107">
        <v>19427.754993627666</v>
      </c>
      <c r="BG95" s="106" t="s">
        <v>107</v>
      </c>
      <c r="BH95" s="107">
        <v>0</v>
      </c>
      <c r="BJ95" s="100">
        <f t="shared" si="2"/>
        <v>954051.77260004019</v>
      </c>
      <c r="BK95" s="108">
        <f t="shared" si="3"/>
        <v>534357.12922399619</v>
      </c>
    </row>
    <row r="96" spans="6:63" s="5" customFormat="1" ht="15" x14ac:dyDescent="0.25">
      <c r="F96" s="45"/>
      <c r="AF96" s="106" t="s">
        <v>108</v>
      </c>
      <c r="AG96" s="107">
        <v>220321.24</v>
      </c>
      <c r="AK96" s="106" t="s">
        <v>108</v>
      </c>
      <c r="AL96" s="107">
        <v>411042.42000000004</v>
      </c>
      <c r="AP96" s="106" t="s">
        <v>108</v>
      </c>
      <c r="AQ96" s="107">
        <v>359391.54000000004</v>
      </c>
      <c r="AR96" s="106" t="s">
        <v>108</v>
      </c>
      <c r="AS96" s="107">
        <v>0</v>
      </c>
      <c r="AU96" s="106" t="s">
        <v>108</v>
      </c>
      <c r="AV96" s="107">
        <v>0</v>
      </c>
      <c r="AW96" s="106" t="s">
        <v>108</v>
      </c>
      <c r="AX96" s="107">
        <v>547278.62592136208</v>
      </c>
      <c r="AZ96" s="106" t="s">
        <v>108</v>
      </c>
      <c r="BA96" s="107">
        <v>8349.6000427395556</v>
      </c>
      <c r="BB96" s="106" t="s">
        <v>108</v>
      </c>
      <c r="BC96" s="107">
        <v>0</v>
      </c>
      <c r="BD96" s="43"/>
      <c r="BE96" s="106" t="s">
        <v>108</v>
      </c>
      <c r="BF96" s="107">
        <v>19849.3622999078</v>
      </c>
      <c r="BG96" s="106" t="s">
        <v>108</v>
      </c>
      <c r="BH96" s="107">
        <v>0</v>
      </c>
      <c r="BJ96" s="100">
        <f t="shared" si="2"/>
        <v>1018954.1623426474</v>
      </c>
      <c r="BK96" s="108">
        <f t="shared" si="3"/>
        <v>547278.62592136208</v>
      </c>
    </row>
    <row r="97" spans="6:65" s="5" customFormat="1" ht="15" x14ac:dyDescent="0.25">
      <c r="F97" s="45"/>
      <c r="AF97" s="106" t="s">
        <v>109</v>
      </c>
      <c r="AG97" s="107">
        <v>1091776.1300000001</v>
      </c>
      <c r="AK97" s="106" t="s">
        <v>109</v>
      </c>
      <c r="AL97" s="107">
        <v>1620612.5100000002</v>
      </c>
      <c r="AP97" s="106" t="s">
        <v>109</v>
      </c>
      <c r="AQ97" s="107">
        <v>1402073.26</v>
      </c>
      <c r="AR97" s="106" t="s">
        <v>109</v>
      </c>
      <c r="AS97" s="107">
        <v>0</v>
      </c>
      <c r="AU97" s="106" t="s">
        <v>109</v>
      </c>
      <c r="AV97" s="107">
        <v>0</v>
      </c>
      <c r="AW97" s="106" t="s">
        <v>109</v>
      </c>
      <c r="AX97" s="107">
        <v>2148598.9792518714</v>
      </c>
      <c r="AZ97" s="106" t="s">
        <v>109</v>
      </c>
      <c r="BA97" s="107">
        <v>30822.439394477184</v>
      </c>
      <c r="BB97" s="106" t="s">
        <v>109</v>
      </c>
      <c r="BC97" s="107">
        <v>0</v>
      </c>
      <c r="BD97" s="43"/>
      <c r="BE97" s="106" t="s">
        <v>109</v>
      </c>
      <c r="BF97" s="107">
        <v>71005.990902287856</v>
      </c>
      <c r="BG97" s="106" t="s">
        <v>109</v>
      </c>
      <c r="BH97" s="107">
        <v>0</v>
      </c>
      <c r="BJ97" s="100">
        <f t="shared" si="2"/>
        <v>4216290.3302967651</v>
      </c>
      <c r="BK97" s="108">
        <f t="shared" si="3"/>
        <v>2148598.9792518714</v>
      </c>
    </row>
    <row r="98" spans="6:65" s="5" customFormat="1" ht="15" x14ac:dyDescent="0.25">
      <c r="F98" s="45"/>
      <c r="AF98" s="106" t="s">
        <v>110</v>
      </c>
      <c r="AG98" s="107">
        <v>115391.98999999999</v>
      </c>
      <c r="AK98" s="106" t="s">
        <v>110</v>
      </c>
      <c r="AL98" s="107">
        <v>226685.35000000003</v>
      </c>
      <c r="AP98" s="106" t="s">
        <v>110</v>
      </c>
      <c r="AQ98" s="107">
        <v>180986.5</v>
      </c>
      <c r="AR98" s="106" t="s">
        <v>110</v>
      </c>
      <c r="AS98" s="107">
        <v>0</v>
      </c>
      <c r="AU98" s="106" t="s">
        <v>110</v>
      </c>
      <c r="AV98" s="107">
        <v>0</v>
      </c>
      <c r="AW98" s="106" t="s">
        <v>110</v>
      </c>
      <c r="AX98" s="107">
        <v>289841.42444583779</v>
      </c>
      <c r="AZ98" s="106" t="s">
        <v>110</v>
      </c>
      <c r="BA98" s="107">
        <v>4922.3260062570625</v>
      </c>
      <c r="BB98" s="106" t="s">
        <v>110</v>
      </c>
      <c r="BC98" s="107">
        <v>0</v>
      </c>
      <c r="BD98" s="43"/>
      <c r="BE98" s="106" t="s">
        <v>110</v>
      </c>
      <c r="BF98" s="107">
        <v>10478.52709714051</v>
      </c>
      <c r="BG98" s="106" t="s">
        <v>110</v>
      </c>
      <c r="BH98" s="107">
        <v>0</v>
      </c>
      <c r="BJ98" s="100">
        <f t="shared" si="2"/>
        <v>538464.69310339761</v>
      </c>
      <c r="BK98" s="108">
        <f t="shared" si="3"/>
        <v>289841.42444583779</v>
      </c>
    </row>
    <row r="99" spans="6:65" s="5" customFormat="1" ht="15" x14ac:dyDescent="0.25">
      <c r="F99" s="45"/>
      <c r="AF99" s="106" t="s">
        <v>111</v>
      </c>
      <c r="AG99" s="107">
        <v>240155.59</v>
      </c>
      <c r="AK99" s="106" t="s">
        <v>111</v>
      </c>
      <c r="AL99" s="107">
        <v>1631711.6400000001</v>
      </c>
      <c r="AP99" s="106" t="s">
        <v>111</v>
      </c>
      <c r="AQ99" s="107">
        <v>1555569.8800000001</v>
      </c>
      <c r="AR99" s="106" t="s">
        <v>111</v>
      </c>
      <c r="AS99" s="107">
        <v>0</v>
      </c>
      <c r="AU99" s="106" t="s">
        <v>111</v>
      </c>
      <c r="AV99" s="107">
        <v>0</v>
      </c>
      <c r="AW99" s="106" t="s">
        <v>111</v>
      </c>
      <c r="AX99" s="107">
        <v>2255421.6266173334</v>
      </c>
      <c r="AZ99" s="106" t="s">
        <v>111</v>
      </c>
      <c r="BA99" s="107">
        <v>32523.190288804584</v>
      </c>
      <c r="BB99" s="106" t="s">
        <v>111</v>
      </c>
      <c r="BC99" s="107">
        <v>0</v>
      </c>
      <c r="BD99" s="43"/>
      <c r="BE99" s="106" t="s">
        <v>111</v>
      </c>
      <c r="BF99" s="107">
        <v>72290.864020904759</v>
      </c>
      <c r="BG99" s="106" t="s">
        <v>111</v>
      </c>
      <c r="BH99" s="107">
        <v>0</v>
      </c>
      <c r="BJ99" s="100">
        <f t="shared" si="2"/>
        <v>3532251.1643097093</v>
      </c>
      <c r="BK99" s="108">
        <f t="shared" si="3"/>
        <v>2255421.6266173334</v>
      </c>
    </row>
    <row r="100" spans="6:65" s="5" customFormat="1" ht="15" x14ac:dyDescent="0.25">
      <c r="F100" s="45"/>
      <c r="AF100" s="106" t="s">
        <v>112</v>
      </c>
      <c r="AG100" s="107">
        <v>136690.97</v>
      </c>
      <c r="AK100" s="106" t="s">
        <v>112</v>
      </c>
      <c r="AL100" s="107">
        <v>339111.62</v>
      </c>
      <c r="AP100" s="106" t="s">
        <v>112</v>
      </c>
      <c r="AQ100" s="107">
        <v>352139.35</v>
      </c>
      <c r="AR100" s="106" t="s">
        <v>112</v>
      </c>
      <c r="AS100" s="107">
        <v>0</v>
      </c>
      <c r="AU100" s="106" t="s">
        <v>112</v>
      </c>
      <c r="AV100" s="107">
        <v>0</v>
      </c>
      <c r="AW100" s="106" t="s">
        <v>112</v>
      </c>
      <c r="AX100" s="107">
        <v>485217.00385425217</v>
      </c>
      <c r="AZ100" s="106" t="s">
        <v>112</v>
      </c>
      <c r="BA100" s="107">
        <v>7267.1079103497168</v>
      </c>
      <c r="BB100" s="106" t="s">
        <v>112</v>
      </c>
      <c r="BC100" s="107">
        <v>0</v>
      </c>
      <c r="BD100" s="43"/>
      <c r="BE100" s="106" t="s">
        <v>112</v>
      </c>
      <c r="BF100" s="107">
        <v>16703.004509933711</v>
      </c>
      <c r="BG100" s="106" t="s">
        <v>112</v>
      </c>
      <c r="BH100" s="107">
        <v>0</v>
      </c>
      <c r="BJ100" s="100">
        <f t="shared" si="2"/>
        <v>851912.05242028343</v>
      </c>
      <c r="BK100" s="108">
        <f t="shared" si="3"/>
        <v>485217.00385425217</v>
      </c>
    </row>
    <row r="101" spans="6:65" s="5" customFormat="1" ht="15" x14ac:dyDescent="0.25">
      <c r="F101" s="45"/>
      <c r="AF101" s="106" t="s">
        <v>113</v>
      </c>
      <c r="AG101" s="107">
        <v>139431.00000000003</v>
      </c>
      <c r="AK101" s="106" t="s">
        <v>113</v>
      </c>
      <c r="AL101" s="107">
        <v>250949.62999999995</v>
      </c>
      <c r="AP101" s="106" t="s">
        <v>113</v>
      </c>
      <c r="AQ101" s="107">
        <v>217365.67</v>
      </c>
      <c r="AR101" s="106" t="s">
        <v>113</v>
      </c>
      <c r="AS101" s="107">
        <v>0</v>
      </c>
      <c r="AU101" s="106" t="s">
        <v>113</v>
      </c>
      <c r="AV101" s="107">
        <v>0</v>
      </c>
      <c r="AW101" s="106" t="s">
        <v>113</v>
      </c>
      <c r="AX101" s="107">
        <v>333276.37477032543</v>
      </c>
      <c r="AZ101" s="106" t="s">
        <v>113</v>
      </c>
      <c r="BA101" s="107">
        <v>4793.0163273855396</v>
      </c>
      <c r="BB101" s="106" t="s">
        <v>113</v>
      </c>
      <c r="BC101" s="107">
        <v>0</v>
      </c>
      <c r="BD101" s="43"/>
      <c r="BE101" s="106" t="s">
        <v>113</v>
      </c>
      <c r="BF101" s="107">
        <v>10642.317039612521</v>
      </c>
      <c r="BG101" s="106" t="s">
        <v>113</v>
      </c>
      <c r="BH101" s="107">
        <v>0</v>
      </c>
      <c r="BJ101" s="100">
        <f t="shared" si="2"/>
        <v>623181.63336699817</v>
      </c>
      <c r="BK101" s="108">
        <f t="shared" si="3"/>
        <v>333276.37477032543</v>
      </c>
    </row>
    <row r="102" spans="6:65" s="5" customFormat="1" ht="15" x14ac:dyDescent="0.25">
      <c r="F102" s="45"/>
      <c r="AF102" s="106" t="s">
        <v>114</v>
      </c>
      <c r="AG102" s="107">
        <v>85787.49</v>
      </c>
      <c r="AK102" s="106" t="s">
        <v>114</v>
      </c>
      <c r="AL102" s="107">
        <v>85890.77</v>
      </c>
      <c r="AP102" s="106" t="s">
        <v>114</v>
      </c>
      <c r="AQ102" s="107">
        <v>92343.750000000015</v>
      </c>
      <c r="AR102" s="106" t="s">
        <v>114</v>
      </c>
      <c r="AS102" s="107">
        <v>0</v>
      </c>
      <c r="AU102" s="106" t="s">
        <v>114</v>
      </c>
      <c r="AV102" s="107">
        <v>0</v>
      </c>
      <c r="AW102" s="106" t="s">
        <v>114</v>
      </c>
      <c r="AX102" s="107">
        <v>124310.41470899961</v>
      </c>
      <c r="AZ102" s="106" t="s">
        <v>114</v>
      </c>
      <c r="BA102" s="107">
        <v>1874.0624319405749</v>
      </c>
      <c r="BB102" s="106" t="s">
        <v>114</v>
      </c>
      <c r="BC102" s="107">
        <v>0</v>
      </c>
      <c r="BD102" s="43"/>
      <c r="BE102" s="106" t="s">
        <v>114</v>
      </c>
      <c r="BF102" s="107">
        <v>3983.2281255077055</v>
      </c>
      <c r="BG102" s="106" t="s">
        <v>114</v>
      </c>
      <c r="BH102" s="107">
        <v>0</v>
      </c>
      <c r="BJ102" s="100">
        <f t="shared" si="2"/>
        <v>269879.3005574483</v>
      </c>
      <c r="BK102" s="108">
        <f t="shared" si="3"/>
        <v>124310.41470899961</v>
      </c>
    </row>
    <row r="103" spans="6:65" s="5" customFormat="1" ht="15" x14ac:dyDescent="0.25">
      <c r="F103" s="45"/>
      <c r="AF103" s="106" t="s">
        <v>116</v>
      </c>
      <c r="AG103" s="107">
        <v>0</v>
      </c>
      <c r="AK103" s="106" t="s">
        <v>116</v>
      </c>
      <c r="AL103" s="107">
        <v>0</v>
      </c>
      <c r="AP103" s="106" t="s">
        <v>116</v>
      </c>
      <c r="AQ103" s="107">
        <v>0</v>
      </c>
      <c r="AR103" s="106" t="s">
        <v>116</v>
      </c>
      <c r="AS103" s="107">
        <v>0</v>
      </c>
      <c r="AU103" s="106" t="s">
        <v>116</v>
      </c>
      <c r="AV103" s="107">
        <v>0</v>
      </c>
      <c r="AW103" s="106" t="s">
        <v>116</v>
      </c>
      <c r="AX103" s="107">
        <v>0</v>
      </c>
      <c r="AZ103" s="106" t="s">
        <v>116</v>
      </c>
      <c r="BA103" s="107">
        <v>0</v>
      </c>
      <c r="BB103" s="106" t="s">
        <v>116</v>
      </c>
      <c r="BC103" s="107">
        <v>0</v>
      </c>
      <c r="BD103" s="43"/>
      <c r="BE103" s="106" t="s">
        <v>116</v>
      </c>
      <c r="BF103" s="107">
        <v>0</v>
      </c>
      <c r="BG103" s="106" t="s">
        <v>116</v>
      </c>
      <c r="BH103" s="107">
        <v>0</v>
      </c>
      <c r="BJ103" s="100">
        <f t="shared" si="2"/>
        <v>0</v>
      </c>
      <c r="BK103" s="108">
        <f t="shared" si="3"/>
        <v>0</v>
      </c>
      <c r="BM103" s="51"/>
    </row>
    <row r="104" spans="6:65" s="5" customFormat="1" ht="15" x14ac:dyDescent="0.25">
      <c r="F104" s="45"/>
      <c r="AF104" s="106" t="s">
        <v>115</v>
      </c>
      <c r="AG104" s="107">
        <v>49603.32</v>
      </c>
      <c r="AK104" s="106" t="s">
        <v>115</v>
      </c>
      <c r="AL104" s="107">
        <v>78166.599999999991</v>
      </c>
      <c r="AP104" s="106" t="s">
        <v>115</v>
      </c>
      <c r="AQ104" s="107">
        <v>73076.53</v>
      </c>
      <c r="AR104" s="106" t="s">
        <v>115</v>
      </c>
      <c r="AS104" s="107">
        <v>0</v>
      </c>
      <c r="AU104" s="106" t="s">
        <v>115</v>
      </c>
      <c r="AV104" s="107">
        <v>0</v>
      </c>
      <c r="AW104" s="106" t="s">
        <v>115</v>
      </c>
      <c r="AX104" s="107">
        <v>106645.53451440424</v>
      </c>
      <c r="AZ104" s="106" t="s">
        <v>115</v>
      </c>
      <c r="BA104" s="107">
        <v>1783.6813027848559</v>
      </c>
      <c r="BB104" s="106" t="s">
        <v>115</v>
      </c>
      <c r="BC104" s="107">
        <v>0</v>
      </c>
      <c r="BD104" s="43"/>
      <c r="BE104" s="106" t="s">
        <v>115</v>
      </c>
      <c r="BF104" s="107">
        <v>3814.0605565048377</v>
      </c>
      <c r="BG104" s="106" t="s">
        <v>115</v>
      </c>
      <c r="BH104" s="107">
        <v>0</v>
      </c>
      <c r="BJ104" s="100">
        <f t="shared" si="2"/>
        <v>206444.19185928968</v>
      </c>
      <c r="BK104" s="108">
        <f t="shared" si="3"/>
        <v>106645.53451440424</v>
      </c>
    </row>
    <row r="105" spans="6:65" s="5" customFormat="1" ht="15.75" thickBot="1" x14ac:dyDescent="0.3">
      <c r="F105" s="45"/>
      <c r="AF105" s="106" t="s">
        <v>117</v>
      </c>
      <c r="AG105" s="107">
        <v>19043.54</v>
      </c>
      <c r="AK105" s="106" t="s">
        <v>117</v>
      </c>
      <c r="AL105" s="107">
        <v>36278.199999999997</v>
      </c>
      <c r="AP105" s="106" t="s">
        <v>117</v>
      </c>
      <c r="AQ105" s="107">
        <v>33445.589999999997</v>
      </c>
      <c r="AR105" s="106" t="s">
        <v>117</v>
      </c>
      <c r="AS105" s="107">
        <v>0</v>
      </c>
      <c r="AU105" s="106" t="s">
        <v>117</v>
      </c>
      <c r="AV105" s="107">
        <v>0</v>
      </c>
      <c r="AW105" s="106" t="s">
        <v>117</v>
      </c>
      <c r="AX105" s="107">
        <v>49365.561433459385</v>
      </c>
      <c r="AZ105" s="106" t="s">
        <v>117</v>
      </c>
      <c r="BA105" s="107">
        <v>787.38408657639582</v>
      </c>
      <c r="BB105" s="106" t="s">
        <v>117</v>
      </c>
      <c r="BC105" s="107">
        <v>0</v>
      </c>
      <c r="BD105" s="43"/>
      <c r="BE105" s="106" t="s">
        <v>117</v>
      </c>
      <c r="BF105" s="107">
        <v>1813.6735939950179</v>
      </c>
      <c r="BG105" s="106" t="s">
        <v>117</v>
      </c>
      <c r="BH105" s="107">
        <v>0</v>
      </c>
      <c r="BJ105" s="100">
        <f t="shared" si="2"/>
        <v>91368.387680571395</v>
      </c>
      <c r="BK105" s="108">
        <f t="shared" si="3"/>
        <v>49365.561433459385</v>
      </c>
    </row>
    <row r="106" spans="6:65" ht="15.75" thickBot="1" x14ac:dyDescent="0.3">
      <c r="AG106" s="82">
        <f>SUM(AG3:AG105)</f>
        <v>229640759.49486211</v>
      </c>
      <c r="AH106" s="53" t="s">
        <v>119</v>
      </c>
      <c r="AL106" s="82">
        <f>SUM(AL3:AL105)</f>
        <v>382183295.16184407</v>
      </c>
      <c r="AM106" s="53" t="s">
        <v>119</v>
      </c>
      <c r="AP106" s="20" t="s">
        <v>119</v>
      </c>
      <c r="AQ106" s="82">
        <f>SUM(AQ3:AQ105)</f>
        <v>292033504.05885714</v>
      </c>
      <c r="AR106" s="20" t="s">
        <v>119</v>
      </c>
      <c r="AS106" s="82">
        <f>SUM(AS3:AS105)</f>
        <v>94968736.568872169</v>
      </c>
      <c r="AU106" s="20" t="s">
        <v>119</v>
      </c>
      <c r="AV106" s="82">
        <f>SUM(AV3:AV105)</f>
        <v>392103.78910441312</v>
      </c>
      <c r="AW106" s="20" t="s">
        <v>119</v>
      </c>
      <c r="AX106" s="82">
        <f>SUM(AX3:AX105)</f>
        <v>525259992.60910481</v>
      </c>
      <c r="AZ106" s="20" t="s">
        <v>119</v>
      </c>
      <c r="BA106" s="82">
        <f>SUM(BA3:BA105)</f>
        <v>17024408.85496486</v>
      </c>
      <c r="BB106" s="20" t="s">
        <v>119</v>
      </c>
      <c r="BC106" s="82">
        <f>SUM(BC3:BC105)</f>
        <v>17024408.854964864</v>
      </c>
      <c r="BD106" s="54"/>
      <c r="BE106" s="20" t="s">
        <v>119</v>
      </c>
      <c r="BF106" s="82">
        <f>SUM(BF3:BF105)</f>
        <v>39905469.372541606</v>
      </c>
      <c r="BG106" s="20" t="s">
        <v>119</v>
      </c>
      <c r="BH106" s="82">
        <f>SUM(BH3:BH105)</f>
        <v>39905469.372541614</v>
      </c>
      <c r="BJ106" s="82">
        <f>SUM(BJ3:BJ105)</f>
        <v>3475972345.5565295</v>
      </c>
      <c r="BK106" s="82">
        <f>SUM(BK3:BK105)</f>
        <v>3771611017.4220266</v>
      </c>
    </row>
    <row r="107" spans="6:65" x14ac:dyDescent="0.2">
      <c r="BJ107" s="24"/>
      <c r="BK107" s="25"/>
    </row>
    <row r="108" spans="6:65" ht="77.25" customHeight="1" x14ac:dyDescent="0.25">
      <c r="AF108" s="152" t="s">
        <v>221</v>
      </c>
      <c r="AG108" s="152"/>
      <c r="AH108" s="152"/>
      <c r="AK108" s="152" t="s">
        <v>224</v>
      </c>
      <c r="AL108" s="152"/>
      <c r="AM108" s="152"/>
      <c r="AP108" s="152" t="s">
        <v>225</v>
      </c>
      <c r="AQ108" s="152"/>
      <c r="AR108" s="152"/>
      <c r="AU108" s="157" t="s">
        <v>227</v>
      </c>
      <c r="AV108" s="157"/>
      <c r="AW108" s="157"/>
      <c r="AZ108" s="152" t="s">
        <v>229</v>
      </c>
      <c r="BA108" s="152"/>
      <c r="BB108" s="152"/>
      <c r="BE108" s="152" t="s">
        <v>231</v>
      </c>
      <c r="BF108" s="152"/>
      <c r="BG108" s="152"/>
      <c r="BJ108"/>
      <c r="BK108"/>
    </row>
    <row r="109" spans="6:65" ht="49.5" customHeight="1" x14ac:dyDescent="0.25">
      <c r="AF109" s="152" t="s">
        <v>222</v>
      </c>
      <c r="AG109" s="152"/>
      <c r="AH109" s="152"/>
      <c r="AK109" s="152" t="s">
        <v>223</v>
      </c>
      <c r="AL109" s="152"/>
      <c r="AM109" s="152"/>
      <c r="AP109" s="152" t="s">
        <v>226</v>
      </c>
      <c r="AQ109" s="152"/>
      <c r="AR109" s="152"/>
      <c r="AU109" s="151" t="s">
        <v>228</v>
      </c>
      <c r="AV109" s="151"/>
      <c r="AW109" s="151"/>
      <c r="AZ109" s="151" t="s">
        <v>230</v>
      </c>
      <c r="BA109" s="151"/>
      <c r="BB109" s="151"/>
      <c r="BE109" s="151" t="s">
        <v>232</v>
      </c>
      <c r="BF109" s="151"/>
      <c r="BG109" s="151"/>
      <c r="BJ109"/>
      <c r="BK109"/>
    </row>
    <row r="110" spans="6:65" ht="153" customHeight="1" x14ac:dyDescent="0.25">
      <c r="AF110" s="152" t="s">
        <v>142</v>
      </c>
      <c r="AG110" s="152"/>
      <c r="AH110" s="152"/>
      <c r="BJ110"/>
      <c r="BK110"/>
    </row>
    <row r="111" spans="6:65" ht="15" x14ac:dyDescent="0.25">
      <c r="BJ111"/>
      <c r="BK111"/>
    </row>
    <row r="112" spans="6:65" ht="15" x14ac:dyDescent="0.25">
      <c r="BJ112"/>
      <c r="BK112"/>
    </row>
    <row r="113" spans="62:63" ht="15" x14ac:dyDescent="0.25">
      <c r="BJ113"/>
      <c r="BK113"/>
    </row>
    <row r="114" spans="62:63" ht="15" x14ac:dyDescent="0.25">
      <c r="BJ114"/>
      <c r="BK114"/>
    </row>
    <row r="115" spans="62:63" ht="15" x14ac:dyDescent="0.25">
      <c r="BJ115"/>
      <c r="BK115"/>
    </row>
    <row r="116" spans="62:63" ht="15" x14ac:dyDescent="0.25">
      <c r="BJ116"/>
      <c r="BK116"/>
    </row>
    <row r="117" spans="62:63" ht="15" x14ac:dyDescent="0.25">
      <c r="BJ117"/>
      <c r="BK117"/>
    </row>
    <row r="118" spans="62:63" ht="15" x14ac:dyDescent="0.25">
      <c r="BJ118"/>
      <c r="BK118"/>
    </row>
    <row r="119" spans="62:63" ht="15" x14ac:dyDescent="0.25">
      <c r="BJ119"/>
      <c r="BK119"/>
    </row>
  </sheetData>
  <mergeCells count="27">
    <mergeCell ref="B1:E1"/>
    <mergeCell ref="G1:J1"/>
    <mergeCell ref="L1:O1"/>
    <mergeCell ref="Q1:T1"/>
    <mergeCell ref="V1:Y1"/>
    <mergeCell ref="AA66:AC67"/>
    <mergeCell ref="AF108:AH108"/>
    <mergeCell ref="AU109:AW109"/>
    <mergeCell ref="BJ1:BK1"/>
    <mergeCell ref="AF1:AI1"/>
    <mergeCell ref="AK1:AN1"/>
    <mergeCell ref="AP1:AS1"/>
    <mergeCell ref="AU1:AX1"/>
    <mergeCell ref="AZ1:BC1"/>
    <mergeCell ref="BE1:BH1"/>
    <mergeCell ref="AA1:AD1"/>
    <mergeCell ref="AF109:AH109"/>
    <mergeCell ref="AU108:AW108"/>
    <mergeCell ref="AZ108:BB108"/>
    <mergeCell ref="AZ109:BB109"/>
    <mergeCell ref="BE108:BG108"/>
    <mergeCell ref="BE109:BG109"/>
    <mergeCell ref="AF110:AH110"/>
    <mergeCell ref="AK108:AM108"/>
    <mergeCell ref="AK109:AM109"/>
    <mergeCell ref="AP108:AR108"/>
    <mergeCell ref="AP109:AR10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P114"/>
  <sheetViews>
    <sheetView showGridLines="0" zoomScale="80" zoomScaleNormal="80" workbookViewId="0">
      <pane xSplit="1" ySplit="1" topLeftCell="B2" activePane="bottomRight" state="frozen"/>
      <selection pane="topRight" activeCell="O1" sqref="O1"/>
      <selection pane="bottomLeft" activeCell="A2" sqref="A2"/>
      <selection pane="bottomRight" activeCell="B2" sqref="B2"/>
    </sheetView>
  </sheetViews>
  <sheetFormatPr defaultColWidth="9.140625" defaultRowHeight="12.75" x14ac:dyDescent="0.2"/>
  <cols>
    <col min="1" max="1" width="27" style="1" customWidth="1"/>
    <col min="2" max="14" width="27.7109375" style="1" customWidth="1"/>
    <col min="15" max="15" width="20.5703125" style="1" bestFit="1" customWidth="1"/>
    <col min="16" max="16" width="23.5703125" style="1" customWidth="1"/>
    <col min="17" max="16384" width="9.140625" style="1"/>
  </cols>
  <sheetData>
    <row r="1" spans="1:16" ht="65.25" customHeight="1" x14ac:dyDescent="0.2">
      <c r="A1" s="126" t="s">
        <v>125</v>
      </c>
      <c r="B1" s="80" t="s">
        <v>193</v>
      </c>
      <c r="C1" s="80" t="s">
        <v>194</v>
      </c>
      <c r="D1" s="80" t="s">
        <v>195</v>
      </c>
      <c r="E1" s="80" t="s">
        <v>196</v>
      </c>
      <c r="F1" s="80" t="s">
        <v>197</v>
      </c>
      <c r="G1" s="80" t="s">
        <v>198</v>
      </c>
      <c r="H1" s="80" t="s">
        <v>199</v>
      </c>
      <c r="I1" s="80" t="s">
        <v>200</v>
      </c>
      <c r="J1" s="80" t="s">
        <v>201</v>
      </c>
      <c r="K1" s="80" t="s">
        <v>202</v>
      </c>
      <c r="L1" s="80" t="s">
        <v>203</v>
      </c>
      <c r="M1" s="80" t="s">
        <v>204</v>
      </c>
      <c r="N1" s="80" t="s">
        <v>205</v>
      </c>
    </row>
    <row r="2" spans="1:16" ht="20.100000000000001" customHeight="1" x14ac:dyDescent="0.25">
      <c r="A2" s="117" t="s">
        <v>13</v>
      </c>
      <c r="B2" s="74">
        <v>28710568.199999999</v>
      </c>
      <c r="C2" s="74">
        <v>26610406.890000001</v>
      </c>
      <c r="D2" s="74">
        <v>16204579.629999999</v>
      </c>
      <c r="E2" s="74">
        <v>5740402.1100000013</v>
      </c>
      <c r="F2" s="74">
        <v>11642.920000000007</v>
      </c>
      <c r="G2" s="74">
        <v>62874.200000000004</v>
      </c>
      <c r="H2" s="74">
        <v>19806.550000000003</v>
      </c>
      <c r="I2" s="74">
        <v>85575.69</v>
      </c>
      <c r="J2" s="74">
        <v>164640.06999999998</v>
      </c>
      <c r="K2" s="74">
        <v>0</v>
      </c>
      <c r="L2" s="74">
        <v>3197863.5999999996</v>
      </c>
      <c r="M2" s="74">
        <v>4280206.55</v>
      </c>
      <c r="N2" s="78">
        <f>SUM(B2:M2)</f>
        <v>85088566.409999982</v>
      </c>
      <c r="P2" s="31"/>
    </row>
    <row r="3" spans="1:16" ht="20.100000000000001" customHeight="1" x14ac:dyDescent="0.25">
      <c r="A3" s="117" t="s">
        <v>15</v>
      </c>
      <c r="B3" s="74">
        <v>0</v>
      </c>
      <c r="C3" s="74">
        <v>0</v>
      </c>
      <c r="D3" s="74">
        <v>0</v>
      </c>
      <c r="E3" s="74">
        <v>0</v>
      </c>
      <c r="F3" s="74">
        <v>0</v>
      </c>
      <c r="G3" s="74">
        <v>0</v>
      </c>
      <c r="H3" s="74">
        <v>0</v>
      </c>
      <c r="I3" s="74">
        <v>0</v>
      </c>
      <c r="J3" s="74">
        <v>0</v>
      </c>
      <c r="K3" s="74">
        <v>0</v>
      </c>
      <c r="L3" s="74">
        <v>0</v>
      </c>
      <c r="M3" s="74">
        <v>0</v>
      </c>
      <c r="N3" s="78">
        <f>SUM(B3:M3)</f>
        <v>0</v>
      </c>
      <c r="O3" s="55"/>
      <c r="P3" s="31"/>
    </row>
    <row r="4" spans="1:16" ht="20.100000000000001" customHeight="1" x14ac:dyDescent="0.25">
      <c r="A4" s="117" t="s">
        <v>16</v>
      </c>
      <c r="B4" s="74">
        <v>41008546.387053594</v>
      </c>
      <c r="C4" s="74">
        <v>32960568.920569319</v>
      </c>
      <c r="D4" s="74">
        <v>21767836.15092618</v>
      </c>
      <c r="E4" s="74">
        <v>9360312.9088854641</v>
      </c>
      <c r="F4" s="74">
        <v>38972.86635672806</v>
      </c>
      <c r="G4" s="74">
        <v>0</v>
      </c>
      <c r="H4" s="74">
        <v>0</v>
      </c>
      <c r="I4" s="74">
        <v>0</v>
      </c>
      <c r="J4" s="74">
        <v>0</v>
      </c>
      <c r="K4" s="74">
        <v>0</v>
      </c>
      <c r="L4" s="74">
        <v>5437024.5929052392</v>
      </c>
      <c r="M4" s="74">
        <v>5534082.7121193549</v>
      </c>
      <c r="N4" s="78">
        <f t="shared" ref="N4:N67" si="0">SUM(B4:M4)</f>
        <v>116107344.53881587</v>
      </c>
      <c r="P4" s="31"/>
    </row>
    <row r="5" spans="1:16" ht="20.100000000000001" customHeight="1" x14ac:dyDescent="0.25">
      <c r="A5" s="117" t="s">
        <v>17</v>
      </c>
      <c r="B5" s="74">
        <v>31174320.910000004</v>
      </c>
      <c r="C5" s="74">
        <v>29691428.689999994</v>
      </c>
      <c r="D5" s="74">
        <v>18883080.979999997</v>
      </c>
      <c r="E5" s="74">
        <v>7713214.7599999988</v>
      </c>
      <c r="F5" s="74">
        <v>57704.639999999999</v>
      </c>
      <c r="G5" s="74">
        <v>60193.479999999989</v>
      </c>
      <c r="H5" s="74">
        <v>32923.18</v>
      </c>
      <c r="I5" s="74">
        <v>37679.11</v>
      </c>
      <c r="J5" s="74">
        <v>16154.070000000009</v>
      </c>
      <c r="K5" s="74">
        <v>39091.119999999995</v>
      </c>
      <c r="L5" s="74">
        <v>4456384.8899999997</v>
      </c>
      <c r="M5" s="74">
        <v>5376174.2599999998</v>
      </c>
      <c r="N5" s="78">
        <f t="shared" si="0"/>
        <v>97538350.090000004</v>
      </c>
      <c r="P5" s="31"/>
    </row>
    <row r="6" spans="1:16" ht="20.100000000000001" customHeight="1" x14ac:dyDescent="0.25">
      <c r="A6" s="119" t="s">
        <v>18</v>
      </c>
      <c r="B6" s="74">
        <v>4325362.780000194</v>
      </c>
      <c r="C6" s="74">
        <v>3615225.2700000727</v>
      </c>
      <c r="D6" s="74">
        <v>1908913.6300000553</v>
      </c>
      <c r="E6" s="74">
        <v>635760.78999999177</v>
      </c>
      <c r="F6" s="74">
        <v>462.0599999999996</v>
      </c>
      <c r="G6" s="74">
        <v>462.0599999999996</v>
      </c>
      <c r="H6" s="74">
        <v>1117.73</v>
      </c>
      <c r="I6" s="74">
        <v>2851.6699999999996</v>
      </c>
      <c r="J6" s="74">
        <v>1614.3199999999993</v>
      </c>
      <c r="K6" s="74">
        <v>1346.0200000000002</v>
      </c>
      <c r="L6" s="74">
        <v>803452.89999999432</v>
      </c>
      <c r="M6" s="74">
        <v>559669.34999997774</v>
      </c>
      <c r="N6" s="78">
        <f t="shared" si="0"/>
        <v>11856238.580000287</v>
      </c>
      <c r="P6" s="31"/>
    </row>
    <row r="7" spans="1:16" ht="20.100000000000001" customHeight="1" x14ac:dyDescent="0.25">
      <c r="A7" s="117" t="s">
        <v>19</v>
      </c>
      <c r="B7" s="74">
        <v>3947665.0799999991</v>
      </c>
      <c r="C7" s="74">
        <v>3082308.8000000003</v>
      </c>
      <c r="D7" s="74">
        <v>1679271.03</v>
      </c>
      <c r="E7" s="74">
        <v>387637.81999999995</v>
      </c>
      <c r="F7" s="74">
        <v>40565.589999999997</v>
      </c>
      <c r="G7" s="74">
        <v>54792.58</v>
      </c>
      <c r="H7" s="74">
        <v>9656.369999999999</v>
      </c>
      <c r="I7" s="74">
        <v>10133.86</v>
      </c>
      <c r="J7" s="74">
        <v>6890.51</v>
      </c>
      <c r="K7" s="74">
        <v>0</v>
      </c>
      <c r="L7" s="74">
        <v>974625.34000000008</v>
      </c>
      <c r="M7" s="74">
        <v>416083.69</v>
      </c>
      <c r="N7" s="78">
        <f t="shared" si="0"/>
        <v>10609630.669999996</v>
      </c>
      <c r="P7" s="31"/>
    </row>
    <row r="8" spans="1:16" ht="20.100000000000001" customHeight="1" x14ac:dyDescent="0.25">
      <c r="A8" s="117" t="s">
        <v>20</v>
      </c>
      <c r="B8" s="74">
        <v>12390071.470000001</v>
      </c>
      <c r="C8" s="74">
        <v>8714124.5899999999</v>
      </c>
      <c r="D8" s="74">
        <v>5128407.97</v>
      </c>
      <c r="E8" s="74">
        <v>775640.16999999993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3218686.84</v>
      </c>
      <c r="M8" s="74">
        <v>781986.11</v>
      </c>
      <c r="N8" s="78">
        <f t="shared" si="0"/>
        <v>31008917.150000002</v>
      </c>
      <c r="P8" s="31"/>
    </row>
    <row r="9" spans="1:16" ht="20.100000000000001" customHeight="1" x14ac:dyDescent="0.25">
      <c r="A9" s="117" t="s">
        <v>21</v>
      </c>
      <c r="B9" s="74">
        <v>22733795.390000001</v>
      </c>
      <c r="C9" s="74">
        <v>18486478.640000001</v>
      </c>
      <c r="D9" s="74">
        <v>11800168.780000001</v>
      </c>
      <c r="E9" s="74">
        <v>4699159.9000000004</v>
      </c>
      <c r="F9" s="74">
        <v>0</v>
      </c>
      <c r="G9" s="74">
        <v>25653.47</v>
      </c>
      <c r="H9" s="74">
        <v>0</v>
      </c>
      <c r="I9" s="74">
        <v>2414.98</v>
      </c>
      <c r="J9" s="74">
        <v>1877.0700000000002</v>
      </c>
      <c r="K9" s="74">
        <v>0</v>
      </c>
      <c r="L9" s="74">
        <v>2919921.9499999997</v>
      </c>
      <c r="M9" s="74">
        <v>4433731.05</v>
      </c>
      <c r="N9" s="78">
        <f t="shared" si="0"/>
        <v>65103201.229999997</v>
      </c>
      <c r="P9" s="31"/>
    </row>
    <row r="10" spans="1:16" ht="20.100000000000001" customHeight="1" x14ac:dyDescent="0.25">
      <c r="A10" s="117" t="s">
        <v>22</v>
      </c>
      <c r="B10" s="74">
        <v>31458890.543999996</v>
      </c>
      <c r="C10" s="74">
        <v>26673157.493999999</v>
      </c>
      <c r="D10" s="74">
        <v>15835602.176999999</v>
      </c>
      <c r="E10" s="74">
        <v>5557773.7050000001</v>
      </c>
      <c r="F10" s="74">
        <v>5820.79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2937646.1220000004</v>
      </c>
      <c r="M10" s="74">
        <v>4909183.12</v>
      </c>
      <c r="N10" s="78">
        <f t="shared" si="0"/>
        <v>87378073.951999992</v>
      </c>
      <c r="P10" s="31"/>
    </row>
    <row r="11" spans="1:16" ht="20.100000000000001" customHeight="1" x14ac:dyDescent="0.25">
      <c r="A11" s="117" t="s">
        <v>23</v>
      </c>
      <c r="B11" s="74">
        <v>61073690.080000006</v>
      </c>
      <c r="C11" s="74">
        <v>54832800.909999982</v>
      </c>
      <c r="D11" s="74">
        <v>31664635.699999996</v>
      </c>
      <c r="E11" s="74">
        <v>12506488.199999999</v>
      </c>
      <c r="F11" s="74">
        <v>0</v>
      </c>
      <c r="G11" s="74">
        <v>43492.39</v>
      </c>
      <c r="H11" s="74">
        <v>0</v>
      </c>
      <c r="I11" s="74">
        <v>3019.54</v>
      </c>
      <c r="J11" s="74">
        <v>1146.6199999999994</v>
      </c>
      <c r="K11" s="74">
        <v>10719.840000000002</v>
      </c>
      <c r="L11" s="74">
        <v>7549294.0000000009</v>
      </c>
      <c r="M11" s="74">
        <v>9440281.4099999983</v>
      </c>
      <c r="N11" s="78">
        <f t="shared" si="0"/>
        <v>177125568.68999994</v>
      </c>
      <c r="P11" s="31"/>
    </row>
    <row r="12" spans="1:16" ht="20.100000000000001" customHeight="1" x14ac:dyDescent="0.25">
      <c r="A12" s="117" t="s">
        <v>24</v>
      </c>
      <c r="B12" s="74">
        <v>42934538.310000002</v>
      </c>
      <c r="C12" s="74">
        <v>31574219.909999996</v>
      </c>
      <c r="D12" s="74">
        <v>14198572.619999999</v>
      </c>
      <c r="E12" s="74">
        <v>2653347.7599999993</v>
      </c>
      <c r="F12" s="74">
        <v>0</v>
      </c>
      <c r="G12" s="74">
        <v>72960.900000000023</v>
      </c>
      <c r="H12" s="74">
        <v>0</v>
      </c>
      <c r="I12" s="74">
        <v>0</v>
      </c>
      <c r="J12" s="74">
        <v>0</v>
      </c>
      <c r="K12" s="74">
        <v>0</v>
      </c>
      <c r="L12" s="74">
        <v>7203661.0999999996</v>
      </c>
      <c r="M12" s="74">
        <v>5184367.72</v>
      </c>
      <c r="N12" s="78">
        <f t="shared" si="0"/>
        <v>103821668.32000001</v>
      </c>
      <c r="P12" s="31"/>
    </row>
    <row r="13" spans="1:16" ht="20.100000000000001" customHeight="1" x14ac:dyDescent="0.25">
      <c r="A13" s="117" t="s">
        <v>25</v>
      </c>
      <c r="B13" s="74">
        <v>26155799.390000001</v>
      </c>
      <c r="C13" s="74">
        <v>21350580.050000001</v>
      </c>
      <c r="D13" s="74">
        <v>10792506.420000002</v>
      </c>
      <c r="E13" s="74">
        <v>5490007.7800000003</v>
      </c>
      <c r="F13" s="74">
        <v>485392.72999999992</v>
      </c>
      <c r="G13" s="74">
        <v>309657.40999999898</v>
      </c>
      <c r="H13" s="74">
        <v>1136593.8899999999</v>
      </c>
      <c r="I13" s="74">
        <v>320152.66999999993</v>
      </c>
      <c r="J13" s="74">
        <v>447280.56999999995</v>
      </c>
      <c r="K13" s="74">
        <v>547752.25000000012</v>
      </c>
      <c r="L13" s="74">
        <v>5841228.8499999996</v>
      </c>
      <c r="M13" s="74">
        <v>4305003.3200000012</v>
      </c>
      <c r="N13" s="78">
        <f t="shared" si="0"/>
        <v>77181955.329999998</v>
      </c>
      <c r="P13" s="31"/>
    </row>
    <row r="14" spans="1:16" ht="20.100000000000001" customHeight="1" x14ac:dyDescent="0.25">
      <c r="A14" s="117" t="s">
        <v>26</v>
      </c>
      <c r="B14" s="74">
        <v>41129317.670000002</v>
      </c>
      <c r="C14" s="74">
        <v>32264077.010000002</v>
      </c>
      <c r="D14" s="74">
        <v>20310511.09</v>
      </c>
      <c r="E14" s="74">
        <v>6354937.5900000008</v>
      </c>
      <c r="F14" s="74">
        <v>130147.92999999998</v>
      </c>
      <c r="G14" s="74">
        <v>89785.41</v>
      </c>
      <c r="H14" s="74">
        <v>69414.01999999999</v>
      </c>
      <c r="I14" s="74">
        <v>79449.090000000011</v>
      </c>
      <c r="J14" s="74">
        <v>79449.090000000011</v>
      </c>
      <c r="K14" s="74">
        <v>41429.64</v>
      </c>
      <c r="L14" s="74">
        <v>8070709.9699999997</v>
      </c>
      <c r="M14" s="74">
        <v>5724028.5799999991</v>
      </c>
      <c r="N14" s="78">
        <f t="shared" si="0"/>
        <v>114343257.09000002</v>
      </c>
      <c r="P14" s="31"/>
    </row>
    <row r="15" spans="1:16" ht="20.100000000000001" customHeight="1" x14ac:dyDescent="0.25">
      <c r="A15" s="117" t="s">
        <v>126</v>
      </c>
      <c r="B15" s="74">
        <v>6487388.04</v>
      </c>
      <c r="C15" s="74">
        <v>5705936.2199999997</v>
      </c>
      <c r="D15" s="74">
        <v>3887493.77</v>
      </c>
      <c r="E15" s="74">
        <v>1077732.4700000002</v>
      </c>
      <c r="F15" s="74">
        <v>35457.659999999996</v>
      </c>
      <c r="G15" s="74">
        <v>40169.729999999996</v>
      </c>
      <c r="H15" s="74">
        <v>13637.169999999998</v>
      </c>
      <c r="I15" s="74">
        <v>35432.44</v>
      </c>
      <c r="J15" s="74">
        <v>21411.699999999997</v>
      </c>
      <c r="K15" s="74">
        <v>11280.289999999999</v>
      </c>
      <c r="L15" s="74">
        <v>1565982.9699999997</v>
      </c>
      <c r="M15" s="74">
        <v>952402.31</v>
      </c>
      <c r="N15" s="78">
        <f>SUM(B15:M15)</f>
        <v>19834324.77</v>
      </c>
      <c r="P15" s="31"/>
    </row>
    <row r="16" spans="1:16" ht="20.100000000000001" customHeight="1" x14ac:dyDescent="0.25">
      <c r="A16" s="117" t="s">
        <v>28</v>
      </c>
      <c r="B16" s="74">
        <v>21773792.25</v>
      </c>
      <c r="C16" s="74">
        <v>16108133.35</v>
      </c>
      <c r="D16" s="74">
        <v>9075187.2400000002</v>
      </c>
      <c r="E16" s="74">
        <v>826146.71000000008</v>
      </c>
      <c r="F16" s="74">
        <v>0</v>
      </c>
      <c r="G16" s="74">
        <v>56070.930000000051</v>
      </c>
      <c r="H16" s="74">
        <v>168248.48</v>
      </c>
      <c r="I16" s="74">
        <v>0</v>
      </c>
      <c r="J16" s="74">
        <v>70386.31</v>
      </c>
      <c r="K16" s="74">
        <v>69495.61</v>
      </c>
      <c r="L16" s="74">
        <v>4187681.89</v>
      </c>
      <c r="M16" s="74">
        <v>2893517.7299999995</v>
      </c>
      <c r="N16" s="78">
        <f t="shared" si="0"/>
        <v>55228660.5</v>
      </c>
      <c r="P16" s="31"/>
    </row>
    <row r="17" spans="1:16" ht="20.100000000000001" customHeight="1" x14ac:dyDescent="0.25">
      <c r="A17" s="117" t="s">
        <v>127</v>
      </c>
      <c r="B17" s="74">
        <v>23628531.209999997</v>
      </c>
      <c r="C17" s="74">
        <v>20357051.990000002</v>
      </c>
      <c r="D17" s="74">
        <v>12476055.82</v>
      </c>
      <c r="E17" s="74">
        <v>3952483.04</v>
      </c>
      <c r="F17" s="74">
        <v>78638.799999999988</v>
      </c>
      <c r="G17" s="74">
        <v>96371.640000000014</v>
      </c>
      <c r="H17" s="74">
        <v>59676.54</v>
      </c>
      <c r="I17" s="74">
        <v>46768.81</v>
      </c>
      <c r="J17" s="74">
        <v>26622.850000000002</v>
      </c>
      <c r="K17" s="74">
        <v>13117.300000000001</v>
      </c>
      <c r="L17" s="74">
        <v>4523015.5</v>
      </c>
      <c r="M17" s="74">
        <v>3421227.19</v>
      </c>
      <c r="N17" s="78">
        <f t="shared" si="0"/>
        <v>68679560.689999998</v>
      </c>
      <c r="P17" s="31"/>
    </row>
    <row r="18" spans="1:16" ht="20.100000000000001" customHeight="1" x14ac:dyDescent="0.25">
      <c r="A18" s="117" t="s">
        <v>30</v>
      </c>
      <c r="B18" s="74">
        <v>97025502.549999997</v>
      </c>
      <c r="C18" s="74">
        <v>80145556.420000017</v>
      </c>
      <c r="D18" s="74">
        <v>49106902.630000003</v>
      </c>
      <c r="E18" s="74">
        <v>20792027.540000003</v>
      </c>
      <c r="F18" s="74">
        <v>54476.509999999995</v>
      </c>
      <c r="G18" s="74">
        <v>5138.1999999999989</v>
      </c>
      <c r="H18" s="74">
        <v>0</v>
      </c>
      <c r="I18" s="74">
        <v>0</v>
      </c>
      <c r="J18" s="74">
        <v>0</v>
      </c>
      <c r="K18" s="74">
        <v>0</v>
      </c>
      <c r="L18" s="74">
        <v>17225616.52</v>
      </c>
      <c r="M18" s="74">
        <v>28942311.780000005</v>
      </c>
      <c r="N18" s="78">
        <f t="shared" si="0"/>
        <v>293297532.15000004</v>
      </c>
      <c r="P18" s="31"/>
    </row>
    <row r="19" spans="1:16" ht="20.100000000000001" customHeight="1" x14ac:dyDescent="0.25">
      <c r="A19" s="117" t="s">
        <v>31</v>
      </c>
      <c r="B19" s="74">
        <v>11300975.51</v>
      </c>
      <c r="C19" s="74">
        <v>7884869.75</v>
      </c>
      <c r="D19" s="74">
        <v>4804239.41</v>
      </c>
      <c r="E19" s="74">
        <v>1004746.8400000001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99880.599999999991</v>
      </c>
      <c r="L19" s="74">
        <v>3008466.45</v>
      </c>
      <c r="M19" s="74">
        <v>1314232.3800000004</v>
      </c>
      <c r="N19" s="78">
        <f t="shared" si="0"/>
        <v>29417410.939999998</v>
      </c>
      <c r="P19" s="31"/>
    </row>
    <row r="20" spans="1:16" ht="20.100000000000001" customHeight="1" x14ac:dyDescent="0.25">
      <c r="A20" s="117" t="s">
        <v>32</v>
      </c>
      <c r="B20" s="74">
        <v>9561813.2300000004</v>
      </c>
      <c r="C20" s="74">
        <v>7406651.1499999994</v>
      </c>
      <c r="D20" s="74">
        <v>4251072.21</v>
      </c>
      <c r="E20" s="74">
        <v>867799.72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20206.39</v>
      </c>
      <c r="L20" s="74">
        <v>0</v>
      </c>
      <c r="M20" s="74">
        <v>0</v>
      </c>
      <c r="N20" s="78">
        <f t="shared" si="0"/>
        <v>22107542.699999999</v>
      </c>
      <c r="P20" s="31"/>
    </row>
    <row r="21" spans="1:16" ht="20.100000000000001" customHeight="1" x14ac:dyDescent="0.25">
      <c r="A21" s="117" t="s">
        <v>33</v>
      </c>
      <c r="B21" s="74">
        <v>2190770.4399999781</v>
      </c>
      <c r="C21" s="74">
        <v>1842147.2100000167</v>
      </c>
      <c r="D21" s="74">
        <v>1033575.2799999865</v>
      </c>
      <c r="E21" s="74">
        <v>371071.70000000094</v>
      </c>
      <c r="F21" s="74">
        <v>144.93999999999988</v>
      </c>
      <c r="G21" s="74">
        <v>2003.2699999999986</v>
      </c>
      <c r="H21" s="74">
        <v>631.41999999999996</v>
      </c>
      <c r="I21" s="74">
        <v>1458.3</v>
      </c>
      <c r="J21" s="74">
        <v>301.96000000000004</v>
      </c>
      <c r="K21" s="74">
        <v>182.88</v>
      </c>
      <c r="L21" s="74">
        <v>388067.94000000233</v>
      </c>
      <c r="M21" s="74">
        <v>303332.38999999908</v>
      </c>
      <c r="N21" s="78">
        <f t="shared" si="0"/>
        <v>6133687.7299999828</v>
      </c>
      <c r="P21" s="31"/>
    </row>
    <row r="22" spans="1:16" ht="20.100000000000001" customHeight="1" x14ac:dyDescent="0.25">
      <c r="A22" s="117" t="s">
        <v>34</v>
      </c>
      <c r="B22" s="74">
        <v>62264212.619999908</v>
      </c>
      <c r="C22" s="74">
        <v>47045600.270000026</v>
      </c>
      <c r="D22" s="74">
        <v>30689258.450000014</v>
      </c>
      <c r="E22" s="74">
        <v>8183312.9400000088</v>
      </c>
      <c r="F22" s="74">
        <v>178254.75999999998</v>
      </c>
      <c r="G22" s="74">
        <v>231352.59999999995</v>
      </c>
      <c r="H22" s="74">
        <v>194949.84000000003</v>
      </c>
      <c r="I22" s="74">
        <v>66660.849999999991</v>
      </c>
      <c r="J22" s="74">
        <v>143267.01</v>
      </c>
      <c r="K22" s="74">
        <v>99975.56</v>
      </c>
      <c r="L22" s="74">
        <v>12841572.850000003</v>
      </c>
      <c r="M22" s="74">
        <v>7002024.6400000043</v>
      </c>
      <c r="N22" s="78">
        <f t="shared" si="0"/>
        <v>168940442.38999993</v>
      </c>
      <c r="P22" s="31"/>
    </row>
    <row r="23" spans="1:16" ht="20.100000000000001" customHeight="1" x14ac:dyDescent="0.25">
      <c r="A23" s="117" t="s">
        <v>35</v>
      </c>
      <c r="B23" s="74">
        <v>36289849.689921133</v>
      </c>
      <c r="C23" s="74">
        <v>30547484.563786637</v>
      </c>
      <c r="D23" s="74">
        <v>17324847.67080592</v>
      </c>
      <c r="E23" s="74">
        <v>6496703.730424853</v>
      </c>
      <c r="F23" s="74">
        <v>15112.407849314819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5832961.1490479829</v>
      </c>
      <c r="M23" s="74">
        <v>5875241.607741287</v>
      </c>
      <c r="N23" s="78">
        <f t="shared" si="0"/>
        <v>102382200.81957711</v>
      </c>
      <c r="P23" s="31"/>
    </row>
    <row r="24" spans="1:16" ht="20.100000000000001" customHeight="1" x14ac:dyDescent="0.25">
      <c r="A24" s="117" t="s">
        <v>36</v>
      </c>
      <c r="B24" s="74">
        <v>86175300.769999996</v>
      </c>
      <c r="C24" s="74">
        <v>78292054.450000003</v>
      </c>
      <c r="D24" s="74">
        <v>45060860.940000005</v>
      </c>
      <c r="E24" s="74">
        <v>17000116.68</v>
      </c>
      <c r="F24" s="74">
        <v>0</v>
      </c>
      <c r="G24" s="74">
        <v>51602.399999999994</v>
      </c>
      <c r="H24" s="74">
        <v>23988.93</v>
      </c>
      <c r="I24" s="74">
        <v>34458.850000000006</v>
      </c>
      <c r="J24" s="74">
        <v>39106.130000000005</v>
      </c>
      <c r="K24" s="74">
        <v>18177.530000000002</v>
      </c>
      <c r="L24" s="74">
        <v>12060283.559999999</v>
      </c>
      <c r="M24" s="74">
        <v>13401940.470000001</v>
      </c>
      <c r="N24" s="78">
        <f t="shared" si="0"/>
        <v>252157890.71000001</v>
      </c>
      <c r="P24" s="31"/>
    </row>
    <row r="25" spans="1:16" ht="20.100000000000001" customHeight="1" x14ac:dyDescent="0.25">
      <c r="A25" s="117" t="s">
        <v>37</v>
      </c>
      <c r="B25" s="74">
        <v>16779900.520000003</v>
      </c>
      <c r="C25" s="74">
        <v>13360897.08</v>
      </c>
      <c r="D25" s="74">
        <v>8238790.120000001</v>
      </c>
      <c r="E25" s="74">
        <v>2998700.35</v>
      </c>
      <c r="F25" s="74">
        <v>26576.92</v>
      </c>
      <c r="G25" s="74">
        <v>20757.2</v>
      </c>
      <c r="H25" s="74">
        <v>24679.4</v>
      </c>
      <c r="I25" s="74">
        <v>22640.769999999997</v>
      </c>
      <c r="J25" s="74">
        <v>59050.659999999996</v>
      </c>
      <c r="K25" s="74">
        <v>3568.3099999999995</v>
      </c>
      <c r="L25" s="74">
        <v>3111895.75</v>
      </c>
      <c r="M25" s="74">
        <v>2660083.7200000002</v>
      </c>
      <c r="N25" s="78">
        <f t="shared" si="0"/>
        <v>47307540.800000004</v>
      </c>
      <c r="P25" s="31"/>
    </row>
    <row r="26" spans="1:16" ht="20.100000000000001" customHeight="1" x14ac:dyDescent="0.25">
      <c r="A26" s="117" t="s">
        <v>38</v>
      </c>
      <c r="B26" s="74">
        <v>1654209.4500000002</v>
      </c>
      <c r="C26" s="74">
        <v>1466042.73</v>
      </c>
      <c r="D26" s="74">
        <v>848399.65</v>
      </c>
      <c r="E26" s="74">
        <v>255127.84</v>
      </c>
      <c r="F26" s="74">
        <v>0</v>
      </c>
      <c r="G26" s="74">
        <v>0</v>
      </c>
      <c r="H26" s="74">
        <v>0</v>
      </c>
      <c r="I26" s="74">
        <v>0</v>
      </c>
      <c r="J26" s="74">
        <v>76.11</v>
      </c>
      <c r="K26" s="74">
        <v>0</v>
      </c>
      <c r="L26" s="74">
        <v>283010.23</v>
      </c>
      <c r="M26" s="74">
        <v>214223.35000000003</v>
      </c>
      <c r="N26" s="78">
        <f t="shared" si="0"/>
        <v>4721089.3599999994</v>
      </c>
      <c r="P26" s="31"/>
    </row>
    <row r="27" spans="1:16" ht="20.100000000000001" customHeight="1" x14ac:dyDescent="0.25">
      <c r="A27" s="117" t="s">
        <v>39</v>
      </c>
      <c r="B27" s="74">
        <v>1013676.71</v>
      </c>
      <c r="C27" s="74">
        <v>805317.29999999981</v>
      </c>
      <c r="D27" s="74">
        <v>468262.01999999996</v>
      </c>
      <c r="E27" s="74">
        <v>160530.89000000001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178333.81999999998</v>
      </c>
      <c r="M27" s="74">
        <v>152673.76999999999</v>
      </c>
      <c r="N27" s="78">
        <f t="shared" si="0"/>
        <v>2778794.51</v>
      </c>
      <c r="P27" s="31"/>
    </row>
    <row r="28" spans="1:16" ht="20.100000000000001" customHeight="1" x14ac:dyDescent="0.25">
      <c r="A28" s="117" t="s">
        <v>40</v>
      </c>
      <c r="B28" s="74">
        <v>725428.69</v>
      </c>
      <c r="C28" s="74">
        <v>605974.60000000009</v>
      </c>
      <c r="D28" s="74">
        <v>350901.73999999993</v>
      </c>
      <c r="E28" s="74">
        <v>112443.38</v>
      </c>
      <c r="F28" s="74">
        <v>0</v>
      </c>
      <c r="G28" s="74">
        <v>320.06</v>
      </c>
      <c r="H28" s="74">
        <v>0</v>
      </c>
      <c r="I28" s="74">
        <v>84.78</v>
      </c>
      <c r="J28" s="74">
        <v>0</v>
      </c>
      <c r="K28" s="74">
        <v>72.11</v>
      </c>
      <c r="L28" s="74">
        <v>141880.30000000002</v>
      </c>
      <c r="M28" s="74">
        <v>106997.84000000001</v>
      </c>
      <c r="N28" s="78">
        <f t="shared" si="0"/>
        <v>2044103.5000000005</v>
      </c>
      <c r="P28" s="31"/>
    </row>
    <row r="29" spans="1:16" ht="20.100000000000001" customHeight="1" x14ac:dyDescent="0.25">
      <c r="A29" s="117" t="s">
        <v>41</v>
      </c>
      <c r="B29" s="74">
        <v>81515969.840000004</v>
      </c>
      <c r="C29" s="74">
        <v>68880067.480000004</v>
      </c>
      <c r="D29" s="74">
        <v>40885695.840000004</v>
      </c>
      <c r="E29" s="74">
        <v>14593486.369999999</v>
      </c>
      <c r="F29" s="74">
        <v>0</v>
      </c>
      <c r="G29" s="74">
        <v>66532.849999999991</v>
      </c>
      <c r="H29" s="74">
        <v>34309.990000000005</v>
      </c>
      <c r="I29" s="74">
        <v>27168.07</v>
      </c>
      <c r="J29" s="74">
        <v>24160.43</v>
      </c>
      <c r="K29" s="74">
        <v>47211.86</v>
      </c>
      <c r="L29" s="74">
        <v>12633045.98</v>
      </c>
      <c r="M29" s="74">
        <v>13152834.530000001</v>
      </c>
      <c r="N29" s="78">
        <f t="shared" si="0"/>
        <v>231860483.24000001</v>
      </c>
      <c r="P29" s="31"/>
    </row>
    <row r="30" spans="1:16" ht="20.100000000000001" customHeight="1" x14ac:dyDescent="0.25">
      <c r="A30" s="117" t="s">
        <v>42</v>
      </c>
      <c r="B30" s="74">
        <v>34565480.5</v>
      </c>
      <c r="C30" s="74">
        <v>28671958.390000004</v>
      </c>
      <c r="D30" s="74">
        <v>16986391.970000003</v>
      </c>
      <c r="E30" s="74">
        <v>5857152.9899999993</v>
      </c>
      <c r="F30" s="74">
        <v>362.65000000000816</v>
      </c>
      <c r="G30" s="74">
        <v>0</v>
      </c>
      <c r="H30" s="74">
        <v>21060.509999999951</v>
      </c>
      <c r="I30" s="74">
        <v>10969.47000000003</v>
      </c>
      <c r="J30" s="74">
        <v>8773.49</v>
      </c>
      <c r="K30" s="74">
        <v>933.79</v>
      </c>
      <c r="L30" s="74">
        <v>4907297.6599999992</v>
      </c>
      <c r="M30" s="74">
        <v>4830798.8100000005</v>
      </c>
      <c r="N30" s="78">
        <f t="shared" si="0"/>
        <v>95861180.230000004</v>
      </c>
      <c r="P30" s="31"/>
    </row>
    <row r="31" spans="1:16" ht="20.100000000000001" customHeight="1" x14ac:dyDescent="0.25">
      <c r="A31" s="117" t="s">
        <v>43</v>
      </c>
      <c r="B31" s="74">
        <v>3518461.9999999995</v>
      </c>
      <c r="C31" s="74">
        <v>2830330.9299999997</v>
      </c>
      <c r="D31" s="74">
        <v>1654437.9</v>
      </c>
      <c r="E31" s="74">
        <v>543477.84000000008</v>
      </c>
      <c r="F31" s="74">
        <v>0</v>
      </c>
      <c r="G31" s="74">
        <v>164.63999999999993</v>
      </c>
      <c r="H31" s="74">
        <v>0</v>
      </c>
      <c r="I31" s="74">
        <v>291.89</v>
      </c>
      <c r="J31" s="74">
        <v>0</v>
      </c>
      <c r="K31" s="74">
        <v>512.26</v>
      </c>
      <c r="L31" s="74">
        <v>585292.53999999992</v>
      </c>
      <c r="M31" s="74">
        <v>493362.03</v>
      </c>
      <c r="N31" s="78">
        <f t="shared" si="0"/>
        <v>9626332.0299999993</v>
      </c>
      <c r="P31" s="31"/>
    </row>
    <row r="32" spans="1:16" ht="20.100000000000001" customHeight="1" x14ac:dyDescent="0.25">
      <c r="A32" s="117" t="s">
        <v>44</v>
      </c>
      <c r="B32" s="74">
        <v>1456220.1500000001</v>
      </c>
      <c r="C32" s="74">
        <v>1186186.54</v>
      </c>
      <c r="D32" s="74">
        <v>694115.88</v>
      </c>
      <c r="E32" s="74">
        <v>216087.24000000002</v>
      </c>
      <c r="F32" s="74">
        <v>0</v>
      </c>
      <c r="G32" s="74">
        <v>1059.04</v>
      </c>
      <c r="H32" s="74">
        <v>0</v>
      </c>
      <c r="I32" s="74">
        <v>62.22</v>
      </c>
      <c r="J32" s="74">
        <v>0</v>
      </c>
      <c r="K32" s="74">
        <v>29.96</v>
      </c>
      <c r="L32" s="74">
        <v>278158.07</v>
      </c>
      <c r="M32" s="74">
        <v>203096.96000000002</v>
      </c>
      <c r="N32" s="78">
        <f t="shared" si="0"/>
        <v>4035016.0600000005</v>
      </c>
      <c r="P32" s="31"/>
    </row>
    <row r="33" spans="1:16" ht="20.100000000000001" customHeight="1" x14ac:dyDescent="0.25">
      <c r="A33" s="117" t="s">
        <v>45</v>
      </c>
      <c r="B33" s="74">
        <v>1472264.64</v>
      </c>
      <c r="C33" s="74">
        <v>1144110.56</v>
      </c>
      <c r="D33" s="74">
        <v>593612.52</v>
      </c>
      <c r="E33" s="74">
        <v>193104.41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187325.72</v>
      </c>
      <c r="M33" s="74">
        <v>155963.89000000001</v>
      </c>
      <c r="N33" s="78">
        <f t="shared" si="0"/>
        <v>3746381.7400000007</v>
      </c>
      <c r="P33" s="31"/>
    </row>
    <row r="34" spans="1:16" ht="20.100000000000001" customHeight="1" x14ac:dyDescent="0.25">
      <c r="A34" s="117" t="s">
        <v>46</v>
      </c>
      <c r="B34" s="74">
        <v>2656734.2699999749</v>
      </c>
      <c r="C34" s="74">
        <v>2156764.7500000205</v>
      </c>
      <c r="D34" s="74">
        <v>1181682.8799999652</v>
      </c>
      <c r="E34" s="74">
        <v>335848.82000000676</v>
      </c>
      <c r="F34" s="74">
        <v>786.69999999999936</v>
      </c>
      <c r="G34" s="74">
        <v>1395.3400000000004</v>
      </c>
      <c r="H34" s="74">
        <v>58.059999999999931</v>
      </c>
      <c r="I34" s="74">
        <v>1242.72</v>
      </c>
      <c r="J34" s="74">
        <v>0</v>
      </c>
      <c r="K34" s="74">
        <v>1177.07</v>
      </c>
      <c r="L34" s="74">
        <v>486057.09999999829</v>
      </c>
      <c r="M34" s="74">
        <v>301767.27999998699</v>
      </c>
      <c r="N34" s="78">
        <f t="shared" si="0"/>
        <v>7123514.9899999537</v>
      </c>
      <c r="P34" s="31"/>
    </row>
    <row r="35" spans="1:16" ht="20.100000000000001" customHeight="1" x14ac:dyDescent="0.25">
      <c r="A35" s="117" t="s">
        <v>47</v>
      </c>
      <c r="B35" s="74">
        <v>46670797.159999996</v>
      </c>
      <c r="C35" s="74">
        <v>39922772.230000012</v>
      </c>
      <c r="D35" s="74">
        <v>24781902.52</v>
      </c>
      <c r="E35" s="74">
        <v>9889865.0600000005</v>
      </c>
      <c r="F35" s="74">
        <v>11723.740000000002</v>
      </c>
      <c r="G35" s="74">
        <v>14448.03</v>
      </c>
      <c r="H35" s="74">
        <v>9249.3000000000011</v>
      </c>
      <c r="I35" s="74">
        <v>52221.38</v>
      </c>
      <c r="J35" s="74">
        <v>0</v>
      </c>
      <c r="K35" s="74">
        <v>0</v>
      </c>
      <c r="L35" s="74">
        <v>5197052.4000000004</v>
      </c>
      <c r="M35" s="74">
        <v>8175740.0300000003</v>
      </c>
      <c r="N35" s="78">
        <f t="shared" si="0"/>
        <v>134725771.84999999</v>
      </c>
      <c r="P35" s="31"/>
    </row>
    <row r="36" spans="1:16" ht="20.100000000000001" customHeight="1" x14ac:dyDescent="0.25">
      <c r="A36" s="117" t="s">
        <v>48</v>
      </c>
      <c r="B36" s="74">
        <v>3486445.65</v>
      </c>
      <c r="C36" s="74">
        <v>2933549.72</v>
      </c>
      <c r="D36" s="74">
        <v>1530531.23</v>
      </c>
      <c r="E36" s="74">
        <v>299467.77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706153.60999999987</v>
      </c>
      <c r="M36" s="74">
        <v>268353.5</v>
      </c>
      <c r="N36" s="78">
        <f t="shared" si="0"/>
        <v>9224501.4799999986</v>
      </c>
      <c r="P36" s="31"/>
    </row>
    <row r="37" spans="1:16" ht="20.100000000000001" customHeight="1" x14ac:dyDescent="0.25">
      <c r="A37" s="117" t="s">
        <v>49</v>
      </c>
      <c r="B37" s="74">
        <v>129306316.11999999</v>
      </c>
      <c r="C37" s="74">
        <v>113183236.22999999</v>
      </c>
      <c r="D37" s="74">
        <v>67600564.899999991</v>
      </c>
      <c r="E37" s="74">
        <v>26789326.249999996</v>
      </c>
      <c r="F37" s="74">
        <v>0</v>
      </c>
      <c r="G37" s="74">
        <v>0</v>
      </c>
      <c r="H37" s="74">
        <v>0</v>
      </c>
      <c r="I37" s="74">
        <v>78681.039999999994</v>
      </c>
      <c r="J37" s="74">
        <v>50788.9</v>
      </c>
      <c r="K37" s="74">
        <v>17808.929999999997</v>
      </c>
      <c r="L37" s="74">
        <v>17574268.810000002</v>
      </c>
      <c r="M37" s="74">
        <v>23514804.150000002</v>
      </c>
      <c r="N37" s="78">
        <f t="shared" si="0"/>
        <v>378115795.32999992</v>
      </c>
      <c r="P37" s="31"/>
    </row>
    <row r="38" spans="1:16" ht="20.100000000000001" customHeight="1" x14ac:dyDescent="0.25">
      <c r="A38" s="117" t="s">
        <v>50</v>
      </c>
      <c r="B38" s="74">
        <v>2203788.6199999996</v>
      </c>
      <c r="C38" s="74">
        <v>1723014.93</v>
      </c>
      <c r="D38" s="74">
        <v>991735.03000000014</v>
      </c>
      <c r="E38" s="74">
        <v>238643.93</v>
      </c>
      <c r="F38" s="74">
        <v>769.97</v>
      </c>
      <c r="G38" s="74">
        <v>3977.6299999999997</v>
      </c>
      <c r="H38" s="74">
        <v>7128.77</v>
      </c>
      <c r="I38" s="74">
        <v>4503.97</v>
      </c>
      <c r="J38" s="74">
        <v>7260</v>
      </c>
      <c r="K38" s="74">
        <v>1944.5400000000002</v>
      </c>
      <c r="L38" s="74">
        <v>461430.18000000005</v>
      </c>
      <c r="M38" s="74">
        <v>215448.74000000002</v>
      </c>
      <c r="N38" s="78">
        <f t="shared" si="0"/>
        <v>5859646.3099999987</v>
      </c>
      <c r="P38" s="31"/>
    </row>
    <row r="39" spans="1:16" ht="20.100000000000001" customHeight="1" x14ac:dyDescent="0.25">
      <c r="A39" s="117" t="s">
        <v>51</v>
      </c>
      <c r="B39" s="74">
        <v>4593555.82</v>
      </c>
      <c r="C39" s="74">
        <v>3601102.98</v>
      </c>
      <c r="D39" s="74">
        <v>2170488.0499999998</v>
      </c>
      <c r="E39" s="74">
        <v>630240.54</v>
      </c>
      <c r="F39" s="74">
        <v>1878.13</v>
      </c>
      <c r="G39" s="74">
        <v>0</v>
      </c>
      <c r="H39" s="74">
        <v>1042.6499999999999</v>
      </c>
      <c r="I39" s="74">
        <v>3138.08</v>
      </c>
      <c r="J39" s="74">
        <v>1313.6399999999999</v>
      </c>
      <c r="K39" s="74">
        <v>2454.4399999999996</v>
      </c>
      <c r="L39" s="74">
        <v>902101.30000000016</v>
      </c>
      <c r="M39" s="74">
        <v>536874.46</v>
      </c>
      <c r="N39" s="78">
        <f t="shared" si="0"/>
        <v>12444190.090000004</v>
      </c>
      <c r="P39" s="31"/>
    </row>
    <row r="40" spans="1:16" ht="20.100000000000001" customHeight="1" x14ac:dyDescent="0.25">
      <c r="A40" s="117" t="s">
        <v>52</v>
      </c>
      <c r="B40" s="74">
        <v>13403466.629999999</v>
      </c>
      <c r="C40" s="74">
        <v>10081497.75</v>
      </c>
      <c r="D40" s="74">
        <v>5886483.5</v>
      </c>
      <c r="E40" s="74">
        <v>1512434.8600000003</v>
      </c>
      <c r="F40" s="74">
        <v>41706.54</v>
      </c>
      <c r="G40" s="74">
        <v>34368.85</v>
      </c>
      <c r="H40" s="74">
        <v>0</v>
      </c>
      <c r="I40" s="74">
        <v>0</v>
      </c>
      <c r="J40" s="74">
        <v>28050.37</v>
      </c>
      <c r="K40" s="74">
        <v>16863.59</v>
      </c>
      <c r="L40" s="74">
        <v>3070126.8799999994</v>
      </c>
      <c r="M40" s="74">
        <v>1369365.7</v>
      </c>
      <c r="N40" s="78">
        <f t="shared" si="0"/>
        <v>35444364.670000002</v>
      </c>
      <c r="P40" s="31"/>
    </row>
    <row r="41" spans="1:16" ht="20.100000000000001" customHeight="1" x14ac:dyDescent="0.25">
      <c r="A41" s="117" t="s">
        <v>53</v>
      </c>
      <c r="B41" s="74">
        <v>8990635.5</v>
      </c>
      <c r="C41" s="74">
        <v>6800353.0099999988</v>
      </c>
      <c r="D41" s="74">
        <v>3933212.7600000002</v>
      </c>
      <c r="E41" s="74">
        <v>836588.0199999999</v>
      </c>
      <c r="F41" s="74">
        <v>19536.349999999999</v>
      </c>
      <c r="G41" s="74">
        <v>13845.99</v>
      </c>
      <c r="H41" s="74">
        <v>21050.06</v>
      </c>
      <c r="I41" s="74">
        <v>46179.97</v>
      </c>
      <c r="J41" s="74">
        <v>18642.27</v>
      </c>
      <c r="K41" s="74">
        <v>7414.52</v>
      </c>
      <c r="L41" s="74">
        <v>2200699.17</v>
      </c>
      <c r="M41" s="74">
        <v>743194.85000000009</v>
      </c>
      <c r="N41" s="78">
        <f t="shared" si="0"/>
        <v>23631352.469999999</v>
      </c>
      <c r="P41" s="31"/>
    </row>
    <row r="42" spans="1:16" ht="20.100000000000001" customHeight="1" x14ac:dyDescent="0.25">
      <c r="A42" s="117" t="s">
        <v>128</v>
      </c>
      <c r="B42" s="74">
        <v>17103918.649997868</v>
      </c>
      <c r="C42" s="74">
        <v>14954444.969999781</v>
      </c>
      <c r="D42" s="74">
        <v>9173245.3299999982</v>
      </c>
      <c r="E42" s="74">
        <v>3516174.33</v>
      </c>
      <c r="F42" s="74">
        <v>53282.659999999996</v>
      </c>
      <c r="G42" s="74">
        <v>41825.06</v>
      </c>
      <c r="H42" s="74">
        <v>10358.129999999999</v>
      </c>
      <c r="I42" s="74">
        <v>15942.869999999999</v>
      </c>
      <c r="J42" s="74">
        <v>14869.579999999998</v>
      </c>
      <c r="K42" s="74">
        <v>13897.939999999999</v>
      </c>
      <c r="L42" s="74">
        <v>2299195.7999999998</v>
      </c>
      <c r="M42" s="74">
        <v>3138308.56</v>
      </c>
      <c r="N42" s="78">
        <f t="shared" si="0"/>
        <v>50335463.879997641</v>
      </c>
      <c r="P42" s="31"/>
    </row>
    <row r="43" spans="1:16" ht="20.100000000000001" customHeight="1" x14ac:dyDescent="0.25">
      <c r="A43" s="117" t="s">
        <v>55</v>
      </c>
      <c r="B43" s="74">
        <v>23282656.77</v>
      </c>
      <c r="C43" s="74">
        <v>20808225.220000003</v>
      </c>
      <c r="D43" s="74">
        <v>11841910.390000002</v>
      </c>
      <c r="E43" s="74">
        <v>3011396.75</v>
      </c>
      <c r="F43" s="74">
        <v>19989.209999999995</v>
      </c>
      <c r="G43" s="74">
        <v>0</v>
      </c>
      <c r="H43" s="74">
        <v>105655.68000000001</v>
      </c>
      <c r="I43" s="74">
        <v>18481.64</v>
      </c>
      <c r="J43" s="74">
        <v>14509.669999999998</v>
      </c>
      <c r="K43" s="74">
        <v>70984.400000000009</v>
      </c>
      <c r="L43" s="74">
        <v>4309739.83</v>
      </c>
      <c r="M43" s="74">
        <v>2560602.89</v>
      </c>
      <c r="N43" s="78">
        <f t="shared" si="0"/>
        <v>66044152.450000003</v>
      </c>
      <c r="P43" s="31"/>
    </row>
    <row r="44" spans="1:16" ht="20.100000000000001" customHeight="1" x14ac:dyDescent="0.25">
      <c r="A44" s="117" t="s">
        <v>56</v>
      </c>
      <c r="B44" s="74">
        <v>733897.33999999985</v>
      </c>
      <c r="C44" s="74">
        <v>773855.77</v>
      </c>
      <c r="D44" s="74">
        <v>344793.56</v>
      </c>
      <c r="E44" s="74">
        <v>109556.04</v>
      </c>
      <c r="F44" s="74">
        <v>0</v>
      </c>
      <c r="G44" s="74">
        <v>0</v>
      </c>
      <c r="H44" s="74">
        <v>549.95999999999992</v>
      </c>
      <c r="I44" s="74">
        <v>415.18</v>
      </c>
      <c r="J44" s="74">
        <v>91.77</v>
      </c>
      <c r="K44" s="74">
        <v>0</v>
      </c>
      <c r="L44" s="74">
        <v>128907.15</v>
      </c>
      <c r="M44" s="74">
        <v>87545.349999999991</v>
      </c>
      <c r="N44" s="78">
        <f t="shared" si="0"/>
        <v>2179612.1199999996</v>
      </c>
      <c r="P44" s="31"/>
    </row>
    <row r="45" spans="1:16" ht="20.100000000000001" customHeight="1" x14ac:dyDescent="0.25">
      <c r="A45" s="117" t="s">
        <v>57</v>
      </c>
      <c r="B45" s="74">
        <v>87806515.149999991</v>
      </c>
      <c r="C45" s="74">
        <v>70139891.080000013</v>
      </c>
      <c r="D45" s="74">
        <v>42486221.379999988</v>
      </c>
      <c r="E45" s="74">
        <v>16115089.040000007</v>
      </c>
      <c r="F45" s="74">
        <v>5887.85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11286825.75</v>
      </c>
      <c r="M45" s="74">
        <v>12289573.279999996</v>
      </c>
      <c r="N45" s="78">
        <f t="shared" si="0"/>
        <v>240130003.53000003</v>
      </c>
      <c r="P45" s="31"/>
    </row>
    <row r="46" spans="1:16" ht="20.100000000000001" customHeight="1" x14ac:dyDescent="0.25">
      <c r="A46" s="117" t="s">
        <v>58</v>
      </c>
      <c r="B46" s="74">
        <v>3345624.0499999453</v>
      </c>
      <c r="C46" s="74">
        <v>2704838.390000049</v>
      </c>
      <c r="D46" s="74">
        <v>1477352.8699999826</v>
      </c>
      <c r="E46" s="74">
        <v>448651.32999999105</v>
      </c>
      <c r="F46" s="74">
        <v>860.06000000000029</v>
      </c>
      <c r="G46" s="74">
        <v>1800.0099999999998</v>
      </c>
      <c r="H46" s="74">
        <v>1124.29</v>
      </c>
      <c r="I46" s="74">
        <v>3093.8799999999997</v>
      </c>
      <c r="J46" s="74">
        <v>3797.72</v>
      </c>
      <c r="K46" s="74">
        <v>284.93</v>
      </c>
      <c r="L46" s="74">
        <v>585226.01999999839</v>
      </c>
      <c r="M46" s="74">
        <v>393354.83999999659</v>
      </c>
      <c r="N46" s="78">
        <f t="shared" si="0"/>
        <v>8966008.3899999596</v>
      </c>
      <c r="P46" s="31"/>
    </row>
    <row r="47" spans="1:16" ht="20.100000000000001" customHeight="1" x14ac:dyDescent="0.25">
      <c r="A47" s="117" t="s">
        <v>59</v>
      </c>
      <c r="B47" s="74">
        <v>25488696.219999999</v>
      </c>
      <c r="C47" s="74">
        <v>21816707.290000003</v>
      </c>
      <c r="D47" s="74">
        <v>12876978.010000002</v>
      </c>
      <c r="E47" s="74">
        <v>4305872.33</v>
      </c>
      <c r="F47" s="74">
        <v>47010.26</v>
      </c>
      <c r="G47" s="74">
        <v>10373.5</v>
      </c>
      <c r="H47" s="74">
        <v>2488.3000000000002</v>
      </c>
      <c r="I47" s="74">
        <v>16.759999999999991</v>
      </c>
      <c r="J47" s="74">
        <v>0</v>
      </c>
      <c r="K47" s="74">
        <v>10694.560000000001</v>
      </c>
      <c r="L47" s="74">
        <v>3869850.47</v>
      </c>
      <c r="M47" s="74">
        <v>4000157.4200000004</v>
      </c>
      <c r="N47" s="78">
        <f t="shared" si="0"/>
        <v>72428845.120000005</v>
      </c>
      <c r="P47" s="31"/>
    </row>
    <row r="48" spans="1:16" ht="20.100000000000001" customHeight="1" x14ac:dyDescent="0.25">
      <c r="A48" s="117" t="s">
        <v>60</v>
      </c>
      <c r="B48" s="74">
        <v>1069525.5800000003</v>
      </c>
      <c r="C48" s="74">
        <v>907647.17000000016</v>
      </c>
      <c r="D48" s="74">
        <v>237188.90999999997</v>
      </c>
      <c r="E48" s="74">
        <v>133388.20000000001</v>
      </c>
      <c r="F48" s="74">
        <v>8.1899999999999977</v>
      </c>
      <c r="G48" s="74">
        <v>4.7800000000000011</v>
      </c>
      <c r="H48" s="74">
        <v>0</v>
      </c>
      <c r="I48" s="74">
        <v>1622.3799999999999</v>
      </c>
      <c r="J48" s="74">
        <v>0</v>
      </c>
      <c r="K48" s="74">
        <v>0</v>
      </c>
      <c r="L48" s="74">
        <v>119183.34000000001</v>
      </c>
      <c r="M48" s="74">
        <v>114885.73</v>
      </c>
      <c r="N48" s="78">
        <f t="shared" si="0"/>
        <v>2583454.2800000003</v>
      </c>
      <c r="P48" s="31"/>
    </row>
    <row r="49" spans="1:16" ht="20.100000000000001" customHeight="1" x14ac:dyDescent="0.25">
      <c r="A49" s="117" t="s">
        <v>62</v>
      </c>
      <c r="B49" s="74">
        <v>426442.89</v>
      </c>
      <c r="C49" s="74">
        <v>338955</v>
      </c>
      <c r="D49" s="74">
        <v>191044.64999999997</v>
      </c>
      <c r="E49" s="74">
        <v>142348.35999999999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47148.959999999999</v>
      </c>
      <c r="M49" s="74">
        <v>90472.1</v>
      </c>
      <c r="N49" s="78">
        <f t="shared" si="0"/>
        <v>1236411.96</v>
      </c>
      <c r="P49" s="31"/>
    </row>
    <row r="50" spans="1:16" ht="20.100000000000001" customHeight="1" x14ac:dyDescent="0.25">
      <c r="A50" s="117" t="s">
        <v>63</v>
      </c>
      <c r="B50" s="74">
        <v>677307.15</v>
      </c>
      <c r="C50" s="74">
        <v>553705.52999999991</v>
      </c>
      <c r="D50" s="74">
        <v>251552.58000000002</v>
      </c>
      <c r="E50" s="74">
        <v>66000.19</v>
      </c>
      <c r="F50" s="74">
        <v>272.57999999999993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103307.44</v>
      </c>
      <c r="M50" s="74">
        <v>74139.97</v>
      </c>
      <c r="N50" s="78">
        <f t="shared" si="0"/>
        <v>1726285.44</v>
      </c>
      <c r="P50" s="31"/>
    </row>
    <row r="51" spans="1:16" ht="20.100000000000001" customHeight="1" x14ac:dyDescent="0.25">
      <c r="A51" s="117" t="s">
        <v>64</v>
      </c>
      <c r="B51" s="74">
        <v>573118.1</v>
      </c>
      <c r="C51" s="74">
        <v>493485.89</v>
      </c>
      <c r="D51" s="74">
        <v>296002.23000000004</v>
      </c>
      <c r="E51" s="74">
        <v>113071.5</v>
      </c>
      <c r="F51" s="74">
        <v>0</v>
      </c>
      <c r="G51" s="74">
        <v>156.28</v>
      </c>
      <c r="H51" s="74">
        <v>0</v>
      </c>
      <c r="I51" s="74">
        <v>6.88</v>
      </c>
      <c r="J51" s="74">
        <v>81.11</v>
      </c>
      <c r="K51" s="74">
        <v>28.8</v>
      </c>
      <c r="L51" s="74">
        <v>64371.380000000005</v>
      </c>
      <c r="M51" s="74">
        <v>106222.06000000001</v>
      </c>
      <c r="N51" s="78">
        <f t="shared" si="0"/>
        <v>1646544.23</v>
      </c>
      <c r="P51" s="31"/>
    </row>
    <row r="52" spans="1:16" ht="20.100000000000001" customHeight="1" x14ac:dyDescent="0.25">
      <c r="A52" s="117" t="s">
        <v>65</v>
      </c>
      <c r="B52" s="74">
        <v>59507.29</v>
      </c>
      <c r="C52" s="74">
        <v>63278.18</v>
      </c>
      <c r="D52" s="74">
        <v>47237.439999999995</v>
      </c>
      <c r="E52" s="74">
        <v>21682.97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17187.07</v>
      </c>
      <c r="N52" s="78">
        <f t="shared" si="0"/>
        <v>208892.95</v>
      </c>
      <c r="P52" s="31"/>
    </row>
    <row r="53" spans="1:16" ht="20.100000000000001" customHeight="1" x14ac:dyDescent="0.25">
      <c r="A53" s="117" t="s">
        <v>66</v>
      </c>
      <c r="B53" s="74">
        <v>237820.1</v>
      </c>
      <c r="C53" s="74">
        <v>163202.48000000001</v>
      </c>
      <c r="D53" s="74">
        <v>104567.98</v>
      </c>
      <c r="E53" s="74">
        <v>48644.37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3142.55</v>
      </c>
      <c r="M53" s="74">
        <v>42628.78</v>
      </c>
      <c r="N53" s="78">
        <f t="shared" si="0"/>
        <v>600006.26000000013</v>
      </c>
      <c r="P53" s="31"/>
    </row>
    <row r="54" spans="1:16" ht="20.100000000000001" customHeight="1" x14ac:dyDescent="0.25">
      <c r="A54" s="117" t="s">
        <v>67</v>
      </c>
      <c r="B54" s="74">
        <v>681513.77</v>
      </c>
      <c r="C54" s="74">
        <v>547666.95000000007</v>
      </c>
      <c r="D54" s="74">
        <v>308895.12</v>
      </c>
      <c r="E54" s="74">
        <v>76434.059999999983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136453.18</v>
      </c>
      <c r="M54" s="74">
        <v>78385.08</v>
      </c>
      <c r="N54" s="78">
        <f t="shared" si="0"/>
        <v>1829348.1600000004</v>
      </c>
      <c r="P54" s="31"/>
    </row>
    <row r="55" spans="1:16" ht="20.100000000000001" customHeight="1" x14ac:dyDescent="0.25">
      <c r="A55" s="117" t="s">
        <v>68</v>
      </c>
      <c r="B55" s="74">
        <v>1915961.2600000002</v>
      </c>
      <c r="C55" s="74">
        <v>1403827.94</v>
      </c>
      <c r="D55" s="74">
        <v>974870.79999999993</v>
      </c>
      <c r="E55" s="74">
        <v>270448.02</v>
      </c>
      <c r="F55" s="74">
        <v>1684.8400000000001</v>
      </c>
      <c r="G55" s="74">
        <v>326.09999999999997</v>
      </c>
      <c r="H55" s="74">
        <v>895.8</v>
      </c>
      <c r="I55" s="74">
        <v>359.42</v>
      </c>
      <c r="J55" s="74">
        <v>228.75</v>
      </c>
      <c r="K55" s="74">
        <v>678.04</v>
      </c>
      <c r="L55" s="74">
        <v>678.04</v>
      </c>
      <c r="M55" s="74">
        <v>186544.52</v>
      </c>
      <c r="N55" s="78">
        <f t="shared" si="0"/>
        <v>4756503.5299999984</v>
      </c>
      <c r="P55" s="31"/>
    </row>
    <row r="56" spans="1:16" ht="20.100000000000001" customHeight="1" x14ac:dyDescent="0.25">
      <c r="A56" s="117" t="s">
        <v>69</v>
      </c>
      <c r="B56" s="74">
        <v>1178968.5799999998</v>
      </c>
      <c r="C56" s="74">
        <v>944664.81</v>
      </c>
      <c r="D56" s="74">
        <v>564863.27</v>
      </c>
      <c r="E56" s="74">
        <v>151362.35</v>
      </c>
      <c r="F56" s="74">
        <v>1926.02</v>
      </c>
      <c r="G56" s="74">
        <v>597.24</v>
      </c>
      <c r="H56" s="74">
        <v>1677.81</v>
      </c>
      <c r="I56" s="74">
        <v>1762.6299999999999</v>
      </c>
      <c r="J56" s="74">
        <v>4004.41</v>
      </c>
      <c r="K56" s="74">
        <v>0</v>
      </c>
      <c r="L56" s="74">
        <v>247451.11000000002</v>
      </c>
      <c r="M56" s="74">
        <v>130088.61</v>
      </c>
      <c r="N56" s="78">
        <f t="shared" si="0"/>
        <v>3227366.84</v>
      </c>
      <c r="P56" s="31"/>
    </row>
    <row r="57" spans="1:16" ht="20.100000000000001" customHeight="1" x14ac:dyDescent="0.25">
      <c r="A57" s="117" t="s">
        <v>70</v>
      </c>
      <c r="B57" s="74">
        <v>198437.91</v>
      </c>
      <c r="C57" s="74">
        <v>148205.48000000001</v>
      </c>
      <c r="D57" s="74">
        <v>82967.31</v>
      </c>
      <c r="E57" s="74">
        <v>7167.03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43363.26</v>
      </c>
      <c r="M57" s="74">
        <v>3085.71</v>
      </c>
      <c r="N57" s="78">
        <f t="shared" si="0"/>
        <v>483226.70000000007</v>
      </c>
      <c r="P57" s="31"/>
    </row>
    <row r="58" spans="1:16" ht="20.100000000000001" customHeight="1" x14ac:dyDescent="0.25">
      <c r="A58" s="117" t="s">
        <v>71</v>
      </c>
      <c r="B58" s="74">
        <v>393873.23999999993</v>
      </c>
      <c r="C58" s="74">
        <v>306935.93999999994</v>
      </c>
      <c r="D58" s="74">
        <v>164517.86000000002</v>
      </c>
      <c r="E58" s="74">
        <v>32660.6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82669.159999999989</v>
      </c>
      <c r="M58" s="74">
        <v>27449.25</v>
      </c>
      <c r="N58" s="78">
        <f t="shared" si="0"/>
        <v>1008106.0499999999</v>
      </c>
      <c r="P58" s="31"/>
    </row>
    <row r="59" spans="1:16" ht="20.100000000000001" customHeight="1" x14ac:dyDescent="0.25">
      <c r="A59" s="117" t="s">
        <v>72</v>
      </c>
      <c r="B59" s="74">
        <v>247468.13999999998</v>
      </c>
      <c r="C59" s="74">
        <v>183485.08999999997</v>
      </c>
      <c r="D59" s="74">
        <v>92881.89</v>
      </c>
      <c r="E59" s="74">
        <v>18803.07</v>
      </c>
      <c r="F59" s="74">
        <v>0.06</v>
      </c>
      <c r="G59" s="74">
        <v>0.23</v>
      </c>
      <c r="H59" s="74">
        <v>0</v>
      </c>
      <c r="I59" s="74">
        <v>0</v>
      </c>
      <c r="J59" s="74">
        <v>0</v>
      </c>
      <c r="K59" s="74">
        <v>0</v>
      </c>
      <c r="L59" s="74">
        <v>56922.560000000005</v>
      </c>
      <c r="M59" s="74">
        <v>15276.6</v>
      </c>
      <c r="N59" s="78">
        <f t="shared" si="0"/>
        <v>614837.64</v>
      </c>
      <c r="P59" s="31"/>
    </row>
    <row r="60" spans="1:16" ht="20.100000000000001" customHeight="1" x14ac:dyDescent="0.25">
      <c r="A60" s="117" t="s">
        <v>73</v>
      </c>
      <c r="B60" s="74">
        <v>1399263.11</v>
      </c>
      <c r="C60" s="74">
        <v>1033301.26</v>
      </c>
      <c r="D60" s="74">
        <v>563115.16</v>
      </c>
      <c r="E60" s="74">
        <v>160192.44</v>
      </c>
      <c r="F60" s="74">
        <v>1324.45</v>
      </c>
      <c r="G60" s="74">
        <v>809.17</v>
      </c>
      <c r="H60" s="74">
        <v>529.57000000000005</v>
      </c>
      <c r="I60" s="74">
        <v>165.16</v>
      </c>
      <c r="J60" s="74">
        <v>110.97999999999999</v>
      </c>
      <c r="K60" s="74">
        <v>93.11</v>
      </c>
      <c r="L60" s="74">
        <v>144014.64000000001</v>
      </c>
      <c r="M60" s="74">
        <v>243926.61000000002</v>
      </c>
      <c r="N60" s="78">
        <f t="shared" si="0"/>
        <v>3546845.66</v>
      </c>
      <c r="P60" s="31"/>
    </row>
    <row r="61" spans="1:16" ht="20.100000000000001" customHeight="1" x14ac:dyDescent="0.25">
      <c r="A61" s="117" t="s">
        <v>74</v>
      </c>
      <c r="B61" s="74">
        <v>269218.34999999998</v>
      </c>
      <c r="C61" s="74">
        <v>192996.69</v>
      </c>
      <c r="D61" s="74">
        <v>120088.23</v>
      </c>
      <c r="E61" s="74">
        <v>32605.350000000002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38539.39</v>
      </c>
      <c r="M61" s="74">
        <v>37635.980000000003</v>
      </c>
      <c r="N61" s="78">
        <f t="shared" si="0"/>
        <v>691083.99</v>
      </c>
      <c r="P61" s="31"/>
    </row>
    <row r="62" spans="1:16" ht="20.100000000000001" customHeight="1" x14ac:dyDescent="0.25">
      <c r="A62" s="117" t="s">
        <v>75</v>
      </c>
      <c r="B62" s="74">
        <v>1016361.5300000055</v>
      </c>
      <c r="C62" s="74">
        <v>820874.82000000053</v>
      </c>
      <c r="D62" s="74">
        <v>434195.21999999916</v>
      </c>
      <c r="E62" s="74">
        <v>117114.25000000035</v>
      </c>
      <c r="F62" s="74">
        <v>0</v>
      </c>
      <c r="G62" s="74">
        <v>44.97</v>
      </c>
      <c r="H62" s="74">
        <v>0</v>
      </c>
      <c r="I62" s="74">
        <v>0</v>
      </c>
      <c r="J62" s="74">
        <v>213.01000000000002</v>
      </c>
      <c r="K62" s="74">
        <v>15.16</v>
      </c>
      <c r="L62" s="74">
        <v>190922.61999999994</v>
      </c>
      <c r="M62" s="74">
        <v>100562.62999999947</v>
      </c>
      <c r="N62" s="78">
        <f t="shared" si="0"/>
        <v>2680304.2100000056</v>
      </c>
      <c r="P62" s="31"/>
    </row>
    <row r="63" spans="1:16" ht="20.100000000000001" customHeight="1" x14ac:dyDescent="0.25">
      <c r="A63" s="117" t="s">
        <v>76</v>
      </c>
      <c r="B63" s="74">
        <v>116615.03000000001</v>
      </c>
      <c r="C63" s="74">
        <v>105576.18000000001</v>
      </c>
      <c r="D63" s="74">
        <v>56368.26</v>
      </c>
      <c r="E63" s="74">
        <v>17928.669999999998</v>
      </c>
      <c r="F63" s="74">
        <v>0</v>
      </c>
      <c r="G63" s="74">
        <v>0</v>
      </c>
      <c r="H63" s="74">
        <v>0</v>
      </c>
      <c r="I63" s="74">
        <v>0</v>
      </c>
      <c r="J63" s="74">
        <v>0</v>
      </c>
      <c r="K63" s="74">
        <v>0</v>
      </c>
      <c r="L63" s="74">
        <v>20263.39</v>
      </c>
      <c r="M63" s="74">
        <v>20489.39</v>
      </c>
      <c r="N63" s="78">
        <f t="shared" si="0"/>
        <v>337240.92000000004</v>
      </c>
      <c r="P63" s="31"/>
    </row>
    <row r="64" spans="1:16" ht="20.100000000000001" customHeight="1" x14ac:dyDescent="0.25">
      <c r="A64" s="117" t="s">
        <v>77</v>
      </c>
      <c r="B64" s="74">
        <v>75420.819999999978</v>
      </c>
      <c r="C64" s="74">
        <v>63604.62</v>
      </c>
      <c r="D64" s="74">
        <v>36288.339999999997</v>
      </c>
      <c r="E64" s="74">
        <v>13948.339999999998</v>
      </c>
      <c r="F64" s="74">
        <v>6.82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8828.19</v>
      </c>
      <c r="M64" s="74">
        <v>13337.880000000001</v>
      </c>
      <c r="N64" s="78">
        <f t="shared" si="0"/>
        <v>211435.00999999998</v>
      </c>
      <c r="P64" s="31"/>
    </row>
    <row r="65" spans="1:16" ht="20.100000000000001" customHeight="1" x14ac:dyDescent="0.25">
      <c r="A65" s="117" t="s">
        <v>78</v>
      </c>
      <c r="B65" s="74">
        <v>148385.88</v>
      </c>
      <c r="C65" s="74">
        <v>128670.2</v>
      </c>
      <c r="D65" s="74">
        <v>77020.23</v>
      </c>
      <c r="E65" s="74">
        <v>35286</v>
      </c>
      <c r="F65" s="74">
        <v>740.91</v>
      </c>
      <c r="G65" s="74">
        <v>0</v>
      </c>
      <c r="H65" s="74">
        <v>0</v>
      </c>
      <c r="I65" s="74">
        <v>15.72</v>
      </c>
      <c r="J65" s="74">
        <v>0</v>
      </c>
      <c r="K65" s="74">
        <v>0</v>
      </c>
      <c r="L65" s="74">
        <v>7074.3099999999995</v>
      </c>
      <c r="M65" s="74">
        <v>39556.370000000003</v>
      </c>
      <c r="N65" s="78">
        <f t="shared" si="0"/>
        <v>436749.61999999994</v>
      </c>
      <c r="P65" s="31"/>
    </row>
    <row r="66" spans="1:16" ht="20.100000000000001" customHeight="1" x14ac:dyDescent="0.25">
      <c r="A66" s="117" t="s">
        <v>80</v>
      </c>
      <c r="B66" s="74">
        <v>335335.44</v>
      </c>
      <c r="C66" s="74">
        <v>381906.26999999996</v>
      </c>
      <c r="D66" s="74">
        <v>141346.47</v>
      </c>
      <c r="E66" s="74">
        <v>44795.72</v>
      </c>
      <c r="F66" s="74">
        <v>0</v>
      </c>
      <c r="G66" s="74">
        <v>0</v>
      </c>
      <c r="H66" s="74">
        <v>0.10000000000000009</v>
      </c>
      <c r="I66" s="74">
        <v>0</v>
      </c>
      <c r="J66" s="74">
        <v>0</v>
      </c>
      <c r="K66" s="74">
        <v>0</v>
      </c>
      <c r="L66" s="74">
        <v>119959.86</v>
      </c>
      <c r="M66" s="74">
        <v>51342.01</v>
      </c>
      <c r="N66" s="78">
        <f t="shared" si="0"/>
        <v>1074685.8699999999</v>
      </c>
      <c r="P66" s="31"/>
    </row>
    <row r="67" spans="1:16" ht="20.100000000000001" customHeight="1" x14ac:dyDescent="0.25">
      <c r="A67" s="117" t="s">
        <v>81</v>
      </c>
      <c r="B67" s="74">
        <v>62601.59</v>
      </c>
      <c r="C67" s="74">
        <v>46079.329999999994</v>
      </c>
      <c r="D67" s="74">
        <v>27386.949999999997</v>
      </c>
      <c r="E67" s="74">
        <v>7859.0700000000015</v>
      </c>
      <c r="F67" s="74">
        <v>0</v>
      </c>
      <c r="G67" s="74">
        <v>0</v>
      </c>
      <c r="H67" s="74">
        <v>8.42</v>
      </c>
      <c r="I67" s="74">
        <v>0</v>
      </c>
      <c r="J67" s="74">
        <v>0</v>
      </c>
      <c r="K67" s="74">
        <v>0</v>
      </c>
      <c r="L67" s="74">
        <v>12622.61</v>
      </c>
      <c r="M67" s="74">
        <v>6419.3799999999992</v>
      </c>
      <c r="N67" s="78">
        <f t="shared" si="0"/>
        <v>162977.35000000003</v>
      </c>
      <c r="P67" s="31"/>
    </row>
    <row r="68" spans="1:16" ht="20.100000000000001" customHeight="1" x14ac:dyDescent="0.25">
      <c r="A68" s="117" t="s">
        <v>82</v>
      </c>
      <c r="B68" s="74">
        <v>80347.090000000011</v>
      </c>
      <c r="C68" s="74">
        <v>81062.46000000005</v>
      </c>
      <c r="D68" s="74">
        <v>49992.479999999996</v>
      </c>
      <c r="E68" s="74">
        <v>24682.289999999997</v>
      </c>
      <c r="F68" s="74">
        <v>0.15</v>
      </c>
      <c r="G68" s="74">
        <v>0</v>
      </c>
      <c r="H68" s="74">
        <v>0</v>
      </c>
      <c r="I68" s="74">
        <v>0</v>
      </c>
      <c r="J68" s="74">
        <v>0</v>
      </c>
      <c r="K68" s="74">
        <v>0</v>
      </c>
      <c r="L68" s="74">
        <v>2025.16</v>
      </c>
      <c r="M68" s="74">
        <v>21995.759999999998</v>
      </c>
      <c r="N68" s="78">
        <f t="shared" ref="N68:N100" si="1">SUM(B68:M68)</f>
        <v>260105.39000000004</v>
      </c>
      <c r="P68" s="31"/>
    </row>
    <row r="69" spans="1:16" ht="20.100000000000001" customHeight="1" x14ac:dyDescent="0.25">
      <c r="A69" s="117" t="s">
        <v>83</v>
      </c>
      <c r="B69" s="74">
        <v>49648.25</v>
      </c>
      <c r="C69" s="74">
        <v>41329.219999999994</v>
      </c>
      <c r="D69" s="74">
        <v>27965.899999999998</v>
      </c>
      <c r="E69" s="74">
        <v>13504.37</v>
      </c>
      <c r="F69" s="74">
        <v>81.62</v>
      </c>
      <c r="G69" s="74">
        <v>0</v>
      </c>
      <c r="H69" s="74">
        <v>0</v>
      </c>
      <c r="I69" s="74">
        <v>0</v>
      </c>
      <c r="J69" s="74">
        <v>0</v>
      </c>
      <c r="K69" s="74">
        <v>1.71</v>
      </c>
      <c r="L69" s="74">
        <v>2524.4</v>
      </c>
      <c r="M69" s="74">
        <v>13284.9</v>
      </c>
      <c r="N69" s="78">
        <f t="shared" si="1"/>
        <v>148340.36999999997</v>
      </c>
      <c r="P69" s="31"/>
    </row>
    <row r="70" spans="1:16" ht="20.100000000000001" customHeight="1" x14ac:dyDescent="0.25">
      <c r="A70" s="117" t="s">
        <v>84</v>
      </c>
      <c r="B70" s="74">
        <v>79891.719999999987</v>
      </c>
      <c r="C70" s="74">
        <v>80710.66</v>
      </c>
      <c r="D70" s="74">
        <v>54677.919999999998</v>
      </c>
      <c r="E70" s="74">
        <v>28619.62</v>
      </c>
      <c r="F70" s="74">
        <v>708.05000000000007</v>
      </c>
      <c r="G70" s="74">
        <v>0</v>
      </c>
      <c r="H70" s="74">
        <v>0</v>
      </c>
      <c r="I70" s="74">
        <v>0</v>
      </c>
      <c r="J70" s="74">
        <v>0</v>
      </c>
      <c r="K70" s="74">
        <v>0</v>
      </c>
      <c r="L70" s="74">
        <v>0</v>
      </c>
      <c r="M70" s="74">
        <v>29213.930000000004</v>
      </c>
      <c r="N70" s="78">
        <f t="shared" si="1"/>
        <v>273821.89999999997</v>
      </c>
      <c r="P70" s="31"/>
    </row>
    <row r="71" spans="1:16" ht="20.100000000000001" customHeight="1" x14ac:dyDescent="0.25">
      <c r="A71" s="117" t="s">
        <v>85</v>
      </c>
      <c r="B71" s="74">
        <v>184201.86000000002</v>
      </c>
      <c r="C71" s="74">
        <v>141332.75999999998</v>
      </c>
      <c r="D71" s="74">
        <v>83537.23</v>
      </c>
      <c r="E71" s="74">
        <v>20981.18</v>
      </c>
      <c r="F71" s="74">
        <v>255.10999999999999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43085</v>
      </c>
      <c r="M71" s="74">
        <v>21774.76</v>
      </c>
      <c r="N71" s="78">
        <f t="shared" si="1"/>
        <v>495167.89999999997</v>
      </c>
      <c r="P71" s="31"/>
    </row>
    <row r="72" spans="1:16" ht="20.100000000000001" customHeight="1" x14ac:dyDescent="0.25">
      <c r="A72" s="117" t="s">
        <v>86</v>
      </c>
      <c r="B72" s="74">
        <v>284046.73</v>
      </c>
      <c r="C72" s="74">
        <v>236779.26</v>
      </c>
      <c r="D72" s="74">
        <v>92470.91</v>
      </c>
      <c r="E72" s="74">
        <v>0</v>
      </c>
      <c r="F72" s="74">
        <v>172</v>
      </c>
      <c r="G72" s="74">
        <v>0</v>
      </c>
      <c r="H72" s="74">
        <v>0</v>
      </c>
      <c r="I72" s="74">
        <v>0.64</v>
      </c>
      <c r="J72" s="74">
        <v>0</v>
      </c>
      <c r="K72" s="74">
        <v>0</v>
      </c>
      <c r="L72" s="74">
        <v>47.44</v>
      </c>
      <c r="M72" s="74">
        <v>48048.46</v>
      </c>
      <c r="N72" s="78">
        <f t="shared" si="1"/>
        <v>661565.43999999994</v>
      </c>
      <c r="P72" s="31"/>
    </row>
    <row r="73" spans="1:16" ht="20.100000000000001" customHeight="1" x14ac:dyDescent="0.25">
      <c r="A73" s="117" t="s">
        <v>87</v>
      </c>
      <c r="B73" s="74">
        <v>92851.200000000012</v>
      </c>
      <c r="C73" s="74">
        <v>97095.180000000008</v>
      </c>
      <c r="D73" s="74">
        <v>61038.05</v>
      </c>
      <c r="E73" s="74">
        <v>22693.88</v>
      </c>
      <c r="F73" s="74">
        <v>90.72999999999999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74">
        <v>21228.670000000002</v>
      </c>
      <c r="M73" s="74">
        <v>15418.83</v>
      </c>
      <c r="N73" s="78">
        <f t="shared" si="1"/>
        <v>310416.53999999998</v>
      </c>
      <c r="P73" s="31"/>
    </row>
    <row r="74" spans="1:16" ht="20.100000000000001" customHeight="1" x14ac:dyDescent="0.25">
      <c r="A74" s="117" t="s">
        <v>89</v>
      </c>
      <c r="B74" s="74">
        <v>169063.19099999999</v>
      </c>
      <c r="C74" s="74">
        <v>134541.01999999999</v>
      </c>
      <c r="D74" s="74">
        <v>68162.429999999993</v>
      </c>
      <c r="E74" s="74">
        <v>19832.989999999998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36719.07</v>
      </c>
      <c r="M74" s="74">
        <v>18602.59</v>
      </c>
      <c r="N74" s="78">
        <f t="shared" si="1"/>
        <v>446921.29100000003</v>
      </c>
      <c r="P74" s="31"/>
    </row>
    <row r="75" spans="1:16" ht="20.100000000000001" customHeight="1" x14ac:dyDescent="0.25">
      <c r="A75" s="117" t="s">
        <v>90</v>
      </c>
      <c r="B75" s="74">
        <v>269914.28000000003</v>
      </c>
      <c r="C75" s="74">
        <v>243528.7</v>
      </c>
      <c r="D75" s="74">
        <v>122494.26</v>
      </c>
      <c r="E75" s="74">
        <v>31642.04</v>
      </c>
      <c r="F75" s="74">
        <v>0</v>
      </c>
      <c r="G75" s="74">
        <v>0</v>
      </c>
      <c r="H75" s="74">
        <v>0</v>
      </c>
      <c r="I75" s="74">
        <v>0</v>
      </c>
      <c r="J75" s="74">
        <v>0</v>
      </c>
      <c r="K75" s="74">
        <v>0</v>
      </c>
      <c r="L75" s="74">
        <v>62573.060000000005</v>
      </c>
      <c r="M75" s="74">
        <v>29734.91</v>
      </c>
      <c r="N75" s="78">
        <f t="shared" si="1"/>
        <v>759887.25000000012</v>
      </c>
      <c r="P75" s="31"/>
    </row>
    <row r="76" spans="1:16" ht="20.100000000000001" customHeight="1" x14ac:dyDescent="0.25">
      <c r="A76" s="117" t="s">
        <v>91</v>
      </c>
      <c r="B76" s="74">
        <v>35073.75</v>
      </c>
      <c r="C76" s="74">
        <v>28250.71</v>
      </c>
      <c r="D76" s="74">
        <v>13301.77</v>
      </c>
      <c r="E76" s="74">
        <v>3398.59</v>
      </c>
      <c r="F76" s="74">
        <v>0</v>
      </c>
      <c r="G76" s="74">
        <v>0</v>
      </c>
      <c r="H76" s="74">
        <v>0</v>
      </c>
      <c r="I76" s="74">
        <v>0</v>
      </c>
      <c r="J76" s="74">
        <v>0</v>
      </c>
      <c r="K76" s="74">
        <v>0</v>
      </c>
      <c r="L76" s="74">
        <v>8699.8600000000024</v>
      </c>
      <c r="M76" s="74">
        <v>2680.29</v>
      </c>
      <c r="N76" s="78">
        <f t="shared" si="1"/>
        <v>91404.969999999987</v>
      </c>
      <c r="P76" s="31"/>
    </row>
    <row r="77" spans="1:16" ht="20.100000000000001" customHeight="1" x14ac:dyDescent="0.25">
      <c r="A77" s="117" t="s">
        <v>92</v>
      </c>
      <c r="B77" s="74">
        <v>469025.31</v>
      </c>
      <c r="C77" s="74">
        <v>360768.4</v>
      </c>
      <c r="D77" s="74">
        <v>201037.44</v>
      </c>
      <c r="E77" s="74">
        <v>50570.529999999992</v>
      </c>
      <c r="F77" s="74">
        <v>3.02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98306.799999999988</v>
      </c>
      <c r="M77" s="74">
        <v>47390.13</v>
      </c>
      <c r="N77" s="78">
        <f t="shared" si="1"/>
        <v>1227101.6299999999</v>
      </c>
      <c r="P77" s="31"/>
    </row>
    <row r="78" spans="1:16" ht="20.100000000000001" customHeight="1" x14ac:dyDescent="0.25">
      <c r="A78" s="117" t="s">
        <v>93</v>
      </c>
      <c r="B78" s="74">
        <v>169469.63</v>
      </c>
      <c r="C78" s="74">
        <v>140697.60000000001</v>
      </c>
      <c r="D78" s="74">
        <v>38093.85</v>
      </c>
      <c r="E78" s="74">
        <v>32.049999999999997</v>
      </c>
      <c r="F78" s="74">
        <v>7.9500000000000028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25918.81</v>
      </c>
      <c r="M78" s="74">
        <v>21065.52</v>
      </c>
      <c r="N78" s="78">
        <f t="shared" si="1"/>
        <v>395285.41</v>
      </c>
      <c r="P78" s="31"/>
    </row>
    <row r="79" spans="1:16" ht="20.100000000000001" customHeight="1" x14ac:dyDescent="0.25">
      <c r="A79" s="117" t="s">
        <v>94</v>
      </c>
      <c r="B79" s="74">
        <v>256928.77000000005</v>
      </c>
      <c r="C79" s="74">
        <v>258923.48000000004</v>
      </c>
      <c r="D79" s="74">
        <v>150273.23000000001</v>
      </c>
      <c r="E79" s="74">
        <v>68271.42</v>
      </c>
      <c r="F79" s="74">
        <v>6.24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12976.18</v>
      </c>
      <c r="M79" s="74">
        <v>64858.319999999992</v>
      </c>
      <c r="N79" s="78">
        <f t="shared" si="1"/>
        <v>812237.64000000013</v>
      </c>
      <c r="P79" s="31"/>
    </row>
    <row r="80" spans="1:16" ht="20.100000000000001" customHeight="1" x14ac:dyDescent="0.25">
      <c r="A80" s="117" t="s">
        <v>95</v>
      </c>
      <c r="B80" s="74">
        <v>94721.7</v>
      </c>
      <c r="C80" s="74">
        <v>64602.79</v>
      </c>
      <c r="D80" s="74">
        <v>33403.919999999998</v>
      </c>
      <c r="E80" s="74">
        <v>2220.8900000000003</v>
      </c>
      <c r="F80" s="74">
        <v>3.9699999999999998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35225.479999999996</v>
      </c>
      <c r="M80" s="74">
        <v>4328.68</v>
      </c>
      <c r="N80" s="78">
        <f t="shared" si="1"/>
        <v>234507.43</v>
      </c>
      <c r="P80" s="31"/>
    </row>
    <row r="81" spans="1:16" ht="20.100000000000001" customHeight="1" x14ac:dyDescent="0.25">
      <c r="A81" s="117" t="s">
        <v>96</v>
      </c>
      <c r="B81" s="74">
        <v>103486.18000000001</v>
      </c>
      <c r="C81" s="74">
        <v>69961.900000000009</v>
      </c>
      <c r="D81" s="74">
        <v>32566.29</v>
      </c>
      <c r="E81" s="74">
        <v>2845.62</v>
      </c>
      <c r="F81" s="74">
        <v>0</v>
      </c>
      <c r="G81" s="74">
        <v>0</v>
      </c>
      <c r="H81" s="74">
        <v>0</v>
      </c>
      <c r="I81" s="74">
        <v>0</v>
      </c>
      <c r="J81" s="74">
        <v>0</v>
      </c>
      <c r="K81" s="74">
        <v>0</v>
      </c>
      <c r="L81" s="74">
        <v>29047.01</v>
      </c>
      <c r="M81" s="74">
        <v>475.46</v>
      </c>
      <c r="N81" s="78">
        <f t="shared" si="1"/>
        <v>238382.46000000002</v>
      </c>
      <c r="P81" s="31"/>
    </row>
    <row r="82" spans="1:16" ht="20.100000000000001" customHeight="1" x14ac:dyDescent="0.25">
      <c r="A82" s="117" t="s">
        <v>97</v>
      </c>
      <c r="B82" s="74">
        <v>374697.31</v>
      </c>
      <c r="C82" s="74">
        <v>325355.83999999997</v>
      </c>
      <c r="D82" s="74">
        <v>167310.70000000001</v>
      </c>
      <c r="E82" s="74">
        <v>20203.5</v>
      </c>
      <c r="F82" s="74">
        <v>39.209999999999994</v>
      </c>
      <c r="G82" s="74">
        <v>0</v>
      </c>
      <c r="H82" s="74">
        <v>0</v>
      </c>
      <c r="I82" s="74">
        <v>0</v>
      </c>
      <c r="J82" s="74">
        <v>0</v>
      </c>
      <c r="K82" s="74">
        <v>0</v>
      </c>
      <c r="L82" s="74">
        <v>113558.30999999998</v>
      </c>
      <c r="M82" s="74">
        <v>15441.369999999999</v>
      </c>
      <c r="N82" s="78">
        <f t="shared" si="1"/>
        <v>1016606.2399999998</v>
      </c>
      <c r="P82" s="31"/>
    </row>
    <row r="83" spans="1:16" ht="20.100000000000001" customHeight="1" x14ac:dyDescent="0.25">
      <c r="A83" s="117" t="s">
        <v>98</v>
      </c>
      <c r="B83" s="74">
        <v>215052.71999999997</v>
      </c>
      <c r="C83" s="74">
        <v>160663.61000000002</v>
      </c>
      <c r="D83" s="74">
        <v>72855.72</v>
      </c>
      <c r="E83" s="74">
        <v>18710.36</v>
      </c>
      <c r="F83" s="74">
        <v>83.8</v>
      </c>
      <c r="G83" s="74">
        <v>88.41</v>
      </c>
      <c r="H83" s="74">
        <v>70.930000000000007</v>
      </c>
      <c r="I83" s="74">
        <v>134.29</v>
      </c>
      <c r="J83" s="74">
        <v>78.569999999999993</v>
      </c>
      <c r="K83" s="74">
        <v>0</v>
      </c>
      <c r="L83" s="74">
        <v>40983.910000000003</v>
      </c>
      <c r="M83" s="74">
        <v>14480</v>
      </c>
      <c r="N83" s="78">
        <f t="shared" si="1"/>
        <v>523202.31999999983</v>
      </c>
      <c r="P83" s="31"/>
    </row>
    <row r="84" spans="1:16" ht="20.100000000000001" customHeight="1" x14ac:dyDescent="0.25">
      <c r="A84" s="117" t="s">
        <v>99</v>
      </c>
      <c r="B84" s="74">
        <v>496113.98000000004</v>
      </c>
      <c r="C84" s="74">
        <v>450975.63</v>
      </c>
      <c r="D84" s="74">
        <v>256797.80000000002</v>
      </c>
      <c r="E84" s="74">
        <v>256797.80000000002</v>
      </c>
      <c r="F84" s="74">
        <v>0</v>
      </c>
      <c r="G84" s="74">
        <v>0</v>
      </c>
      <c r="H84" s="74">
        <v>595.78</v>
      </c>
      <c r="I84" s="74">
        <v>0</v>
      </c>
      <c r="J84" s="74">
        <v>0</v>
      </c>
      <c r="K84" s="74">
        <v>0</v>
      </c>
      <c r="L84" s="74">
        <v>102143.16999999998</v>
      </c>
      <c r="M84" s="74">
        <v>69463.88</v>
      </c>
      <c r="N84" s="78">
        <f t="shared" si="1"/>
        <v>1632888.04</v>
      </c>
      <c r="P84" s="31"/>
    </row>
    <row r="85" spans="1:16" ht="20.100000000000001" customHeight="1" x14ac:dyDescent="0.25">
      <c r="A85" s="117" t="s">
        <v>101</v>
      </c>
      <c r="B85" s="74">
        <v>161340.77999999997</v>
      </c>
      <c r="C85" s="74">
        <v>118002.38999999998</v>
      </c>
      <c r="D85" s="74">
        <v>53968.180000000008</v>
      </c>
      <c r="E85" s="74">
        <v>4860.99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74449.330000000016</v>
      </c>
      <c r="M85" s="74">
        <v>4701.71</v>
      </c>
      <c r="N85" s="78">
        <f t="shared" si="1"/>
        <v>417323.37999999995</v>
      </c>
      <c r="P85" s="31"/>
    </row>
    <row r="86" spans="1:16" ht="20.100000000000001" customHeight="1" x14ac:dyDescent="0.25">
      <c r="A86" s="117" t="s">
        <v>102</v>
      </c>
      <c r="B86" s="74">
        <v>984422.94000000006</v>
      </c>
      <c r="C86" s="74">
        <v>783564.87</v>
      </c>
      <c r="D86" s="74">
        <v>455230.88999999996</v>
      </c>
      <c r="E86" s="74">
        <v>84682.36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259940.96</v>
      </c>
      <c r="M86" s="74">
        <v>77897.759999999995</v>
      </c>
      <c r="N86" s="78">
        <f t="shared" si="1"/>
        <v>2645739.7799999998</v>
      </c>
      <c r="P86" s="31"/>
    </row>
    <row r="87" spans="1:16" ht="20.100000000000001" customHeight="1" x14ac:dyDescent="0.25">
      <c r="A87" s="117" t="s">
        <v>103</v>
      </c>
      <c r="B87" s="74">
        <v>252868.81</v>
      </c>
      <c r="C87" s="74">
        <v>210991.53</v>
      </c>
      <c r="D87" s="74">
        <v>109524.73000000001</v>
      </c>
      <c r="E87" s="74">
        <v>30616.100000000006</v>
      </c>
      <c r="F87" s="74">
        <v>11.78</v>
      </c>
      <c r="G87" s="74">
        <v>0</v>
      </c>
      <c r="H87" s="74">
        <v>0</v>
      </c>
      <c r="I87" s="74">
        <v>22.87</v>
      </c>
      <c r="J87" s="74">
        <v>0</v>
      </c>
      <c r="K87" s="74">
        <v>0</v>
      </c>
      <c r="L87" s="74">
        <v>67548.44</v>
      </c>
      <c r="M87" s="74">
        <v>24918.899999999998</v>
      </c>
      <c r="N87" s="78">
        <f t="shared" si="1"/>
        <v>696503.16</v>
      </c>
      <c r="P87" s="31"/>
    </row>
    <row r="88" spans="1:16" ht="20.100000000000001" customHeight="1" x14ac:dyDescent="0.25">
      <c r="A88" s="117" t="s">
        <v>104</v>
      </c>
      <c r="B88" s="74">
        <v>50398.47</v>
      </c>
      <c r="C88" s="74">
        <v>33347.660000000003</v>
      </c>
      <c r="D88" s="74">
        <v>17389.429999999997</v>
      </c>
      <c r="E88" s="74">
        <v>171.17</v>
      </c>
      <c r="F88" s="74">
        <v>0</v>
      </c>
      <c r="G88" s="74">
        <v>0</v>
      </c>
      <c r="H88" s="74">
        <v>0</v>
      </c>
      <c r="I88" s="74">
        <v>0</v>
      </c>
      <c r="J88" s="74">
        <v>0</v>
      </c>
      <c r="K88" s="74">
        <v>0</v>
      </c>
      <c r="L88" s="74">
        <v>16608.97</v>
      </c>
      <c r="M88" s="74">
        <v>137.53</v>
      </c>
      <c r="N88" s="78">
        <f t="shared" si="1"/>
        <v>118053.23</v>
      </c>
      <c r="P88" s="31"/>
    </row>
    <row r="89" spans="1:16" ht="20.100000000000001" customHeight="1" x14ac:dyDescent="0.25">
      <c r="A89" s="117" t="s">
        <v>105</v>
      </c>
      <c r="B89" s="74">
        <v>182171.51999999999</v>
      </c>
      <c r="C89" s="74">
        <v>147635.57999999999</v>
      </c>
      <c r="D89" s="74">
        <v>81110.64</v>
      </c>
      <c r="E89" s="74">
        <v>33570.670000000006</v>
      </c>
      <c r="F89" s="74">
        <v>0</v>
      </c>
      <c r="G89" s="74">
        <v>0</v>
      </c>
      <c r="H89" s="74">
        <v>0</v>
      </c>
      <c r="I89" s="74">
        <v>0</v>
      </c>
      <c r="J89" s="74">
        <v>0</v>
      </c>
      <c r="K89" s="74">
        <v>0</v>
      </c>
      <c r="L89" s="74">
        <v>29766.7</v>
      </c>
      <c r="M89" s="74">
        <v>32658.129999999997</v>
      </c>
      <c r="N89" s="78">
        <f t="shared" si="1"/>
        <v>506913.24</v>
      </c>
      <c r="P89" s="31"/>
    </row>
    <row r="90" spans="1:16" ht="20.100000000000001" customHeight="1" x14ac:dyDescent="0.25">
      <c r="A90" s="117" t="s">
        <v>106</v>
      </c>
      <c r="B90" s="74">
        <v>445728.41</v>
      </c>
      <c r="C90" s="74">
        <v>392412.55000000005</v>
      </c>
      <c r="D90" s="74">
        <v>214085.86000000002</v>
      </c>
      <c r="E90" s="74">
        <v>73804.184000000008</v>
      </c>
      <c r="F90" s="74">
        <v>0</v>
      </c>
      <c r="G90" s="74">
        <v>0</v>
      </c>
      <c r="H90" s="74">
        <v>0</v>
      </c>
      <c r="I90" s="74">
        <v>0</v>
      </c>
      <c r="J90" s="74">
        <v>803.65</v>
      </c>
      <c r="K90" s="74">
        <v>204.94</v>
      </c>
      <c r="L90" s="74">
        <v>89786.52</v>
      </c>
      <c r="M90" s="74">
        <v>72006.91</v>
      </c>
      <c r="N90" s="78">
        <f t="shared" si="1"/>
        <v>1288833.024</v>
      </c>
      <c r="P90" s="31"/>
    </row>
    <row r="91" spans="1:16" ht="20.100000000000001" customHeight="1" x14ac:dyDescent="0.25">
      <c r="A91" s="117" t="s">
        <v>107</v>
      </c>
      <c r="B91" s="74">
        <v>395103.30000000005</v>
      </c>
      <c r="C91" s="74">
        <v>405150.77</v>
      </c>
      <c r="D91" s="74">
        <v>201691.59000000003</v>
      </c>
      <c r="E91" s="74">
        <v>71323.700000000012</v>
      </c>
      <c r="F91" s="74">
        <v>0</v>
      </c>
      <c r="G91" s="74">
        <v>0</v>
      </c>
      <c r="H91" s="74">
        <v>0</v>
      </c>
      <c r="I91" s="74">
        <v>38.490000000000009</v>
      </c>
      <c r="J91" s="74">
        <v>1031.82</v>
      </c>
      <c r="K91" s="74">
        <v>0</v>
      </c>
      <c r="L91" s="74">
        <v>61550.329999999994</v>
      </c>
      <c r="M91" s="74">
        <v>98924.040000000008</v>
      </c>
      <c r="N91" s="78">
        <f t="shared" si="1"/>
        <v>1234814.0400000003</v>
      </c>
      <c r="P91" s="31"/>
    </row>
    <row r="92" spans="1:16" ht="20.100000000000001" customHeight="1" x14ac:dyDescent="0.25">
      <c r="A92" s="117" t="s">
        <v>108</v>
      </c>
      <c r="B92" s="74">
        <v>392012.92</v>
      </c>
      <c r="C92" s="74">
        <v>379863.08000000007</v>
      </c>
      <c r="D92" s="74">
        <v>206639.89</v>
      </c>
      <c r="E92" s="74">
        <v>61039.51</v>
      </c>
      <c r="F92" s="74">
        <v>738.47</v>
      </c>
      <c r="G92" s="74">
        <v>7.8900000000000121</v>
      </c>
      <c r="H92" s="74">
        <v>5.85</v>
      </c>
      <c r="I92" s="74">
        <v>272.22000000000003</v>
      </c>
      <c r="J92" s="74">
        <v>0.69</v>
      </c>
      <c r="K92" s="74">
        <v>0</v>
      </c>
      <c r="L92" s="74">
        <v>65868.12</v>
      </c>
      <c r="M92" s="74">
        <v>57655.14</v>
      </c>
      <c r="N92" s="78">
        <f t="shared" si="1"/>
        <v>1164103.7799999998</v>
      </c>
      <c r="P92" s="31"/>
    </row>
    <row r="93" spans="1:16" ht="20.100000000000001" customHeight="1" x14ac:dyDescent="0.25">
      <c r="A93" s="117" t="s">
        <v>109</v>
      </c>
      <c r="B93" s="74">
        <v>1530567.3299999998</v>
      </c>
      <c r="C93" s="74">
        <v>1273328.1599999999</v>
      </c>
      <c r="D93" s="74">
        <v>655379.1399999999</v>
      </c>
      <c r="E93" s="74">
        <v>167765.74</v>
      </c>
      <c r="F93" s="74">
        <v>262.45999999999998</v>
      </c>
      <c r="G93" s="74">
        <v>34.450000000000003</v>
      </c>
      <c r="H93" s="74">
        <v>14.339999999999998</v>
      </c>
      <c r="I93" s="74">
        <v>44.379999999999995</v>
      </c>
      <c r="J93" s="74">
        <v>13.060000000000002</v>
      </c>
      <c r="K93" s="74">
        <v>0</v>
      </c>
      <c r="L93" s="74">
        <v>288234.35000000003</v>
      </c>
      <c r="M93" s="74">
        <v>163748.23000000001</v>
      </c>
      <c r="N93" s="78">
        <f t="shared" si="1"/>
        <v>4079391.64</v>
      </c>
      <c r="P93" s="31"/>
    </row>
    <row r="94" spans="1:16" ht="20.100000000000001" customHeight="1" x14ac:dyDescent="0.25">
      <c r="A94" s="117" t="s">
        <v>110</v>
      </c>
      <c r="B94" s="74">
        <v>229006.87000000002</v>
      </c>
      <c r="C94" s="74">
        <v>209992.99000000002</v>
      </c>
      <c r="D94" s="74">
        <v>111594.84999999999</v>
      </c>
      <c r="E94" s="74">
        <v>39642.450000000004</v>
      </c>
      <c r="F94" s="74">
        <v>0</v>
      </c>
      <c r="G94" s="74">
        <v>0</v>
      </c>
      <c r="H94" s="74">
        <v>0</v>
      </c>
      <c r="I94" s="74">
        <v>0</v>
      </c>
      <c r="J94" s="74">
        <v>0</v>
      </c>
      <c r="K94" s="74">
        <v>0</v>
      </c>
      <c r="L94" s="74">
        <v>28704.469999999998</v>
      </c>
      <c r="M94" s="74">
        <v>42966.07</v>
      </c>
      <c r="N94" s="78">
        <f t="shared" si="1"/>
        <v>661907.69999999995</v>
      </c>
      <c r="P94" s="31"/>
    </row>
    <row r="95" spans="1:16" ht="20.100000000000001" customHeight="1" x14ac:dyDescent="0.25">
      <c r="A95" s="117" t="s">
        <v>111</v>
      </c>
      <c r="B95" s="74">
        <v>1345729.8399999999</v>
      </c>
      <c r="C95" s="74">
        <v>1463754.8800000001</v>
      </c>
      <c r="D95" s="74">
        <v>884947.74000000011</v>
      </c>
      <c r="E95" s="74">
        <v>434508.42</v>
      </c>
      <c r="F95" s="74">
        <v>769.66</v>
      </c>
      <c r="G95" s="74">
        <v>0</v>
      </c>
      <c r="H95" s="74">
        <v>0</v>
      </c>
      <c r="I95" s="74">
        <v>0</v>
      </c>
      <c r="J95" s="74">
        <v>0</v>
      </c>
      <c r="K95" s="74">
        <v>0.75</v>
      </c>
      <c r="L95" s="74">
        <v>67759.95</v>
      </c>
      <c r="M95" s="74">
        <v>422862.82999999996</v>
      </c>
      <c r="N95" s="78">
        <f t="shared" si="1"/>
        <v>4620334.07</v>
      </c>
      <c r="P95" s="31"/>
    </row>
    <row r="96" spans="1:16" ht="20.100000000000001" customHeight="1" x14ac:dyDescent="0.25">
      <c r="A96" s="117" t="s">
        <v>112</v>
      </c>
      <c r="B96" s="74">
        <v>334984.63000000006</v>
      </c>
      <c r="C96" s="74">
        <v>316401.81</v>
      </c>
      <c r="D96" s="74">
        <v>178683.99000000005</v>
      </c>
      <c r="E96" s="74">
        <v>70385.84</v>
      </c>
      <c r="F96" s="74">
        <v>833.51999999999987</v>
      </c>
      <c r="G96" s="74">
        <v>0</v>
      </c>
      <c r="H96" s="74">
        <v>0</v>
      </c>
      <c r="I96" s="74">
        <v>13.48</v>
      </c>
      <c r="J96" s="74">
        <v>0</v>
      </c>
      <c r="K96" s="74">
        <v>0</v>
      </c>
      <c r="L96" s="74">
        <v>36837.759999999995</v>
      </c>
      <c r="M96" s="74">
        <v>76408.679999999993</v>
      </c>
      <c r="N96" s="78">
        <f t="shared" si="1"/>
        <v>1014549.7100000002</v>
      </c>
      <c r="P96" s="31"/>
    </row>
    <row r="97" spans="1:16" ht="20.100000000000001" customHeight="1" x14ac:dyDescent="0.25">
      <c r="A97" s="117" t="s">
        <v>113</v>
      </c>
      <c r="B97" s="74">
        <v>201237.48000000004</v>
      </c>
      <c r="C97" s="74">
        <v>174783.54</v>
      </c>
      <c r="D97" s="74">
        <v>86130.51</v>
      </c>
      <c r="E97" s="74">
        <v>25254.390000000003</v>
      </c>
      <c r="F97" s="74">
        <v>92.750000000000014</v>
      </c>
      <c r="G97" s="74">
        <v>64.570000000000007</v>
      </c>
      <c r="H97" s="74">
        <v>124.06</v>
      </c>
      <c r="I97" s="74">
        <v>0</v>
      </c>
      <c r="J97" s="74">
        <v>4.17</v>
      </c>
      <c r="K97" s="74">
        <v>0</v>
      </c>
      <c r="L97" s="74">
        <v>44206.53</v>
      </c>
      <c r="M97" s="74">
        <v>21719.27</v>
      </c>
      <c r="N97" s="78">
        <f t="shared" si="1"/>
        <v>553617.27</v>
      </c>
      <c r="P97" s="31"/>
    </row>
    <row r="98" spans="1:16" ht="20.100000000000001" customHeight="1" x14ac:dyDescent="0.25">
      <c r="A98" s="117" t="s">
        <v>114</v>
      </c>
      <c r="B98" s="74">
        <v>76030.36</v>
      </c>
      <c r="C98" s="74">
        <v>66348.03</v>
      </c>
      <c r="D98" s="74">
        <v>42560.19</v>
      </c>
      <c r="E98" s="74">
        <v>3468.2100000000005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27565.110000000004</v>
      </c>
      <c r="M98" s="74">
        <v>2851.75</v>
      </c>
      <c r="N98" s="78">
        <f t="shared" si="1"/>
        <v>218823.65000000002</v>
      </c>
      <c r="P98" s="31"/>
    </row>
    <row r="99" spans="1:16" ht="20.100000000000001" customHeight="1" x14ac:dyDescent="0.25">
      <c r="A99" s="117" t="s">
        <v>115</v>
      </c>
      <c r="B99" s="74">
        <v>75566.899999999994</v>
      </c>
      <c r="C99" s="74">
        <v>56745.51</v>
      </c>
      <c r="D99" s="74">
        <v>24994.499999999996</v>
      </c>
      <c r="E99" s="74">
        <v>2351.4899999999998</v>
      </c>
      <c r="F99" s="74">
        <v>48.17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20277.710000000003</v>
      </c>
      <c r="M99" s="74">
        <v>1376.5700000000002</v>
      </c>
      <c r="N99" s="78">
        <f t="shared" si="1"/>
        <v>181360.85</v>
      </c>
      <c r="P99" s="31"/>
    </row>
    <row r="100" spans="1:16" ht="20.100000000000001" customHeight="1" x14ac:dyDescent="0.25">
      <c r="A100" s="117" t="s">
        <v>117</v>
      </c>
      <c r="B100" s="74">
        <v>36153.839999999997</v>
      </c>
      <c r="C100" s="74">
        <v>28149.909999999996</v>
      </c>
      <c r="D100" s="74">
        <v>16835.120000000003</v>
      </c>
      <c r="E100" s="74">
        <v>5679.53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6733.0999999999995</v>
      </c>
      <c r="M100" s="74">
        <v>5173.8899999999994</v>
      </c>
      <c r="N100" s="78">
        <f t="shared" si="1"/>
        <v>98725.39</v>
      </c>
      <c r="P100" s="31"/>
    </row>
    <row r="101" spans="1:16" ht="37.5" customHeight="1" x14ac:dyDescent="0.2">
      <c r="A101" s="117" t="s">
        <v>129</v>
      </c>
      <c r="B101" s="121">
        <f>SUM(B2:B100)</f>
        <v>1236716366.8019724</v>
      </c>
      <c r="C101" s="121">
        <f>SUM(C2:C100)</f>
        <v>1033547124.7883559</v>
      </c>
      <c r="D101" s="121">
        <f t="shared" ref="D101:M101" si="2">SUM(D2:D100)</f>
        <v>614520435.69873202</v>
      </c>
      <c r="E101" s="121">
        <f t="shared" si="2"/>
        <v>218621963.6883103</v>
      </c>
      <c r="F101" s="121">
        <f t="shared" si="2"/>
        <v>1373338.1742060427</v>
      </c>
      <c r="G101" s="121">
        <f>SUM(G2:G100)</f>
        <v>1415582.959999999</v>
      </c>
      <c r="H101" s="121">
        <f>SUM(H2:H100)</f>
        <v>1973321.8800000001</v>
      </c>
      <c r="I101" s="121">
        <f>SUM(I2:I100)</f>
        <v>1015649.1100000002</v>
      </c>
      <c r="J101" s="121">
        <f t="shared" si="2"/>
        <v>1258103.1099999996</v>
      </c>
      <c r="K101" s="121">
        <f t="shared" si="2"/>
        <v>1169530.7500000002</v>
      </c>
      <c r="L101" s="121">
        <f t="shared" si="2"/>
        <v>192895840.19395331</v>
      </c>
      <c r="M101" s="121">
        <f t="shared" si="2"/>
        <v>197560055.24986055</v>
      </c>
      <c r="N101" s="121">
        <f>SUM(N2:N100)</f>
        <v>3502067312.4053898</v>
      </c>
      <c r="P101" s="31"/>
    </row>
    <row r="102" spans="1:16" x14ac:dyDescent="0.2">
      <c r="N102" s="31"/>
    </row>
    <row r="103" spans="1:16" x14ac:dyDescent="0.2">
      <c r="N103" s="31"/>
    </row>
    <row r="104" spans="1:16" ht="23.25" x14ac:dyDescent="0.2">
      <c r="N104" s="156" t="s">
        <v>305</v>
      </c>
      <c r="O104" s="156"/>
    </row>
    <row r="105" spans="1:16" ht="15.75" x14ac:dyDescent="0.25">
      <c r="N105" s="100">
        <f>RECEITA_BANDEIRAS_2015!N101</f>
        <v>14712655064.975924</v>
      </c>
      <c r="O105" s="101" t="s">
        <v>144</v>
      </c>
    </row>
    <row r="106" spans="1:16" ht="15.75" x14ac:dyDescent="0.25">
      <c r="N106" s="102">
        <f>N101</f>
        <v>3502067312.4053898</v>
      </c>
      <c r="O106" s="103" t="s">
        <v>145</v>
      </c>
    </row>
    <row r="107" spans="1:16" ht="18.75" x14ac:dyDescent="0.3">
      <c r="N107" s="158">
        <f>N105+N106</f>
        <v>18214722377.381313</v>
      </c>
      <c r="O107" s="158" t="s">
        <v>206</v>
      </c>
    </row>
    <row r="109" spans="1:16" x14ac:dyDescent="0.2">
      <c r="N109" s="23"/>
    </row>
    <row r="110" spans="1:16" x14ac:dyDescent="0.2">
      <c r="N110" s="56"/>
    </row>
    <row r="113" spans="14:14" x14ac:dyDescent="0.2">
      <c r="N113" s="57"/>
    </row>
    <row r="114" spans="14:14" x14ac:dyDescent="0.2">
      <c r="N114" s="58"/>
    </row>
  </sheetData>
  <autoFilter ref="A1:N102" xr:uid="{00000000-0009-0000-0000-000002000000}"/>
  <mergeCells count="2">
    <mergeCell ref="N104:O104"/>
    <mergeCell ref="N107:O107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fitToPage="1"/>
  </sheetPr>
  <dimension ref="B1:BO115"/>
  <sheetViews>
    <sheetView showGridLines="0" zoomScale="80" zoomScaleNormal="80" workbookViewId="0">
      <selection activeCell="B3" sqref="B3:BH105"/>
    </sheetView>
  </sheetViews>
  <sheetFormatPr defaultColWidth="9.140625" defaultRowHeight="12.75" x14ac:dyDescent="0.2"/>
  <cols>
    <col min="1" max="1" width="2.7109375" style="1" customWidth="1"/>
    <col min="2" max="5" width="22.28515625" style="1" customWidth="1"/>
    <col min="6" max="6" width="1.7109375" style="1" customWidth="1"/>
    <col min="7" max="10" width="22.28515625" style="1" customWidth="1"/>
    <col min="11" max="11" width="1.7109375" style="1" customWidth="1"/>
    <col min="12" max="15" width="22.28515625" style="1" customWidth="1"/>
    <col min="16" max="16" width="1.7109375" style="1" customWidth="1"/>
    <col min="17" max="20" width="22.28515625" style="1" customWidth="1"/>
    <col min="21" max="21" width="1.7109375" style="1" customWidth="1"/>
    <col min="22" max="25" width="22.28515625" style="1" customWidth="1"/>
    <col min="26" max="26" width="1.7109375" style="1" customWidth="1"/>
    <col min="27" max="30" width="22.28515625" style="1" customWidth="1"/>
    <col min="31" max="31" width="1.7109375" style="1" customWidth="1"/>
    <col min="32" max="35" width="22.28515625" style="1" customWidth="1"/>
    <col min="36" max="36" width="1.7109375" style="1" customWidth="1"/>
    <col min="37" max="40" width="22.28515625" style="1" customWidth="1"/>
    <col min="41" max="41" width="1.7109375" style="1" customWidth="1"/>
    <col min="42" max="45" width="22.28515625" style="1" customWidth="1"/>
    <col min="46" max="46" width="1.7109375" style="1" customWidth="1"/>
    <col min="47" max="50" width="22.28515625" style="1" customWidth="1"/>
    <col min="51" max="51" width="1.7109375" style="1" customWidth="1"/>
    <col min="52" max="55" width="22.28515625" style="1" customWidth="1"/>
    <col min="56" max="56" width="1.7109375" style="1" customWidth="1"/>
    <col min="57" max="60" width="22.28515625" style="1" customWidth="1"/>
    <col min="61" max="61" width="1.7109375" style="1" customWidth="1"/>
    <col min="62" max="62" width="26.42578125" style="30" bestFit="1" customWidth="1"/>
    <col min="63" max="63" width="24.85546875" style="30" bestFit="1" customWidth="1"/>
    <col min="64" max="64" width="25.28515625" style="1" bestFit="1" customWidth="1"/>
    <col min="65" max="65" width="18.140625" style="1" bestFit="1" customWidth="1"/>
    <col min="66" max="16384" width="9.140625" style="1"/>
  </cols>
  <sheetData>
    <row r="1" spans="2:64" ht="44.25" customHeight="1" x14ac:dyDescent="0.2">
      <c r="B1" s="156" t="s">
        <v>180</v>
      </c>
      <c r="C1" s="156"/>
      <c r="D1" s="156"/>
      <c r="E1" s="156"/>
      <c r="G1" s="156" t="s">
        <v>181</v>
      </c>
      <c r="H1" s="156"/>
      <c r="I1" s="156"/>
      <c r="J1" s="156"/>
      <c r="L1" s="156" t="s">
        <v>182</v>
      </c>
      <c r="M1" s="156"/>
      <c r="N1" s="156"/>
      <c r="O1" s="156"/>
      <c r="Q1" s="156" t="s">
        <v>183</v>
      </c>
      <c r="R1" s="156"/>
      <c r="S1" s="156"/>
      <c r="T1" s="156"/>
      <c r="V1" s="156" t="s">
        <v>184</v>
      </c>
      <c r="W1" s="156"/>
      <c r="X1" s="156"/>
      <c r="Y1" s="156"/>
      <c r="AA1" s="156" t="s">
        <v>185</v>
      </c>
      <c r="AB1" s="156"/>
      <c r="AC1" s="156"/>
      <c r="AD1" s="156"/>
      <c r="AF1" s="156" t="s">
        <v>186</v>
      </c>
      <c r="AG1" s="156"/>
      <c r="AH1" s="156"/>
      <c r="AI1" s="156"/>
      <c r="AK1" s="156" t="s">
        <v>187</v>
      </c>
      <c r="AL1" s="156"/>
      <c r="AM1" s="156"/>
      <c r="AN1" s="156"/>
      <c r="AP1" s="156" t="s">
        <v>188</v>
      </c>
      <c r="AQ1" s="156"/>
      <c r="AR1" s="156"/>
      <c r="AS1" s="156"/>
      <c r="AU1" s="156" t="s">
        <v>189</v>
      </c>
      <c r="AV1" s="156"/>
      <c r="AW1" s="156"/>
      <c r="AX1" s="156"/>
      <c r="AZ1" s="156" t="s">
        <v>190</v>
      </c>
      <c r="BA1" s="156"/>
      <c r="BB1" s="156"/>
      <c r="BC1" s="156"/>
      <c r="BE1" s="156" t="s">
        <v>191</v>
      </c>
      <c r="BF1" s="156"/>
      <c r="BG1" s="156"/>
      <c r="BH1" s="156"/>
      <c r="BJ1" s="154" t="s">
        <v>192</v>
      </c>
      <c r="BK1" s="155"/>
    </row>
    <row r="2" spans="2:64" s="2" customFormat="1" ht="41.25" customHeight="1" x14ac:dyDescent="0.25">
      <c r="B2" s="105" t="s">
        <v>10</v>
      </c>
      <c r="C2" s="105" t="s">
        <v>11</v>
      </c>
      <c r="D2" s="105" t="s">
        <v>12</v>
      </c>
      <c r="E2" s="105" t="s">
        <v>11</v>
      </c>
      <c r="G2" s="105" t="s">
        <v>10</v>
      </c>
      <c r="H2" s="105" t="s">
        <v>11</v>
      </c>
      <c r="I2" s="105" t="s">
        <v>12</v>
      </c>
      <c r="J2" s="105" t="s">
        <v>11</v>
      </c>
      <c r="L2" s="105" t="s">
        <v>10</v>
      </c>
      <c r="M2" s="105" t="s">
        <v>11</v>
      </c>
      <c r="N2" s="105" t="s">
        <v>12</v>
      </c>
      <c r="O2" s="105" t="s">
        <v>11</v>
      </c>
      <c r="Q2" s="105" t="s">
        <v>10</v>
      </c>
      <c r="R2" s="105" t="s">
        <v>11</v>
      </c>
      <c r="S2" s="105" t="s">
        <v>12</v>
      </c>
      <c r="T2" s="105" t="s">
        <v>11</v>
      </c>
      <c r="V2" s="105" t="s">
        <v>10</v>
      </c>
      <c r="W2" s="105" t="s">
        <v>11</v>
      </c>
      <c r="X2" s="105" t="s">
        <v>12</v>
      </c>
      <c r="Y2" s="105" t="s">
        <v>11</v>
      </c>
      <c r="AA2" s="105" t="s">
        <v>10</v>
      </c>
      <c r="AB2" s="105" t="s">
        <v>11</v>
      </c>
      <c r="AC2" s="105" t="s">
        <v>12</v>
      </c>
      <c r="AD2" s="105" t="s">
        <v>11</v>
      </c>
      <c r="AF2" s="105" t="s">
        <v>10</v>
      </c>
      <c r="AG2" s="105" t="s">
        <v>11</v>
      </c>
      <c r="AH2" s="105" t="s">
        <v>12</v>
      </c>
      <c r="AI2" s="105" t="s">
        <v>11</v>
      </c>
      <c r="AK2" s="105" t="s">
        <v>10</v>
      </c>
      <c r="AL2" s="105" t="s">
        <v>11</v>
      </c>
      <c r="AM2" s="105" t="s">
        <v>12</v>
      </c>
      <c r="AN2" s="105" t="s">
        <v>11</v>
      </c>
      <c r="AP2" s="105" t="s">
        <v>10</v>
      </c>
      <c r="AQ2" s="105" t="s">
        <v>11</v>
      </c>
      <c r="AR2" s="105" t="s">
        <v>12</v>
      </c>
      <c r="AS2" s="105" t="s">
        <v>11</v>
      </c>
      <c r="AU2" s="105" t="s">
        <v>10</v>
      </c>
      <c r="AV2" s="105" t="s">
        <v>11</v>
      </c>
      <c r="AW2" s="105" t="s">
        <v>12</v>
      </c>
      <c r="AX2" s="105" t="s">
        <v>11</v>
      </c>
      <c r="AZ2" s="105" t="s">
        <v>10</v>
      </c>
      <c r="BA2" s="105" t="s">
        <v>11</v>
      </c>
      <c r="BB2" s="105" t="s">
        <v>12</v>
      </c>
      <c r="BC2" s="105" t="s">
        <v>11</v>
      </c>
      <c r="BE2" s="105" t="s">
        <v>10</v>
      </c>
      <c r="BF2" s="105" t="s">
        <v>11</v>
      </c>
      <c r="BG2" s="105" t="s">
        <v>12</v>
      </c>
      <c r="BH2" s="105" t="s">
        <v>11</v>
      </c>
      <c r="BJ2" s="105" t="s">
        <v>149</v>
      </c>
      <c r="BK2" s="105" t="s">
        <v>150</v>
      </c>
    </row>
    <row r="3" spans="2:64" s="5" customFormat="1" ht="15.95" customHeight="1" x14ac:dyDescent="0.25">
      <c r="B3" s="106" t="s">
        <v>14</v>
      </c>
      <c r="C3" s="107">
        <v>8596.2987185795555</v>
      </c>
      <c r="D3" s="106" t="s">
        <v>14</v>
      </c>
      <c r="E3" s="107">
        <v>0</v>
      </c>
      <c r="G3" s="106" t="s">
        <v>14</v>
      </c>
      <c r="H3" s="107">
        <v>12153.052063125711</v>
      </c>
      <c r="I3" s="106" t="s">
        <v>14</v>
      </c>
      <c r="J3" s="107">
        <v>0</v>
      </c>
      <c r="L3" s="106" t="s">
        <v>14</v>
      </c>
      <c r="M3" s="107">
        <v>0</v>
      </c>
      <c r="N3" s="106" t="s">
        <v>14</v>
      </c>
      <c r="O3" s="107">
        <v>377.16249150620718</v>
      </c>
      <c r="Q3" s="106" t="s">
        <v>14</v>
      </c>
      <c r="R3" s="107">
        <v>0</v>
      </c>
      <c r="S3" s="106" t="s">
        <v>14</v>
      </c>
      <c r="T3" s="107">
        <v>367.07060790980341</v>
      </c>
      <c r="V3" s="106" t="s">
        <v>14</v>
      </c>
      <c r="W3" s="107">
        <v>11642.920000000009</v>
      </c>
      <c r="X3" s="106" t="s">
        <v>14</v>
      </c>
      <c r="Y3" s="107">
        <v>0</v>
      </c>
      <c r="AA3" s="106" t="s">
        <v>14</v>
      </c>
      <c r="AB3" s="107">
        <v>62874.200000000004</v>
      </c>
      <c r="AC3" s="106" t="s">
        <v>14</v>
      </c>
      <c r="AD3" s="107">
        <v>0</v>
      </c>
      <c r="AF3" s="106" t="s">
        <v>14</v>
      </c>
      <c r="AG3" s="107">
        <v>19806.550000000003</v>
      </c>
      <c r="AH3" s="106" t="s">
        <v>14</v>
      </c>
      <c r="AI3" s="107">
        <v>0</v>
      </c>
      <c r="AK3" s="106" t="s">
        <v>14</v>
      </c>
      <c r="AL3" s="107">
        <v>85575.69</v>
      </c>
      <c r="AM3" s="106" t="s">
        <v>14</v>
      </c>
      <c r="AN3" s="107">
        <v>0</v>
      </c>
      <c r="AP3" s="106" t="s">
        <v>14</v>
      </c>
      <c r="AQ3" s="107">
        <v>164640.06999999998</v>
      </c>
      <c r="AR3" s="106" t="s">
        <v>14</v>
      </c>
      <c r="AS3" s="107">
        <v>0</v>
      </c>
      <c r="AU3" s="106" t="s">
        <v>14</v>
      </c>
      <c r="AV3" s="107">
        <v>0</v>
      </c>
      <c r="AW3" s="106" t="s">
        <v>14</v>
      </c>
      <c r="AX3" s="107">
        <v>309.58715675527264</v>
      </c>
      <c r="AZ3" s="106" t="s">
        <v>14</v>
      </c>
      <c r="BA3" s="107">
        <v>3197540.4712396539</v>
      </c>
      <c r="BB3" s="106" t="s">
        <v>14</v>
      </c>
      <c r="BC3" s="107">
        <v>0</v>
      </c>
      <c r="BE3" s="106" t="s">
        <v>13</v>
      </c>
      <c r="BF3" s="107">
        <v>3882886.2597459215</v>
      </c>
      <c r="BG3" s="106" t="s">
        <v>13</v>
      </c>
      <c r="BH3" s="107">
        <v>0</v>
      </c>
      <c r="BJ3" s="100">
        <f t="shared" ref="BJ3:BJ9" si="0">C3+H3+M3+R3+W3+AB3+AG3+AL3+AQ3+AV3+BA3+BF3</f>
        <v>7445715.5117672812</v>
      </c>
      <c r="BK3" s="108">
        <f>E3+J3+O3+T3+Y3+AD3+AI3+AN3+AS3+AX3+BC3+BH3</f>
        <v>1053.8202561712833</v>
      </c>
    </row>
    <row r="4" spans="2:64" s="5" customFormat="1" ht="15.95" customHeight="1" x14ac:dyDescent="0.25">
      <c r="B4" s="106" t="s">
        <v>15</v>
      </c>
      <c r="C4" s="107">
        <v>0</v>
      </c>
      <c r="D4" s="106" t="s">
        <v>15</v>
      </c>
      <c r="E4" s="107">
        <v>0</v>
      </c>
      <c r="G4" s="106" t="s">
        <v>15</v>
      </c>
      <c r="H4" s="107">
        <v>0</v>
      </c>
      <c r="I4" s="106" t="s">
        <v>15</v>
      </c>
      <c r="J4" s="107">
        <v>0</v>
      </c>
      <c r="L4" s="106" t="s">
        <v>15</v>
      </c>
      <c r="M4" s="107">
        <v>0</v>
      </c>
      <c r="N4" s="106" t="s">
        <v>15</v>
      </c>
      <c r="O4" s="107">
        <v>0</v>
      </c>
      <c r="Q4" s="106" t="s">
        <v>15</v>
      </c>
      <c r="R4" s="107">
        <v>0</v>
      </c>
      <c r="S4" s="106" t="s">
        <v>15</v>
      </c>
      <c r="T4" s="107">
        <v>0</v>
      </c>
      <c r="V4" s="106" t="s">
        <v>15</v>
      </c>
      <c r="W4" s="107">
        <v>0</v>
      </c>
      <c r="X4" s="106" t="s">
        <v>15</v>
      </c>
      <c r="Y4" s="107">
        <v>0</v>
      </c>
      <c r="AA4" s="106" t="s">
        <v>15</v>
      </c>
      <c r="AB4" s="107">
        <v>0</v>
      </c>
      <c r="AC4" s="106" t="s">
        <v>15</v>
      </c>
      <c r="AD4" s="107">
        <v>0</v>
      </c>
      <c r="AF4" s="106" t="s">
        <v>15</v>
      </c>
      <c r="AG4" s="107">
        <v>0</v>
      </c>
      <c r="AH4" s="106" t="s">
        <v>15</v>
      </c>
      <c r="AI4" s="107">
        <v>0</v>
      </c>
      <c r="AK4" s="106" t="s">
        <v>15</v>
      </c>
      <c r="AL4" s="107">
        <v>0</v>
      </c>
      <c r="AM4" s="106" t="s">
        <v>15</v>
      </c>
      <c r="AN4" s="107">
        <v>0</v>
      </c>
      <c r="AP4" s="106" t="s">
        <v>15</v>
      </c>
      <c r="AQ4" s="107">
        <v>0</v>
      </c>
      <c r="AR4" s="106" t="s">
        <v>15</v>
      </c>
      <c r="AS4" s="107">
        <v>0</v>
      </c>
      <c r="AU4" s="106" t="s">
        <v>15</v>
      </c>
      <c r="AV4" s="107">
        <v>0</v>
      </c>
      <c r="AW4" s="106" t="s">
        <v>15</v>
      </c>
      <c r="AX4" s="107">
        <v>0</v>
      </c>
      <c r="AZ4" s="106" t="s">
        <v>15</v>
      </c>
      <c r="BA4" s="107">
        <v>0</v>
      </c>
      <c r="BB4" s="106" t="s">
        <v>15</v>
      </c>
      <c r="BC4" s="107">
        <v>0</v>
      </c>
      <c r="BE4" s="106" t="s">
        <v>15</v>
      </c>
      <c r="BF4" s="107">
        <v>0</v>
      </c>
      <c r="BG4" s="106" t="s">
        <v>15</v>
      </c>
      <c r="BH4" s="107">
        <v>0</v>
      </c>
      <c r="BJ4" s="100">
        <f t="shared" si="0"/>
        <v>0</v>
      </c>
      <c r="BK4" s="108">
        <f t="shared" ref="BK4:BK67" si="1">E4+J4+O4+T4+Y4+AD4+AI4+AN4+AS4+AX4+BC4+BH4</f>
        <v>0</v>
      </c>
      <c r="BL4" s="11"/>
    </row>
    <row r="5" spans="2:64" s="5" customFormat="1" ht="15.95" customHeight="1" x14ac:dyDescent="0.25">
      <c r="B5" s="106" t="s">
        <v>16</v>
      </c>
      <c r="C5" s="107">
        <v>6192.6587133255343</v>
      </c>
      <c r="D5" s="106" t="s">
        <v>16</v>
      </c>
      <c r="E5" s="107">
        <v>0</v>
      </c>
      <c r="G5" s="106" t="s">
        <v>16</v>
      </c>
      <c r="H5" s="107">
        <v>21389.827927621984</v>
      </c>
      <c r="I5" s="106" t="s">
        <v>16</v>
      </c>
      <c r="J5" s="107">
        <v>0</v>
      </c>
      <c r="L5" s="106" t="s">
        <v>16</v>
      </c>
      <c r="M5" s="107">
        <v>0</v>
      </c>
      <c r="N5" s="106" t="s">
        <v>16</v>
      </c>
      <c r="O5" s="107">
        <v>643.03812432942652</v>
      </c>
      <c r="Q5" s="106" t="s">
        <v>16</v>
      </c>
      <c r="R5" s="107">
        <v>0</v>
      </c>
      <c r="S5" s="106" t="s">
        <v>16</v>
      </c>
      <c r="T5" s="107">
        <v>586.83211778958776</v>
      </c>
      <c r="V5" s="106" t="s">
        <v>16</v>
      </c>
      <c r="W5" s="107">
        <v>38972.86635672806</v>
      </c>
      <c r="X5" s="106" t="s">
        <v>16</v>
      </c>
      <c r="Y5" s="107">
        <v>0</v>
      </c>
      <c r="AA5" s="106" t="s">
        <v>16</v>
      </c>
      <c r="AB5" s="107">
        <v>0</v>
      </c>
      <c r="AC5" s="106" t="s">
        <v>16</v>
      </c>
      <c r="AD5" s="107">
        <v>0</v>
      </c>
      <c r="AF5" s="106" t="s">
        <v>16</v>
      </c>
      <c r="AG5" s="107">
        <v>0</v>
      </c>
      <c r="AH5" s="106" t="s">
        <v>16</v>
      </c>
      <c r="AI5" s="107">
        <v>0</v>
      </c>
      <c r="AK5" s="106" t="s">
        <v>16</v>
      </c>
      <c r="AL5" s="107">
        <v>0</v>
      </c>
      <c r="AM5" s="106" t="s">
        <v>16</v>
      </c>
      <c r="AN5" s="107">
        <v>0</v>
      </c>
      <c r="AP5" s="106" t="s">
        <v>16</v>
      </c>
      <c r="AQ5" s="107">
        <v>0</v>
      </c>
      <c r="AR5" s="106" t="s">
        <v>16</v>
      </c>
      <c r="AS5" s="107">
        <v>0</v>
      </c>
      <c r="AU5" s="106" t="s">
        <v>16</v>
      </c>
      <c r="AV5" s="107">
        <v>0</v>
      </c>
      <c r="AW5" s="106" t="s">
        <v>16</v>
      </c>
      <c r="AX5" s="107">
        <v>513.02741599978174</v>
      </c>
      <c r="AZ5" s="106" t="s">
        <v>16</v>
      </c>
      <c r="BA5" s="107">
        <v>5436489.1252369648</v>
      </c>
      <c r="BB5" s="106" t="s">
        <v>16</v>
      </c>
      <c r="BC5" s="107">
        <v>0</v>
      </c>
      <c r="BE5" s="106" t="s">
        <v>16</v>
      </c>
      <c r="BF5" s="107">
        <v>5518908.2164946152</v>
      </c>
      <c r="BG5" s="106" t="s">
        <v>16</v>
      </c>
      <c r="BH5" s="107">
        <v>0</v>
      </c>
      <c r="BJ5" s="100">
        <f t="shared" si="0"/>
        <v>11021952.694729256</v>
      </c>
      <c r="BK5" s="108">
        <f t="shared" si="1"/>
        <v>1742.8976581187958</v>
      </c>
    </row>
    <row r="6" spans="2:64" s="5" customFormat="1" ht="15.95" customHeight="1" x14ac:dyDescent="0.25">
      <c r="B6" s="106" t="s">
        <v>17</v>
      </c>
      <c r="C6" s="107">
        <v>8291.4422401998854</v>
      </c>
      <c r="D6" s="106" t="s">
        <v>17</v>
      </c>
      <c r="E6" s="107">
        <v>0</v>
      </c>
      <c r="G6" s="106" t="s">
        <v>17</v>
      </c>
      <c r="H6" s="107">
        <v>17927.785200900427</v>
      </c>
      <c r="I6" s="106" t="s">
        <v>17</v>
      </c>
      <c r="J6" s="107">
        <v>0</v>
      </c>
      <c r="L6" s="106" t="s">
        <v>17</v>
      </c>
      <c r="M6" s="107">
        <v>0</v>
      </c>
      <c r="N6" s="106" t="s">
        <v>17</v>
      </c>
      <c r="O6" s="107">
        <v>540.91558941686685</v>
      </c>
      <c r="Q6" s="106" t="s">
        <v>17</v>
      </c>
      <c r="R6" s="107">
        <v>0</v>
      </c>
      <c r="S6" s="106" t="s">
        <v>17</v>
      </c>
      <c r="T6" s="107">
        <v>992.40763673807817</v>
      </c>
      <c r="V6" s="106" t="s">
        <v>17</v>
      </c>
      <c r="W6" s="107">
        <v>57704.639999999999</v>
      </c>
      <c r="X6" s="106" t="s">
        <v>17</v>
      </c>
      <c r="Y6" s="107">
        <v>0</v>
      </c>
      <c r="AA6" s="106" t="s">
        <v>17</v>
      </c>
      <c r="AB6" s="107">
        <v>60193.479999999989</v>
      </c>
      <c r="AC6" s="106" t="s">
        <v>17</v>
      </c>
      <c r="AD6" s="107">
        <v>0</v>
      </c>
      <c r="AF6" s="106" t="s">
        <v>17</v>
      </c>
      <c r="AG6" s="107">
        <v>32923.18</v>
      </c>
      <c r="AH6" s="106" t="s">
        <v>17</v>
      </c>
      <c r="AI6" s="107">
        <v>0</v>
      </c>
      <c r="AK6" s="106" t="s">
        <v>17</v>
      </c>
      <c r="AL6" s="107">
        <v>37679.11</v>
      </c>
      <c r="AM6" s="106" t="s">
        <v>17</v>
      </c>
      <c r="AN6" s="107">
        <v>0</v>
      </c>
      <c r="AP6" s="106" t="s">
        <v>17</v>
      </c>
      <c r="AQ6" s="107">
        <v>0</v>
      </c>
      <c r="AR6" s="106" t="s">
        <v>17</v>
      </c>
      <c r="AS6" s="107">
        <v>28528.673875785124</v>
      </c>
      <c r="AU6" s="106" t="s">
        <v>17</v>
      </c>
      <c r="AV6" s="107">
        <v>0</v>
      </c>
      <c r="AW6" s="106" t="s">
        <v>17</v>
      </c>
      <c r="AX6" s="107">
        <v>21685.627744142475</v>
      </c>
      <c r="AZ6" s="106" t="s">
        <v>17</v>
      </c>
      <c r="BA6" s="107">
        <v>0</v>
      </c>
      <c r="BB6" s="106" t="s">
        <v>17</v>
      </c>
      <c r="BC6" s="107">
        <v>5708536.7849968402</v>
      </c>
      <c r="BE6" s="106" t="s">
        <v>17</v>
      </c>
      <c r="BF6" s="107">
        <v>0</v>
      </c>
      <c r="BG6" s="106" t="s">
        <v>17</v>
      </c>
      <c r="BH6" s="107">
        <v>4521917.79168081</v>
      </c>
      <c r="BJ6" s="100">
        <f t="shared" si="0"/>
        <v>214719.63744110032</v>
      </c>
      <c r="BK6" s="108">
        <f>E6+J6+O6+T6+Y6+AD6+AI6+AN6+AS6+AX6+BC6+BH6</f>
        <v>10282202.201523732</v>
      </c>
    </row>
    <row r="7" spans="2:64" s="5" customFormat="1" ht="15.95" customHeight="1" x14ac:dyDescent="0.25">
      <c r="B7" s="106" t="s">
        <v>18</v>
      </c>
      <c r="C7" s="107">
        <v>1183.0458969655911</v>
      </c>
      <c r="D7" s="106" t="s">
        <v>18</v>
      </c>
      <c r="E7" s="107">
        <v>0</v>
      </c>
      <c r="G7" s="106" t="s">
        <v>18</v>
      </c>
      <c r="H7" s="107">
        <v>1920.8189108909821</v>
      </c>
      <c r="I7" s="106" t="s">
        <v>18</v>
      </c>
      <c r="J7" s="107">
        <v>0</v>
      </c>
      <c r="L7" s="106" t="s">
        <v>18</v>
      </c>
      <c r="M7" s="107">
        <v>0</v>
      </c>
      <c r="N7" s="106" t="s">
        <v>18</v>
      </c>
      <c r="O7" s="107">
        <v>57.601239015894265</v>
      </c>
      <c r="Q7" s="106" t="s">
        <v>18</v>
      </c>
      <c r="R7" s="107">
        <v>0</v>
      </c>
      <c r="S7" s="106" t="s">
        <v>18</v>
      </c>
      <c r="T7" s="107">
        <v>56.686406021309253</v>
      </c>
      <c r="V7" s="106" t="s">
        <v>18</v>
      </c>
      <c r="W7" s="107">
        <v>462.0599999999996</v>
      </c>
      <c r="X7" s="106" t="s">
        <v>18</v>
      </c>
      <c r="Y7" s="107">
        <v>0</v>
      </c>
      <c r="AA7" s="106" t="s">
        <v>18</v>
      </c>
      <c r="AB7" s="107">
        <v>462.0599999999996</v>
      </c>
      <c r="AC7" s="106" t="s">
        <v>18</v>
      </c>
      <c r="AD7" s="107">
        <v>0</v>
      </c>
      <c r="AF7" s="106" t="s">
        <v>18</v>
      </c>
      <c r="AG7" s="107">
        <v>1117.73</v>
      </c>
      <c r="AH7" s="106" t="s">
        <v>18</v>
      </c>
      <c r="AI7" s="107">
        <v>0</v>
      </c>
      <c r="AK7" s="106" t="s">
        <v>18</v>
      </c>
      <c r="AL7" s="107">
        <v>0</v>
      </c>
      <c r="AM7" s="106" t="s">
        <v>18</v>
      </c>
      <c r="AN7" s="107">
        <v>2229.554849811781</v>
      </c>
      <c r="AP7" s="106" t="s">
        <v>18</v>
      </c>
      <c r="AQ7" s="107">
        <v>0</v>
      </c>
      <c r="AR7" s="106" t="s">
        <v>18</v>
      </c>
      <c r="AS7" s="107">
        <v>2850.6517217111791</v>
      </c>
      <c r="AU7" s="106" t="s">
        <v>18</v>
      </c>
      <c r="AV7" s="107">
        <v>0</v>
      </c>
      <c r="AW7" s="106" t="s">
        <v>18</v>
      </c>
      <c r="AX7" s="107">
        <v>4075.2606961530773</v>
      </c>
      <c r="AZ7" s="106" t="s">
        <v>18</v>
      </c>
      <c r="BA7" s="107">
        <v>0</v>
      </c>
      <c r="BB7" s="106" t="s">
        <v>18</v>
      </c>
      <c r="BC7" s="107">
        <v>92008.853255499605</v>
      </c>
      <c r="BE7" s="106" t="s">
        <v>18</v>
      </c>
      <c r="BF7" s="107">
        <v>0</v>
      </c>
      <c r="BG7" s="106" t="s">
        <v>18</v>
      </c>
      <c r="BH7" s="107">
        <v>328454.15344220464</v>
      </c>
      <c r="BJ7" s="100">
        <f t="shared" si="0"/>
        <v>5145.7148078565715</v>
      </c>
      <c r="BK7" s="108">
        <f t="shared" si="1"/>
        <v>429732.76161041751</v>
      </c>
    </row>
    <row r="8" spans="2:64" s="5" customFormat="1" ht="15.95" customHeight="1" x14ac:dyDescent="0.25">
      <c r="B8" s="106" t="s">
        <v>19</v>
      </c>
      <c r="C8" s="107">
        <v>0</v>
      </c>
      <c r="D8" s="106" t="s">
        <v>19</v>
      </c>
      <c r="E8" s="107">
        <v>333.21207171096512</v>
      </c>
      <c r="G8" s="106" t="s">
        <v>19</v>
      </c>
      <c r="H8" s="107">
        <v>3276.6022986687562</v>
      </c>
      <c r="I8" s="106" t="s">
        <v>19</v>
      </c>
      <c r="J8" s="107">
        <v>0</v>
      </c>
      <c r="L8" s="106" t="s">
        <v>19</v>
      </c>
      <c r="M8" s="107">
        <v>0</v>
      </c>
      <c r="N8" s="106" t="s">
        <v>19</v>
      </c>
      <c r="O8" s="107">
        <v>93.401565865040837</v>
      </c>
      <c r="Q8" s="106" t="s">
        <v>19</v>
      </c>
      <c r="R8" s="107">
        <v>0</v>
      </c>
      <c r="S8" s="106" t="s">
        <v>19</v>
      </c>
      <c r="T8" s="107">
        <v>69.751214139541801</v>
      </c>
      <c r="V8" s="106" t="s">
        <v>19</v>
      </c>
      <c r="W8" s="107">
        <v>40565.589999999997</v>
      </c>
      <c r="X8" s="106" t="s">
        <v>19</v>
      </c>
      <c r="Y8" s="107">
        <v>0</v>
      </c>
      <c r="AA8" s="106" t="s">
        <v>19</v>
      </c>
      <c r="AB8" s="107">
        <v>54792.58</v>
      </c>
      <c r="AC8" s="106" t="s">
        <v>19</v>
      </c>
      <c r="AD8" s="107">
        <v>0</v>
      </c>
      <c r="AF8" s="106" t="s">
        <v>19</v>
      </c>
      <c r="AG8" s="107">
        <v>9656.369999999999</v>
      </c>
      <c r="AH8" s="106" t="s">
        <v>19</v>
      </c>
      <c r="AI8" s="107">
        <v>0</v>
      </c>
      <c r="AK8" s="106" t="s">
        <v>19</v>
      </c>
      <c r="AL8" s="107">
        <v>0</v>
      </c>
      <c r="AM8" s="106" t="s">
        <v>19</v>
      </c>
      <c r="AN8" s="107">
        <v>943.77419925384584</v>
      </c>
      <c r="AP8" s="106" t="s">
        <v>19</v>
      </c>
      <c r="AQ8" s="107">
        <v>0</v>
      </c>
      <c r="AR8" s="106" t="s">
        <v>19</v>
      </c>
      <c r="AS8" s="107">
        <v>3323.9468126849047</v>
      </c>
      <c r="AU8" s="106" t="s">
        <v>19</v>
      </c>
      <c r="AV8" s="107">
        <v>0</v>
      </c>
      <c r="AW8" s="106" t="s">
        <v>19</v>
      </c>
      <c r="AX8" s="107">
        <v>10599.661837055814</v>
      </c>
      <c r="AZ8" s="106" t="s">
        <v>19</v>
      </c>
      <c r="BA8" s="107">
        <v>0</v>
      </c>
      <c r="BB8" s="106" t="s">
        <v>19</v>
      </c>
      <c r="BC8" s="107">
        <v>705347.36923529638</v>
      </c>
      <c r="BE8" s="106" t="s">
        <v>19</v>
      </c>
      <c r="BF8" s="107">
        <v>0</v>
      </c>
      <c r="BG8" s="106" t="s">
        <v>19</v>
      </c>
      <c r="BH8" s="107">
        <v>1347158.3709729328</v>
      </c>
      <c r="BJ8" s="100">
        <f t="shared" si="0"/>
        <v>108291.14229866874</v>
      </c>
      <c r="BK8" s="108">
        <f t="shared" si="1"/>
        <v>2067869.4879089394</v>
      </c>
    </row>
    <row r="9" spans="2:64" s="5" customFormat="1" ht="15.95" customHeight="1" x14ac:dyDescent="0.25">
      <c r="B9" s="106" t="s">
        <v>20</v>
      </c>
      <c r="C9" s="107">
        <v>0</v>
      </c>
      <c r="D9" s="106" t="s">
        <v>20</v>
      </c>
      <c r="E9" s="107">
        <v>1439.1040674929482</v>
      </c>
      <c r="G9" s="106" t="s">
        <v>20</v>
      </c>
      <c r="H9" s="107">
        <v>10756.301642013665</v>
      </c>
      <c r="I9" s="106" t="s">
        <v>20</v>
      </c>
      <c r="J9" s="107">
        <v>0</v>
      </c>
      <c r="L9" s="106" t="s">
        <v>20</v>
      </c>
      <c r="M9" s="107">
        <v>0</v>
      </c>
      <c r="N9" s="106" t="s">
        <v>20</v>
      </c>
      <c r="O9" s="107">
        <v>305.42877023622452</v>
      </c>
      <c r="Q9" s="106" t="s">
        <v>20</v>
      </c>
      <c r="R9" s="107">
        <v>0</v>
      </c>
      <c r="S9" s="106" t="s">
        <v>20</v>
      </c>
      <c r="T9" s="107">
        <v>193.2306391725034</v>
      </c>
      <c r="V9" s="106" t="s">
        <v>20</v>
      </c>
      <c r="W9" s="107">
        <v>0</v>
      </c>
      <c r="X9" s="106" t="s">
        <v>20</v>
      </c>
      <c r="Y9" s="107">
        <v>0</v>
      </c>
      <c r="AA9" s="106" t="s">
        <v>20</v>
      </c>
      <c r="AB9" s="107">
        <v>0</v>
      </c>
      <c r="AC9" s="106" t="s">
        <v>20</v>
      </c>
      <c r="AD9" s="107">
        <v>0</v>
      </c>
      <c r="AF9" s="106" t="s">
        <v>20</v>
      </c>
      <c r="AG9" s="107">
        <v>0</v>
      </c>
      <c r="AH9" s="106" t="s">
        <v>20</v>
      </c>
      <c r="AI9" s="107">
        <v>0</v>
      </c>
      <c r="AK9" s="106" t="s">
        <v>20</v>
      </c>
      <c r="AL9" s="107">
        <v>0</v>
      </c>
      <c r="AM9" s="106" t="s">
        <v>20</v>
      </c>
      <c r="AN9" s="107">
        <v>7185.6486355118132</v>
      </c>
      <c r="AP9" s="106" t="s">
        <v>20</v>
      </c>
      <c r="AQ9" s="107">
        <v>0</v>
      </c>
      <c r="AR9" s="106" t="s">
        <v>20</v>
      </c>
      <c r="AS9" s="107">
        <v>3023.1225816864307</v>
      </c>
      <c r="AU9" s="106" t="s">
        <v>20</v>
      </c>
      <c r="AV9" s="107">
        <v>0</v>
      </c>
      <c r="AW9" s="106" t="s">
        <v>20</v>
      </c>
      <c r="AX9" s="107">
        <v>20933.448559716075</v>
      </c>
      <c r="AZ9" s="106" t="s">
        <v>20</v>
      </c>
      <c r="BA9" s="107">
        <v>0</v>
      </c>
      <c r="BB9" s="106" t="s">
        <v>20</v>
      </c>
      <c r="BC9" s="107">
        <v>81763.242069891363</v>
      </c>
      <c r="BE9" s="106" t="s">
        <v>20</v>
      </c>
      <c r="BF9" s="107">
        <v>0</v>
      </c>
      <c r="BG9" s="106" t="s">
        <v>20</v>
      </c>
      <c r="BH9" s="107">
        <v>2546840.6757046427</v>
      </c>
      <c r="BJ9" s="100">
        <f t="shared" si="0"/>
        <v>10756.301642013665</v>
      </c>
      <c r="BK9" s="108">
        <f t="shared" si="1"/>
        <v>2661683.90102835</v>
      </c>
    </row>
    <row r="10" spans="2:64" s="5" customFormat="1" ht="15.95" customHeight="1" x14ac:dyDescent="0.25">
      <c r="B10" s="106" t="s">
        <v>21</v>
      </c>
      <c r="C10" s="107">
        <v>7560.1976652336634</v>
      </c>
      <c r="D10" s="106" t="s">
        <v>21</v>
      </c>
      <c r="E10" s="107">
        <v>0</v>
      </c>
      <c r="G10" s="106" t="s">
        <v>21</v>
      </c>
      <c r="H10" s="107">
        <v>9858.6613369987826</v>
      </c>
      <c r="I10" s="106" t="s">
        <v>21</v>
      </c>
      <c r="J10" s="107">
        <v>0</v>
      </c>
      <c r="L10" s="106" t="s">
        <v>21</v>
      </c>
      <c r="M10" s="107">
        <v>0</v>
      </c>
      <c r="N10" s="106" t="s">
        <v>21</v>
      </c>
      <c r="O10" s="107">
        <v>301.81562077610266</v>
      </c>
      <c r="Q10" s="106" t="s">
        <v>21</v>
      </c>
      <c r="R10" s="107">
        <v>0</v>
      </c>
      <c r="S10" s="106" t="s">
        <v>21</v>
      </c>
      <c r="T10" s="107">
        <v>299.39781137606752</v>
      </c>
      <c r="V10" s="106" t="s">
        <v>21</v>
      </c>
      <c r="W10" s="107">
        <v>0</v>
      </c>
      <c r="X10" s="106" t="s">
        <v>21</v>
      </c>
      <c r="Y10" s="107">
        <v>0</v>
      </c>
      <c r="AA10" s="106" t="s">
        <v>21</v>
      </c>
      <c r="AB10" s="107">
        <v>25653.47</v>
      </c>
      <c r="AC10" s="106" t="s">
        <v>21</v>
      </c>
      <c r="AD10" s="107">
        <v>0</v>
      </c>
      <c r="AF10" s="106" t="s">
        <v>21</v>
      </c>
      <c r="AG10" s="107">
        <v>0</v>
      </c>
      <c r="AH10" s="106" t="s">
        <v>21</v>
      </c>
      <c r="AI10" s="107">
        <v>0</v>
      </c>
      <c r="AK10" s="106" t="s">
        <v>21</v>
      </c>
      <c r="AL10" s="107">
        <v>2414.98</v>
      </c>
      <c r="AM10" s="106" t="s">
        <v>21</v>
      </c>
      <c r="AN10" s="107">
        <v>0</v>
      </c>
      <c r="AP10" s="106" t="s">
        <v>21</v>
      </c>
      <c r="AQ10" s="107">
        <v>0</v>
      </c>
      <c r="AR10" s="106" t="s">
        <v>21</v>
      </c>
      <c r="AS10" s="107">
        <v>8949.3082924325208</v>
      </c>
      <c r="AU10" s="106" t="s">
        <v>21</v>
      </c>
      <c r="AV10" s="107">
        <v>0</v>
      </c>
      <c r="AW10" s="106" t="s">
        <v>21</v>
      </c>
      <c r="AX10" s="107">
        <v>38445.56175662973</v>
      </c>
      <c r="AZ10" s="106" t="s">
        <v>21</v>
      </c>
      <c r="BA10" s="107">
        <v>0</v>
      </c>
      <c r="BB10" s="106" t="s">
        <v>21</v>
      </c>
      <c r="BC10" s="107">
        <v>3215016.8854917595</v>
      </c>
      <c r="BE10" s="106" t="s">
        <v>21</v>
      </c>
      <c r="BF10" s="107">
        <v>0</v>
      </c>
      <c r="BG10" s="106" t="s">
        <v>21</v>
      </c>
      <c r="BH10" s="107">
        <v>1893742.2931121006</v>
      </c>
      <c r="BJ10" s="100">
        <f t="shared" ref="BJ10:BJ67" si="2">C10+H10+M10+R10+W10+AB10+AG10+AL10+AQ10+AV10+BA10+BF10</f>
        <v>45487.309002232454</v>
      </c>
      <c r="BK10" s="108">
        <f t="shared" si="1"/>
        <v>5156755.2620850746</v>
      </c>
    </row>
    <row r="11" spans="2:64" s="5" customFormat="1" ht="15.95" customHeight="1" x14ac:dyDescent="0.25">
      <c r="B11" s="106" t="s">
        <v>22</v>
      </c>
      <c r="C11" s="107">
        <v>6745.5507654429912</v>
      </c>
      <c r="D11" s="106" t="s">
        <v>22</v>
      </c>
      <c r="E11" s="107">
        <v>0</v>
      </c>
      <c r="G11" s="106" t="s">
        <v>22</v>
      </c>
      <c r="H11" s="107">
        <v>15213.108797715497</v>
      </c>
      <c r="I11" s="106" t="s">
        <v>22</v>
      </c>
      <c r="J11" s="107">
        <v>0</v>
      </c>
      <c r="L11" s="106" t="s">
        <v>22</v>
      </c>
      <c r="M11" s="107">
        <v>0</v>
      </c>
      <c r="N11" s="106" t="s">
        <v>22</v>
      </c>
      <c r="O11" s="107">
        <v>458.42799835664908</v>
      </c>
      <c r="Q11" s="106" t="s">
        <v>22</v>
      </c>
      <c r="R11" s="107">
        <v>0</v>
      </c>
      <c r="S11" s="106" t="s">
        <v>22</v>
      </c>
      <c r="T11" s="107">
        <v>392.20421093902291</v>
      </c>
      <c r="V11" s="106" t="s">
        <v>22</v>
      </c>
      <c r="W11" s="107">
        <v>5820.79</v>
      </c>
      <c r="X11" s="106" t="s">
        <v>22</v>
      </c>
      <c r="Y11" s="107">
        <v>0</v>
      </c>
      <c r="AA11" s="106" t="s">
        <v>22</v>
      </c>
      <c r="AB11" s="107">
        <v>0</v>
      </c>
      <c r="AC11" s="106" t="s">
        <v>22</v>
      </c>
      <c r="AD11" s="107">
        <v>0</v>
      </c>
      <c r="AF11" s="106" t="s">
        <v>22</v>
      </c>
      <c r="AG11" s="107">
        <v>0</v>
      </c>
      <c r="AH11" s="106" t="s">
        <v>22</v>
      </c>
      <c r="AI11" s="107">
        <v>0</v>
      </c>
      <c r="AK11" s="106" t="s">
        <v>22</v>
      </c>
      <c r="AL11" s="107">
        <v>0</v>
      </c>
      <c r="AM11" s="106" t="s">
        <v>22</v>
      </c>
      <c r="AN11" s="107">
        <v>0</v>
      </c>
      <c r="AP11" s="106" t="s">
        <v>22</v>
      </c>
      <c r="AQ11" s="107">
        <v>0</v>
      </c>
      <c r="AR11" s="106" t="s">
        <v>22</v>
      </c>
      <c r="AS11" s="107">
        <v>0</v>
      </c>
      <c r="AU11" s="106" t="s">
        <v>22</v>
      </c>
      <c r="AV11" s="107">
        <v>0</v>
      </c>
      <c r="AW11" s="106" t="s">
        <v>22</v>
      </c>
      <c r="AX11" s="107">
        <v>39683.67449470381</v>
      </c>
      <c r="AZ11" s="106" t="s">
        <v>22</v>
      </c>
      <c r="BA11" s="107">
        <v>0</v>
      </c>
      <c r="BB11" s="106" t="s">
        <v>22</v>
      </c>
      <c r="BC11" s="107">
        <v>4287836.6464512888</v>
      </c>
      <c r="BE11" s="106" t="s">
        <v>22</v>
      </c>
      <c r="BF11" s="107">
        <v>0</v>
      </c>
      <c r="BG11" s="106" t="s">
        <v>22</v>
      </c>
      <c r="BH11" s="107">
        <v>2196723.8161022272</v>
      </c>
      <c r="BJ11" s="100">
        <f t="shared" si="2"/>
        <v>27779.449563158487</v>
      </c>
      <c r="BK11" s="108">
        <f t="shared" si="1"/>
        <v>6525094.7692575157</v>
      </c>
    </row>
    <row r="12" spans="2:64" s="5" customFormat="1" ht="15.95" customHeight="1" x14ac:dyDescent="0.25">
      <c r="B12" s="106" t="s">
        <v>23</v>
      </c>
      <c r="C12" s="107">
        <v>34647.006774857575</v>
      </c>
      <c r="D12" s="106" t="s">
        <v>23</v>
      </c>
      <c r="E12" s="107">
        <v>0</v>
      </c>
      <c r="G12" s="106" t="s">
        <v>23</v>
      </c>
      <c r="H12" s="107">
        <v>11358.888540909404</v>
      </c>
      <c r="I12" s="106" t="s">
        <v>23</v>
      </c>
      <c r="J12" s="107">
        <v>0</v>
      </c>
      <c r="L12" s="106" t="s">
        <v>23</v>
      </c>
      <c r="M12" s="107">
        <v>0</v>
      </c>
      <c r="N12" s="106" t="s">
        <v>23</v>
      </c>
      <c r="O12" s="107">
        <v>403.38667863534857</v>
      </c>
      <c r="Q12" s="106" t="s">
        <v>23</v>
      </c>
      <c r="R12" s="107">
        <v>0</v>
      </c>
      <c r="S12" s="106" t="s">
        <v>23</v>
      </c>
      <c r="T12" s="107">
        <v>870.54414896695414</v>
      </c>
      <c r="V12" s="106" t="s">
        <v>23</v>
      </c>
      <c r="W12" s="107">
        <v>0</v>
      </c>
      <c r="X12" s="106" t="s">
        <v>23</v>
      </c>
      <c r="Y12" s="107">
        <v>0</v>
      </c>
      <c r="AA12" s="106" t="s">
        <v>23</v>
      </c>
      <c r="AB12" s="107">
        <v>43492.39</v>
      </c>
      <c r="AC12" s="106" t="s">
        <v>23</v>
      </c>
      <c r="AD12" s="107">
        <v>0</v>
      </c>
      <c r="AF12" s="106" t="s">
        <v>23</v>
      </c>
      <c r="AG12" s="107">
        <v>0</v>
      </c>
      <c r="AH12" s="106" t="s">
        <v>23</v>
      </c>
      <c r="AI12" s="107">
        <v>59081.279242448472</v>
      </c>
      <c r="AK12" s="106" t="s">
        <v>23</v>
      </c>
      <c r="AL12" s="107">
        <v>0</v>
      </c>
      <c r="AM12" s="106" t="s">
        <v>23</v>
      </c>
      <c r="AN12" s="107">
        <v>42914.217050565218</v>
      </c>
      <c r="AP12" s="106" t="s">
        <v>23</v>
      </c>
      <c r="AQ12" s="107">
        <v>0</v>
      </c>
      <c r="AR12" s="106" t="s">
        <v>23</v>
      </c>
      <c r="AS12" s="107">
        <v>40539.948132873928</v>
      </c>
      <c r="AU12" s="106" t="s">
        <v>23</v>
      </c>
      <c r="AV12" s="107">
        <v>0</v>
      </c>
      <c r="AW12" s="106" t="s">
        <v>23</v>
      </c>
      <c r="AX12" s="107">
        <v>65180.268203264153</v>
      </c>
      <c r="AZ12" s="106" t="s">
        <v>23</v>
      </c>
      <c r="BA12" s="107">
        <v>0</v>
      </c>
      <c r="BB12" s="106" t="s">
        <v>23</v>
      </c>
      <c r="BC12" s="107">
        <v>4857262.1771541638</v>
      </c>
      <c r="BE12" s="106" t="s">
        <v>23</v>
      </c>
      <c r="BF12" s="107">
        <v>0</v>
      </c>
      <c r="BG12" s="106" t="s">
        <v>23</v>
      </c>
      <c r="BH12" s="107">
        <v>3058972.2291340893</v>
      </c>
      <c r="BJ12" s="100">
        <f t="shared" si="2"/>
        <v>89498.285315766974</v>
      </c>
      <c r="BK12" s="108">
        <f t="shared" si="1"/>
        <v>8125224.0497450074</v>
      </c>
    </row>
    <row r="13" spans="2:64" s="5" customFormat="1" ht="15.95" customHeight="1" x14ac:dyDescent="0.25">
      <c r="B13" s="106" t="s">
        <v>24</v>
      </c>
      <c r="C13" s="107">
        <v>11496.659244553073</v>
      </c>
      <c r="D13" s="106" t="s">
        <v>24</v>
      </c>
      <c r="E13" s="107">
        <v>0</v>
      </c>
      <c r="G13" s="106" t="s">
        <v>24</v>
      </c>
      <c r="H13" s="107">
        <v>22796.047833729142</v>
      </c>
      <c r="I13" s="106" t="s">
        <v>24</v>
      </c>
      <c r="J13" s="107">
        <v>0</v>
      </c>
      <c r="L13" s="106" t="s">
        <v>24</v>
      </c>
      <c r="M13" s="107">
        <v>0</v>
      </c>
      <c r="N13" s="106" t="s">
        <v>24</v>
      </c>
      <c r="O13" s="107">
        <v>657.52078649503392</v>
      </c>
      <c r="Q13" s="106" t="s">
        <v>24</v>
      </c>
      <c r="R13" s="107">
        <v>0</v>
      </c>
      <c r="S13" s="106" t="s">
        <v>24</v>
      </c>
      <c r="T13" s="107">
        <v>619.58193529432458</v>
      </c>
      <c r="V13" s="106" t="s">
        <v>24</v>
      </c>
      <c r="W13" s="107">
        <v>0</v>
      </c>
      <c r="X13" s="106" t="s">
        <v>24</v>
      </c>
      <c r="Y13" s="107">
        <v>0</v>
      </c>
      <c r="AA13" s="106" t="s">
        <v>24</v>
      </c>
      <c r="AB13" s="107">
        <v>72960.900000000023</v>
      </c>
      <c r="AC13" s="106" t="s">
        <v>24</v>
      </c>
      <c r="AD13" s="107">
        <v>0</v>
      </c>
      <c r="AF13" s="106" t="s">
        <v>24</v>
      </c>
      <c r="AG13" s="107">
        <v>0</v>
      </c>
      <c r="AH13" s="106" t="s">
        <v>24</v>
      </c>
      <c r="AI13" s="107">
        <v>0</v>
      </c>
      <c r="AK13" s="106" t="s">
        <v>24</v>
      </c>
      <c r="AL13" s="107">
        <v>0</v>
      </c>
      <c r="AM13" s="106" t="s">
        <v>24</v>
      </c>
      <c r="AN13" s="107">
        <v>0</v>
      </c>
      <c r="AP13" s="106" t="s">
        <v>24</v>
      </c>
      <c r="AQ13" s="107">
        <v>0</v>
      </c>
      <c r="AR13" s="106" t="s">
        <v>24</v>
      </c>
      <c r="AS13" s="107">
        <v>27875.629730429238</v>
      </c>
      <c r="AU13" s="106" t="s">
        <v>24</v>
      </c>
      <c r="AV13" s="107">
        <v>0</v>
      </c>
      <c r="AW13" s="106" t="s">
        <v>24</v>
      </c>
      <c r="AX13" s="107">
        <v>57697.961018035901</v>
      </c>
      <c r="AZ13" s="106" t="s">
        <v>24</v>
      </c>
      <c r="BA13" s="107">
        <v>0</v>
      </c>
      <c r="BB13" s="106" t="s">
        <v>24</v>
      </c>
      <c r="BC13" s="107">
        <v>2791756.0192252854</v>
      </c>
      <c r="BE13" s="106" t="s">
        <v>24</v>
      </c>
      <c r="BF13" s="107">
        <v>0</v>
      </c>
      <c r="BG13" s="106" t="s">
        <v>24</v>
      </c>
      <c r="BH13" s="107">
        <v>5333427.6483487459</v>
      </c>
      <c r="BJ13" s="100">
        <f t="shared" si="2"/>
        <v>107253.60707828224</v>
      </c>
      <c r="BK13" s="108">
        <f t="shared" si="1"/>
        <v>8212034.3610442858</v>
      </c>
    </row>
    <row r="14" spans="2:64" s="5" customFormat="1" ht="15.95" customHeight="1" x14ac:dyDescent="0.25">
      <c r="B14" s="106" t="s">
        <v>25</v>
      </c>
      <c r="C14" s="107">
        <v>386.67069769529189</v>
      </c>
      <c r="D14" s="106" t="s">
        <v>25</v>
      </c>
      <c r="E14" s="107">
        <v>0</v>
      </c>
      <c r="G14" s="106" t="s">
        <v>25</v>
      </c>
      <c r="H14" s="107">
        <v>22415.680050030322</v>
      </c>
      <c r="I14" s="106" t="s">
        <v>25</v>
      </c>
      <c r="J14" s="107">
        <v>0</v>
      </c>
      <c r="L14" s="106" t="s">
        <v>25</v>
      </c>
      <c r="M14" s="107">
        <v>0</v>
      </c>
      <c r="N14" s="106" t="s">
        <v>25</v>
      </c>
      <c r="O14" s="107">
        <v>636.81735199041543</v>
      </c>
      <c r="Q14" s="106" t="s">
        <v>25</v>
      </c>
      <c r="R14" s="107">
        <v>0</v>
      </c>
      <c r="S14" s="106" t="s">
        <v>25</v>
      </c>
      <c r="T14" s="107">
        <v>446.77167517304895</v>
      </c>
      <c r="V14" s="106" t="s">
        <v>25</v>
      </c>
      <c r="W14" s="107">
        <v>485392.72999999992</v>
      </c>
      <c r="X14" s="106" t="s">
        <v>25</v>
      </c>
      <c r="Y14" s="107">
        <v>0</v>
      </c>
      <c r="AA14" s="106" t="s">
        <v>25</v>
      </c>
      <c r="AB14" s="107">
        <v>309657.40999999898</v>
      </c>
      <c r="AC14" s="106" t="s">
        <v>25</v>
      </c>
      <c r="AD14" s="107">
        <v>0</v>
      </c>
      <c r="AF14" s="106" t="s">
        <v>25</v>
      </c>
      <c r="AG14" s="107">
        <v>0</v>
      </c>
      <c r="AH14" s="106" t="s">
        <v>25</v>
      </c>
      <c r="AI14" s="107">
        <v>4253.3215514879785</v>
      </c>
      <c r="AK14" s="106" t="s">
        <v>25</v>
      </c>
      <c r="AL14" s="107">
        <v>0</v>
      </c>
      <c r="AM14" s="106" t="s">
        <v>25</v>
      </c>
      <c r="AN14" s="107">
        <v>22174.912796500015</v>
      </c>
      <c r="AP14" s="106" t="s">
        <v>25</v>
      </c>
      <c r="AQ14" s="107">
        <v>0</v>
      </c>
      <c r="AR14" s="106" t="s">
        <v>25</v>
      </c>
      <c r="AS14" s="107">
        <v>23112.681988541306</v>
      </c>
      <c r="AU14" s="106" t="s">
        <v>25</v>
      </c>
      <c r="AV14" s="107">
        <v>502054.61842157436</v>
      </c>
      <c r="AW14" s="106" t="s">
        <v>25</v>
      </c>
      <c r="AX14" s="107">
        <v>0</v>
      </c>
      <c r="AZ14" s="106" t="s">
        <v>25</v>
      </c>
      <c r="BA14" s="107">
        <v>0</v>
      </c>
      <c r="BB14" s="106" t="s">
        <v>25</v>
      </c>
      <c r="BC14" s="107">
        <v>1776473.8226046215</v>
      </c>
      <c r="BE14" s="106" t="s">
        <v>25</v>
      </c>
      <c r="BF14" s="107">
        <v>0</v>
      </c>
      <c r="BG14" s="106" t="s">
        <v>25</v>
      </c>
      <c r="BH14" s="107">
        <v>3703695.0279473248</v>
      </c>
      <c r="BJ14" s="100">
        <f t="shared" si="2"/>
        <v>1319907.1091692988</v>
      </c>
      <c r="BK14" s="108">
        <f t="shared" si="1"/>
        <v>5530793.3559156395</v>
      </c>
    </row>
    <row r="15" spans="2:64" s="5" customFormat="1" ht="15.95" customHeight="1" x14ac:dyDescent="0.25">
      <c r="B15" s="106" t="s">
        <v>26</v>
      </c>
      <c r="C15" s="107">
        <v>10294.307770902695</v>
      </c>
      <c r="D15" s="106" t="s">
        <v>26</v>
      </c>
      <c r="E15" s="107">
        <v>0</v>
      </c>
      <c r="G15" s="106" t="s">
        <v>26</v>
      </c>
      <c r="H15" s="107">
        <v>22244.961174780747</v>
      </c>
      <c r="I15" s="106" t="s">
        <v>26</v>
      </c>
      <c r="J15" s="107">
        <v>0</v>
      </c>
      <c r="L15" s="106" t="s">
        <v>26</v>
      </c>
      <c r="M15" s="107">
        <v>0</v>
      </c>
      <c r="N15" s="106" t="s">
        <v>26</v>
      </c>
      <c r="O15" s="107">
        <v>661.55395774347187</v>
      </c>
      <c r="Q15" s="106" t="s">
        <v>26</v>
      </c>
      <c r="R15" s="107">
        <v>0</v>
      </c>
      <c r="S15" s="106" t="s">
        <v>26</v>
      </c>
      <c r="T15" s="107">
        <v>605.97060066103825</v>
      </c>
      <c r="V15" s="106" t="s">
        <v>26</v>
      </c>
      <c r="W15" s="107">
        <v>130147.92999999998</v>
      </c>
      <c r="X15" s="106" t="s">
        <v>26</v>
      </c>
      <c r="Y15" s="107">
        <v>0</v>
      </c>
      <c r="AA15" s="106" t="s">
        <v>26</v>
      </c>
      <c r="AB15" s="107">
        <v>89785.41</v>
      </c>
      <c r="AC15" s="106" t="s">
        <v>26</v>
      </c>
      <c r="AD15" s="107">
        <v>0</v>
      </c>
      <c r="AF15" s="106" t="s">
        <v>26</v>
      </c>
      <c r="AG15" s="107">
        <v>69414.01999999999</v>
      </c>
      <c r="AH15" s="106" t="s">
        <v>26</v>
      </c>
      <c r="AI15" s="107">
        <v>0</v>
      </c>
      <c r="AK15" s="106" t="s">
        <v>26</v>
      </c>
      <c r="AL15" s="107">
        <v>79449.090000000011</v>
      </c>
      <c r="AM15" s="106" t="s">
        <v>26</v>
      </c>
      <c r="AN15" s="107">
        <v>0</v>
      </c>
      <c r="AP15" s="106" t="s">
        <v>26</v>
      </c>
      <c r="AQ15" s="107">
        <v>79449.090000000011</v>
      </c>
      <c r="AR15" s="106" t="s">
        <v>26</v>
      </c>
      <c r="AS15" s="107">
        <v>0</v>
      </c>
      <c r="AU15" s="106" t="s">
        <v>26</v>
      </c>
      <c r="AV15" s="107">
        <v>40828.528645435465</v>
      </c>
      <c r="AW15" s="106" t="s">
        <v>26</v>
      </c>
      <c r="AX15" s="107">
        <v>0</v>
      </c>
      <c r="AZ15" s="106" t="s">
        <v>26</v>
      </c>
      <c r="BA15" s="107">
        <v>8070082.5655273274</v>
      </c>
      <c r="BB15" s="106" t="s">
        <v>26</v>
      </c>
      <c r="BC15" s="107">
        <v>0</v>
      </c>
      <c r="BE15" s="106" t="s">
        <v>26</v>
      </c>
      <c r="BF15" s="107">
        <v>5707255.6990537364</v>
      </c>
      <c r="BG15" s="106" t="s">
        <v>26</v>
      </c>
      <c r="BH15" s="107">
        <v>0</v>
      </c>
      <c r="BJ15" s="100">
        <f t="shared" si="2"/>
        <v>14298951.602172183</v>
      </c>
      <c r="BK15" s="108">
        <f t="shared" si="1"/>
        <v>1267.5245584045101</v>
      </c>
    </row>
    <row r="16" spans="2:64" s="5" customFormat="1" ht="15.95" customHeight="1" x14ac:dyDescent="0.25">
      <c r="B16" s="106" t="s">
        <v>27</v>
      </c>
      <c r="C16" s="107">
        <v>1931.0470211811307</v>
      </c>
      <c r="D16" s="106" t="s">
        <v>27</v>
      </c>
      <c r="E16" s="107">
        <v>0</v>
      </c>
      <c r="G16" s="106" t="s">
        <v>27</v>
      </c>
      <c r="H16" s="107">
        <v>3878.1154164587415</v>
      </c>
      <c r="I16" s="106" t="s">
        <v>27</v>
      </c>
      <c r="J16" s="107">
        <v>0</v>
      </c>
      <c r="L16" s="106" t="s">
        <v>27</v>
      </c>
      <c r="M16" s="107">
        <v>0</v>
      </c>
      <c r="N16" s="106" t="s">
        <v>27</v>
      </c>
      <c r="O16" s="107">
        <v>116.40389229568149</v>
      </c>
      <c r="Q16" s="106" t="s">
        <v>27</v>
      </c>
      <c r="R16" s="107">
        <v>0</v>
      </c>
      <c r="S16" s="106" t="s">
        <v>27</v>
      </c>
      <c r="T16" s="107">
        <v>98.470841506850562</v>
      </c>
      <c r="V16" s="106" t="s">
        <v>27</v>
      </c>
      <c r="W16" s="107">
        <v>35457.659999999996</v>
      </c>
      <c r="X16" s="106" t="s">
        <v>27</v>
      </c>
      <c r="Y16" s="107">
        <v>0</v>
      </c>
      <c r="AA16" s="106" t="s">
        <v>27</v>
      </c>
      <c r="AB16" s="107">
        <v>0</v>
      </c>
      <c r="AC16" s="106" t="s">
        <v>27</v>
      </c>
      <c r="AD16" s="107">
        <v>288452.0643652117</v>
      </c>
      <c r="AF16" s="106" t="s">
        <v>27</v>
      </c>
      <c r="AG16" s="107">
        <v>0</v>
      </c>
      <c r="AH16" s="106" t="s">
        <v>27</v>
      </c>
      <c r="AI16" s="107">
        <v>24299.582138447364</v>
      </c>
      <c r="AK16" s="106" t="s">
        <v>27</v>
      </c>
      <c r="AL16" s="107">
        <v>0</v>
      </c>
      <c r="AM16" s="106" t="s">
        <v>27</v>
      </c>
      <c r="AN16" s="107">
        <v>18027.352506373296</v>
      </c>
      <c r="AP16" s="106" t="s">
        <v>27</v>
      </c>
      <c r="AQ16" s="107">
        <v>0</v>
      </c>
      <c r="AR16" s="106" t="s">
        <v>27</v>
      </c>
      <c r="AS16" s="107">
        <v>12325.401710306385</v>
      </c>
      <c r="AU16" s="106" t="s">
        <v>27</v>
      </c>
      <c r="AV16" s="107">
        <v>0</v>
      </c>
      <c r="AW16" s="106" t="s">
        <v>27</v>
      </c>
      <c r="AX16" s="107">
        <v>6809.5557631173751</v>
      </c>
      <c r="AZ16" s="106" t="s">
        <v>27</v>
      </c>
      <c r="BA16" s="107">
        <v>0</v>
      </c>
      <c r="BB16" s="106" t="s">
        <v>27</v>
      </c>
      <c r="BC16" s="107">
        <v>1073633.9939199276</v>
      </c>
      <c r="BE16" s="106" t="s">
        <v>27</v>
      </c>
      <c r="BF16" s="107">
        <v>0</v>
      </c>
      <c r="BG16" s="106" t="s">
        <v>27</v>
      </c>
      <c r="BH16" s="107">
        <v>1897614.825735281</v>
      </c>
      <c r="BJ16" s="100">
        <f t="shared" si="2"/>
        <v>41266.822437639872</v>
      </c>
      <c r="BK16" s="108">
        <f t="shared" si="1"/>
        <v>3321377.6508724671</v>
      </c>
    </row>
    <row r="17" spans="2:63" s="5" customFormat="1" ht="15.95" customHeight="1" x14ac:dyDescent="0.25">
      <c r="B17" s="106" t="s">
        <v>28</v>
      </c>
      <c r="C17" s="107">
        <v>0</v>
      </c>
      <c r="D17" s="106" t="s">
        <v>28</v>
      </c>
      <c r="E17" s="107">
        <v>1020.0251112509432</v>
      </c>
      <c r="G17" s="106" t="s">
        <v>28</v>
      </c>
      <c r="H17" s="107">
        <v>17267.17582240923</v>
      </c>
      <c r="I17" s="106" t="s">
        <v>28</v>
      </c>
      <c r="J17" s="107">
        <v>0</v>
      </c>
      <c r="L17" s="106" t="s">
        <v>28</v>
      </c>
      <c r="M17" s="107">
        <v>0</v>
      </c>
      <c r="N17" s="106" t="s">
        <v>28</v>
      </c>
      <c r="O17" s="107">
        <v>492.90560794124883</v>
      </c>
      <c r="Q17" s="106" t="s">
        <v>28</v>
      </c>
      <c r="R17" s="107">
        <v>0</v>
      </c>
      <c r="S17" s="106" t="s">
        <v>28</v>
      </c>
      <c r="T17" s="107">
        <v>298.96997449647557</v>
      </c>
      <c r="V17" s="106" t="s">
        <v>28</v>
      </c>
      <c r="W17" s="107">
        <v>0</v>
      </c>
      <c r="X17" s="106" t="s">
        <v>28</v>
      </c>
      <c r="Y17" s="107">
        <v>0</v>
      </c>
      <c r="AA17" s="106" t="s">
        <v>28</v>
      </c>
      <c r="AB17" s="107">
        <v>56070.930000000051</v>
      </c>
      <c r="AC17" s="106" t="s">
        <v>28</v>
      </c>
      <c r="AD17" s="107">
        <v>0</v>
      </c>
      <c r="AF17" s="106" t="s">
        <v>28</v>
      </c>
      <c r="AG17" s="107">
        <v>0</v>
      </c>
      <c r="AH17" s="106" t="s">
        <v>28</v>
      </c>
      <c r="AI17" s="107">
        <v>9305.5813601051377</v>
      </c>
      <c r="AK17" s="106" t="s">
        <v>28</v>
      </c>
      <c r="AL17" s="107">
        <v>0</v>
      </c>
      <c r="AM17" s="106" t="s">
        <v>28</v>
      </c>
      <c r="AN17" s="107">
        <v>21978.514991130694</v>
      </c>
      <c r="AP17" s="106" t="s">
        <v>28</v>
      </c>
      <c r="AQ17" s="107">
        <v>0</v>
      </c>
      <c r="AR17" s="106" t="s">
        <v>28</v>
      </c>
      <c r="AS17" s="107">
        <v>21160.845846115659</v>
      </c>
      <c r="AU17" s="106" t="s">
        <v>28</v>
      </c>
      <c r="AV17" s="107">
        <v>29242.488193210229</v>
      </c>
      <c r="AW17" s="106" t="s">
        <v>28</v>
      </c>
      <c r="AX17" s="107">
        <v>0</v>
      </c>
      <c r="AZ17" s="106" t="s">
        <v>28</v>
      </c>
      <c r="BA17" s="107">
        <v>0</v>
      </c>
      <c r="BB17" s="106" t="s">
        <v>28</v>
      </c>
      <c r="BC17" s="107">
        <v>2267997.1175414361</v>
      </c>
      <c r="BE17" s="106" t="s">
        <v>28</v>
      </c>
      <c r="BF17" s="107">
        <v>0</v>
      </c>
      <c r="BG17" s="106" t="s">
        <v>28</v>
      </c>
      <c r="BH17" s="107">
        <v>3618063.2753554932</v>
      </c>
      <c r="BJ17" s="100">
        <f t="shared" si="2"/>
        <v>102580.59401561951</v>
      </c>
      <c r="BK17" s="108">
        <f t="shared" si="1"/>
        <v>5940317.2357879691</v>
      </c>
    </row>
    <row r="18" spans="2:63" s="5" customFormat="1" ht="15.95" customHeight="1" x14ac:dyDescent="0.25">
      <c r="B18" s="106" t="s">
        <v>29</v>
      </c>
      <c r="C18" s="107">
        <v>12617.337214241848</v>
      </c>
      <c r="D18" s="106" t="s">
        <v>29</v>
      </c>
      <c r="E18" s="107">
        <v>0</v>
      </c>
      <c r="G18" s="106" t="s">
        <v>29</v>
      </c>
      <c r="H18" s="107">
        <v>7434.9543724648556</v>
      </c>
      <c r="I18" s="106" t="s">
        <v>29</v>
      </c>
      <c r="J18" s="107">
        <v>0</v>
      </c>
      <c r="L18" s="106" t="s">
        <v>29</v>
      </c>
      <c r="M18" s="107">
        <v>0</v>
      </c>
      <c r="N18" s="106" t="s">
        <v>29</v>
      </c>
      <c r="O18" s="107">
        <v>238.63317649268475</v>
      </c>
      <c r="Q18" s="106" t="s">
        <v>29</v>
      </c>
      <c r="R18" s="107">
        <v>0</v>
      </c>
      <c r="S18" s="106" t="s">
        <v>29</v>
      </c>
      <c r="T18" s="107">
        <v>304.48874210978659</v>
      </c>
      <c r="V18" s="106" t="s">
        <v>29</v>
      </c>
      <c r="W18" s="107">
        <v>78638.799999999988</v>
      </c>
      <c r="X18" s="106" t="s">
        <v>29</v>
      </c>
      <c r="Y18" s="107">
        <v>0</v>
      </c>
      <c r="AA18" s="106" t="s">
        <v>29</v>
      </c>
      <c r="AB18" s="107">
        <v>96371.640000000014</v>
      </c>
      <c r="AC18" s="106" t="s">
        <v>29</v>
      </c>
      <c r="AD18" s="107">
        <v>0</v>
      </c>
      <c r="AF18" s="106" t="s">
        <v>29</v>
      </c>
      <c r="AG18" s="107">
        <v>59676.54</v>
      </c>
      <c r="AH18" s="106" t="s">
        <v>29</v>
      </c>
      <c r="AI18" s="107">
        <v>0</v>
      </c>
      <c r="AK18" s="106" t="s">
        <v>29</v>
      </c>
      <c r="AL18" s="107">
        <v>46768.81</v>
      </c>
      <c r="AM18" s="106" t="s">
        <v>29</v>
      </c>
      <c r="AN18" s="107">
        <v>0</v>
      </c>
      <c r="AP18" s="106" t="s">
        <v>29</v>
      </c>
      <c r="AQ18" s="107">
        <v>26622.850000000002</v>
      </c>
      <c r="AR18" s="106" t="s">
        <v>29</v>
      </c>
      <c r="AS18" s="107">
        <v>0</v>
      </c>
      <c r="AU18" s="106" t="s">
        <v>29</v>
      </c>
      <c r="AV18" s="107">
        <v>12781.352049537512</v>
      </c>
      <c r="AW18" s="106" t="s">
        <v>29</v>
      </c>
      <c r="AX18" s="107">
        <v>0</v>
      </c>
      <c r="AZ18" s="106" t="s">
        <v>29</v>
      </c>
      <c r="BA18" s="107">
        <v>4522664.8574025761</v>
      </c>
      <c r="BB18" s="106" t="s">
        <v>29</v>
      </c>
      <c r="BC18" s="107">
        <v>0</v>
      </c>
      <c r="BE18" s="106" t="s">
        <v>29</v>
      </c>
      <c r="BF18" s="107">
        <v>3414314.2913922984</v>
      </c>
      <c r="BG18" s="106" t="s">
        <v>29</v>
      </c>
      <c r="BH18" s="107">
        <v>0</v>
      </c>
      <c r="BJ18" s="100">
        <f t="shared" si="2"/>
        <v>8277891.4324311186</v>
      </c>
      <c r="BK18" s="108">
        <f t="shared" si="1"/>
        <v>543.1219186024714</v>
      </c>
    </row>
    <row r="19" spans="2:63" s="5" customFormat="1" ht="15.95" customHeight="1" x14ac:dyDescent="0.25">
      <c r="B19" s="106" t="s">
        <v>30</v>
      </c>
      <c r="C19" s="107">
        <v>24954.56854223596</v>
      </c>
      <c r="D19" s="106" t="s">
        <v>30</v>
      </c>
      <c r="E19" s="107">
        <v>0</v>
      </c>
      <c r="G19" s="106" t="s">
        <v>30</v>
      </c>
      <c r="H19" s="107">
        <v>50415.517764272859</v>
      </c>
      <c r="I19" s="106" t="s">
        <v>30</v>
      </c>
      <c r="J19" s="107">
        <v>0</v>
      </c>
      <c r="L19" s="106" t="s">
        <v>30</v>
      </c>
      <c r="M19" s="107">
        <v>0</v>
      </c>
      <c r="N19" s="106" t="s">
        <v>30</v>
      </c>
      <c r="O19" s="107">
        <v>1508.8047066755585</v>
      </c>
      <c r="Q19" s="106" t="s">
        <v>30</v>
      </c>
      <c r="R19" s="107">
        <v>0</v>
      </c>
      <c r="S19" s="106" t="s">
        <v>30</v>
      </c>
      <c r="T19" s="107">
        <v>1408.6471460668547</v>
      </c>
      <c r="V19" s="106" t="s">
        <v>30</v>
      </c>
      <c r="W19" s="107">
        <v>54476.509999999995</v>
      </c>
      <c r="X19" s="106" t="s">
        <v>30</v>
      </c>
      <c r="Y19" s="107">
        <v>0</v>
      </c>
      <c r="AA19" s="106" t="s">
        <v>30</v>
      </c>
      <c r="AB19" s="107">
        <v>5138.1999999999989</v>
      </c>
      <c r="AC19" s="106" t="s">
        <v>30</v>
      </c>
      <c r="AD19" s="107">
        <v>0</v>
      </c>
      <c r="AF19" s="106" t="s">
        <v>30</v>
      </c>
      <c r="AG19" s="107">
        <v>0</v>
      </c>
      <c r="AH19" s="106" t="s">
        <v>30</v>
      </c>
      <c r="AI19" s="107">
        <v>0</v>
      </c>
      <c r="AK19" s="106" t="s">
        <v>30</v>
      </c>
      <c r="AL19" s="107">
        <v>0</v>
      </c>
      <c r="AM19" s="106" t="s">
        <v>30</v>
      </c>
      <c r="AN19" s="107">
        <v>0</v>
      </c>
      <c r="AP19" s="106" t="s">
        <v>30</v>
      </c>
      <c r="AQ19" s="107">
        <v>0</v>
      </c>
      <c r="AR19" s="106" t="s">
        <v>30</v>
      </c>
      <c r="AS19" s="107">
        <v>0</v>
      </c>
      <c r="AU19" s="106" t="s">
        <v>30</v>
      </c>
      <c r="AV19" s="107">
        <v>0</v>
      </c>
      <c r="AW19" s="106" t="s">
        <v>30</v>
      </c>
      <c r="AX19" s="107">
        <v>1488.3442391252747</v>
      </c>
      <c r="AZ19" s="106" t="s">
        <v>30</v>
      </c>
      <c r="BA19" s="107">
        <v>17224063.074327391</v>
      </c>
      <c r="BB19" s="106" t="s">
        <v>30</v>
      </c>
      <c r="BC19" s="107">
        <v>0</v>
      </c>
      <c r="BE19" s="106" t="s">
        <v>30</v>
      </c>
      <c r="BF19" s="107">
        <v>26536051.585455071</v>
      </c>
      <c r="BG19" s="106" t="s">
        <v>30</v>
      </c>
      <c r="BH19" s="107">
        <v>0</v>
      </c>
      <c r="BJ19" s="100">
        <f t="shared" si="2"/>
        <v>43895099.456088975</v>
      </c>
      <c r="BK19" s="108">
        <f t="shared" si="1"/>
        <v>4405.7960918676881</v>
      </c>
    </row>
    <row r="20" spans="2:63" s="5" customFormat="1" ht="15.95" customHeight="1" x14ac:dyDescent="0.25">
      <c r="B20" s="106" t="s">
        <v>31</v>
      </c>
      <c r="C20" s="107">
        <v>0</v>
      </c>
      <c r="D20" s="106" t="s">
        <v>31</v>
      </c>
      <c r="E20" s="107">
        <v>1152.3606955068371</v>
      </c>
      <c r="G20" s="106" t="s">
        <v>31</v>
      </c>
      <c r="H20" s="107">
        <v>9952.2316008163161</v>
      </c>
      <c r="I20" s="106" t="s">
        <v>31</v>
      </c>
      <c r="J20" s="107">
        <v>0</v>
      </c>
      <c r="L20" s="106" t="s">
        <v>31</v>
      </c>
      <c r="M20" s="107">
        <v>0</v>
      </c>
      <c r="N20" s="106" t="s">
        <v>31</v>
      </c>
      <c r="O20" s="107">
        <v>282.77954382015304</v>
      </c>
      <c r="Q20" s="106" t="s">
        <v>31</v>
      </c>
      <c r="R20" s="107">
        <v>0</v>
      </c>
      <c r="S20" s="106" t="s">
        <v>31</v>
      </c>
      <c r="T20" s="107">
        <v>195.23354990144648</v>
      </c>
      <c r="V20" s="106" t="s">
        <v>31</v>
      </c>
      <c r="W20" s="107">
        <v>0</v>
      </c>
      <c r="X20" s="106" t="s">
        <v>31</v>
      </c>
      <c r="Y20" s="107">
        <v>0</v>
      </c>
      <c r="AA20" s="106" t="s">
        <v>31</v>
      </c>
      <c r="AB20" s="107">
        <v>0</v>
      </c>
      <c r="AC20" s="106" t="s">
        <v>31</v>
      </c>
      <c r="AD20" s="107">
        <v>0</v>
      </c>
      <c r="AF20" s="106" t="s">
        <v>31</v>
      </c>
      <c r="AG20" s="107">
        <v>0</v>
      </c>
      <c r="AH20" s="106" t="s">
        <v>31</v>
      </c>
      <c r="AI20" s="107">
        <v>0</v>
      </c>
      <c r="AK20" s="106" t="s">
        <v>31</v>
      </c>
      <c r="AL20" s="107">
        <v>0</v>
      </c>
      <c r="AM20" s="106" t="s">
        <v>31</v>
      </c>
      <c r="AN20" s="107">
        <v>14542.799620605971</v>
      </c>
      <c r="AP20" s="106" t="s">
        <v>31</v>
      </c>
      <c r="AQ20" s="107">
        <v>0</v>
      </c>
      <c r="AR20" s="106" t="s">
        <v>31</v>
      </c>
      <c r="AS20" s="107">
        <v>9700.7699881145491</v>
      </c>
      <c r="AU20" s="106" t="s">
        <v>31</v>
      </c>
      <c r="AV20" s="107">
        <v>71425.566589441034</v>
      </c>
      <c r="AW20" s="106" t="s">
        <v>31</v>
      </c>
      <c r="AX20" s="107">
        <v>0</v>
      </c>
      <c r="AZ20" s="106" t="s">
        <v>31</v>
      </c>
      <c r="BA20" s="107">
        <v>0</v>
      </c>
      <c r="BB20" s="106" t="s">
        <v>31</v>
      </c>
      <c r="BC20" s="107">
        <v>1410410.6977371853</v>
      </c>
      <c r="BE20" s="106" t="s">
        <v>31</v>
      </c>
      <c r="BF20" s="107">
        <v>0</v>
      </c>
      <c r="BG20" s="106" t="s">
        <v>31</v>
      </c>
      <c r="BH20" s="107">
        <v>3060620.5115573509</v>
      </c>
      <c r="BJ20" s="100">
        <f t="shared" si="2"/>
        <v>81377.798190257352</v>
      </c>
      <c r="BK20" s="108">
        <f t="shared" si="1"/>
        <v>4496905.1526924856</v>
      </c>
    </row>
    <row r="21" spans="2:63" s="5" customFormat="1" ht="15.95" customHeight="1" x14ac:dyDescent="0.25">
      <c r="B21" s="106" t="s">
        <v>32</v>
      </c>
      <c r="C21" s="107">
        <v>6195.2691023393854</v>
      </c>
      <c r="D21" s="106" t="s">
        <v>32</v>
      </c>
      <c r="E21" s="107">
        <v>0</v>
      </c>
      <c r="G21" s="106" t="s">
        <v>32</v>
      </c>
      <c r="H21" s="107">
        <v>2426.3188320950749</v>
      </c>
      <c r="I21" s="106" t="s">
        <v>32</v>
      </c>
      <c r="J21" s="107">
        <v>0</v>
      </c>
      <c r="L21" s="106" t="s">
        <v>32</v>
      </c>
      <c r="M21" s="107">
        <v>0</v>
      </c>
      <c r="N21" s="106" t="s">
        <v>32</v>
      </c>
      <c r="O21" s="107">
        <v>78.41907538528416</v>
      </c>
      <c r="Q21" s="106" t="s">
        <v>32</v>
      </c>
      <c r="R21" s="107">
        <v>0</v>
      </c>
      <c r="S21" s="106" t="s">
        <v>32</v>
      </c>
      <c r="T21" s="107">
        <v>152.49459769380286</v>
      </c>
      <c r="V21" s="106" t="s">
        <v>32</v>
      </c>
      <c r="W21" s="107">
        <v>0</v>
      </c>
      <c r="X21" s="106" t="s">
        <v>32</v>
      </c>
      <c r="Y21" s="107">
        <v>0</v>
      </c>
      <c r="AA21" s="106" t="s">
        <v>32</v>
      </c>
      <c r="AB21" s="107">
        <v>0</v>
      </c>
      <c r="AC21" s="106" t="s">
        <v>32</v>
      </c>
      <c r="AD21" s="107">
        <v>0</v>
      </c>
      <c r="AF21" s="106" t="s">
        <v>32</v>
      </c>
      <c r="AG21" s="107">
        <v>0</v>
      </c>
      <c r="AH21" s="106" t="s">
        <v>32</v>
      </c>
      <c r="AI21" s="107">
        <v>0</v>
      </c>
      <c r="AK21" s="106" t="s">
        <v>32</v>
      </c>
      <c r="AL21" s="107">
        <v>0</v>
      </c>
      <c r="AM21" s="106" t="s">
        <v>32</v>
      </c>
      <c r="AN21" s="107">
        <v>0</v>
      </c>
      <c r="AP21" s="106" t="s">
        <v>32</v>
      </c>
      <c r="AQ21" s="107">
        <v>0</v>
      </c>
      <c r="AR21" s="106" t="s">
        <v>32</v>
      </c>
      <c r="AS21" s="107">
        <v>0</v>
      </c>
      <c r="AU21" s="106" t="s">
        <v>32</v>
      </c>
      <c r="AV21" s="107">
        <v>11500.556917985352</v>
      </c>
      <c r="AW21" s="106" t="s">
        <v>32</v>
      </c>
      <c r="AX21" s="107">
        <v>0</v>
      </c>
      <c r="AZ21" s="106" t="s">
        <v>32</v>
      </c>
      <c r="BA21" s="107">
        <v>0</v>
      </c>
      <c r="BB21" s="106" t="s">
        <v>32</v>
      </c>
      <c r="BC21" s="107">
        <v>0</v>
      </c>
      <c r="BE21" s="106" t="s">
        <v>32</v>
      </c>
      <c r="BF21" s="107">
        <v>0</v>
      </c>
      <c r="BG21" s="106" t="s">
        <v>32</v>
      </c>
      <c r="BH21" s="107">
        <v>0</v>
      </c>
      <c r="BJ21" s="100">
        <f t="shared" si="2"/>
        <v>20122.144852419813</v>
      </c>
      <c r="BK21" s="108">
        <f t="shared" si="1"/>
        <v>230.913673079087</v>
      </c>
    </row>
    <row r="22" spans="2:63" s="5" customFormat="1" ht="15.95" customHeight="1" x14ac:dyDescent="0.25">
      <c r="B22" s="106" t="s">
        <v>33</v>
      </c>
      <c r="C22" s="107">
        <v>249.00355440002886</v>
      </c>
      <c r="D22" s="106" t="s">
        <v>33</v>
      </c>
      <c r="E22" s="107">
        <v>0</v>
      </c>
      <c r="G22" s="106" t="s">
        <v>33</v>
      </c>
      <c r="H22" s="107">
        <v>1314.7272033865047</v>
      </c>
      <c r="I22" s="106" t="s">
        <v>33</v>
      </c>
      <c r="J22" s="107">
        <v>0</v>
      </c>
      <c r="L22" s="106" t="s">
        <v>33</v>
      </c>
      <c r="M22" s="107">
        <v>0</v>
      </c>
      <c r="N22" s="106" t="s">
        <v>33</v>
      </c>
      <c r="O22" s="107">
        <v>38.585550494423003</v>
      </c>
      <c r="Q22" s="106" t="s">
        <v>33</v>
      </c>
      <c r="R22" s="107">
        <v>0</v>
      </c>
      <c r="S22" s="106" t="s">
        <v>33</v>
      </c>
      <c r="T22" s="107">
        <v>28.945811475290803</v>
      </c>
      <c r="V22" s="106" t="s">
        <v>33</v>
      </c>
      <c r="W22" s="107">
        <v>144.93999999999988</v>
      </c>
      <c r="X22" s="106" t="s">
        <v>33</v>
      </c>
      <c r="Y22" s="107">
        <v>0</v>
      </c>
      <c r="AA22" s="106" t="s">
        <v>33</v>
      </c>
      <c r="AB22" s="107">
        <v>2003.2699999999986</v>
      </c>
      <c r="AC22" s="106" t="s">
        <v>33</v>
      </c>
      <c r="AD22" s="107">
        <v>0</v>
      </c>
      <c r="AF22" s="106" t="s">
        <v>33</v>
      </c>
      <c r="AG22" s="107">
        <v>631.41999999999996</v>
      </c>
      <c r="AH22" s="106" t="s">
        <v>33</v>
      </c>
      <c r="AI22" s="107">
        <v>0</v>
      </c>
      <c r="AK22" s="106" t="s">
        <v>33</v>
      </c>
      <c r="AL22" s="107">
        <v>1458.3</v>
      </c>
      <c r="AM22" s="106" t="s">
        <v>33</v>
      </c>
      <c r="AN22" s="107">
        <v>0</v>
      </c>
      <c r="AP22" s="106" t="s">
        <v>33</v>
      </c>
      <c r="AQ22" s="107">
        <v>301.96000000000004</v>
      </c>
      <c r="AR22" s="106" t="s">
        <v>33</v>
      </c>
      <c r="AS22" s="107">
        <v>0</v>
      </c>
      <c r="AU22" s="106" t="s">
        <v>33</v>
      </c>
      <c r="AV22" s="107">
        <v>154.96457729303719</v>
      </c>
      <c r="AW22" s="106" t="s">
        <v>33</v>
      </c>
      <c r="AX22" s="107">
        <v>0</v>
      </c>
      <c r="AZ22" s="106" t="s">
        <v>33</v>
      </c>
      <c r="BA22" s="107">
        <v>388038.80353313987</v>
      </c>
      <c r="BB22" s="106" t="s">
        <v>33</v>
      </c>
      <c r="BC22" s="107">
        <v>0</v>
      </c>
      <c r="BE22" s="106" t="s">
        <v>33</v>
      </c>
      <c r="BF22" s="107">
        <v>243377.4957202205</v>
      </c>
      <c r="BG22" s="106" t="s">
        <v>33</v>
      </c>
      <c r="BH22" s="107">
        <v>0</v>
      </c>
      <c r="BJ22" s="100">
        <f t="shared" si="2"/>
        <v>637674.88458843995</v>
      </c>
      <c r="BK22" s="108">
        <f t="shared" si="1"/>
        <v>67.531361969713799</v>
      </c>
    </row>
    <row r="23" spans="2:63" s="5" customFormat="1" ht="15.95" customHeight="1" x14ac:dyDescent="0.25">
      <c r="B23" s="106" t="s">
        <v>34</v>
      </c>
      <c r="C23" s="107">
        <v>3697.4341096152712</v>
      </c>
      <c r="D23" s="106" t="s">
        <v>34</v>
      </c>
      <c r="E23" s="107">
        <v>0</v>
      </c>
      <c r="G23" s="106" t="s">
        <v>34</v>
      </c>
      <c r="H23" s="107">
        <v>43690.109825069005</v>
      </c>
      <c r="I23" s="106" t="s">
        <v>34</v>
      </c>
      <c r="J23" s="107">
        <v>0</v>
      </c>
      <c r="L23" s="106" t="s">
        <v>34</v>
      </c>
      <c r="M23" s="107">
        <v>0</v>
      </c>
      <c r="N23" s="106" t="s">
        <v>34</v>
      </c>
      <c r="O23" s="107">
        <v>1270.9914597676793</v>
      </c>
      <c r="Q23" s="106" t="s">
        <v>34</v>
      </c>
      <c r="R23" s="107">
        <v>0</v>
      </c>
      <c r="S23" s="106" t="s">
        <v>34</v>
      </c>
      <c r="T23" s="107">
        <v>907.95164030644526</v>
      </c>
      <c r="V23" s="106" t="s">
        <v>34</v>
      </c>
      <c r="W23" s="107">
        <v>178254.75999999998</v>
      </c>
      <c r="X23" s="106" t="s">
        <v>34</v>
      </c>
      <c r="Y23" s="107">
        <v>0</v>
      </c>
      <c r="AA23" s="106" t="s">
        <v>34</v>
      </c>
      <c r="AB23" s="107">
        <v>231352.59999999995</v>
      </c>
      <c r="AC23" s="106" t="s">
        <v>34</v>
      </c>
      <c r="AD23" s="107">
        <v>0</v>
      </c>
      <c r="AF23" s="106" t="s">
        <v>34</v>
      </c>
      <c r="AG23" s="107">
        <v>194949.84000000003</v>
      </c>
      <c r="AH23" s="106" t="s">
        <v>34</v>
      </c>
      <c r="AI23" s="107">
        <v>0</v>
      </c>
      <c r="AK23" s="106" t="s">
        <v>34</v>
      </c>
      <c r="AL23" s="107">
        <v>66660.849999999991</v>
      </c>
      <c r="AM23" s="106" t="s">
        <v>34</v>
      </c>
      <c r="AN23" s="107">
        <v>0</v>
      </c>
      <c r="AP23" s="106" t="s">
        <v>34</v>
      </c>
      <c r="AQ23" s="107">
        <v>143267.01</v>
      </c>
      <c r="AR23" s="106" t="s">
        <v>34</v>
      </c>
      <c r="AS23" s="107">
        <v>0</v>
      </c>
      <c r="AU23" s="106" t="s">
        <v>34</v>
      </c>
      <c r="AV23" s="107">
        <v>99086.536590798525</v>
      </c>
      <c r="AW23" s="106" t="s">
        <v>34</v>
      </c>
      <c r="AX23" s="107">
        <v>0</v>
      </c>
      <c r="AZ23" s="106" t="s">
        <v>34</v>
      </c>
      <c r="BA23" s="107">
        <v>12840644.939956367</v>
      </c>
      <c r="BB23" s="106" t="s">
        <v>34</v>
      </c>
      <c r="BC23" s="107">
        <v>0</v>
      </c>
      <c r="BE23" s="106" t="s">
        <v>34</v>
      </c>
      <c r="BF23" s="107">
        <v>5855568.1472597588</v>
      </c>
      <c r="BG23" s="106" t="s">
        <v>34</v>
      </c>
      <c r="BH23" s="107">
        <v>0</v>
      </c>
      <c r="BJ23" s="100">
        <f t="shared" si="2"/>
        <v>19657172.227741607</v>
      </c>
      <c r="BK23" s="108">
        <f t="shared" si="1"/>
        <v>2178.9431000741247</v>
      </c>
    </row>
    <row r="24" spans="2:63" s="5" customFormat="1" ht="15.95" customHeight="1" x14ac:dyDescent="0.25">
      <c r="B24" s="106" t="s">
        <v>35</v>
      </c>
      <c r="C24" s="107">
        <v>9620.4539829078785</v>
      </c>
      <c r="D24" s="106" t="s">
        <v>35</v>
      </c>
      <c r="E24" s="107">
        <v>0</v>
      </c>
      <c r="G24" s="106" t="s">
        <v>35</v>
      </c>
      <c r="H24" s="107">
        <v>19230.808697823042</v>
      </c>
      <c r="I24" s="106" t="s">
        <v>35</v>
      </c>
      <c r="J24" s="107">
        <v>0</v>
      </c>
      <c r="L24" s="106" t="s">
        <v>35</v>
      </c>
      <c r="M24" s="107">
        <v>0</v>
      </c>
      <c r="N24" s="106" t="s">
        <v>35</v>
      </c>
      <c r="O24" s="107">
        <v>571.20017720072929</v>
      </c>
      <c r="Q24" s="106" t="s">
        <v>35</v>
      </c>
      <c r="R24" s="107">
        <v>0</v>
      </c>
      <c r="S24" s="106" t="s">
        <v>35</v>
      </c>
      <c r="T24" s="107">
        <v>487.05929026389941</v>
      </c>
      <c r="V24" s="106" t="s">
        <v>35</v>
      </c>
      <c r="W24" s="107">
        <v>15112.407849314819</v>
      </c>
      <c r="X24" s="106" t="s">
        <v>35</v>
      </c>
      <c r="Y24" s="107">
        <v>0</v>
      </c>
      <c r="AA24" s="106" t="s">
        <v>35</v>
      </c>
      <c r="AB24" s="107">
        <v>0</v>
      </c>
      <c r="AC24" s="106" t="s">
        <v>35</v>
      </c>
      <c r="AD24" s="107">
        <v>0</v>
      </c>
      <c r="AF24" s="106" t="s">
        <v>35</v>
      </c>
      <c r="AG24" s="107">
        <v>0</v>
      </c>
      <c r="AH24" s="106" t="s">
        <v>35</v>
      </c>
      <c r="AI24" s="107">
        <v>0</v>
      </c>
      <c r="AK24" s="106" t="s">
        <v>35</v>
      </c>
      <c r="AL24" s="107">
        <v>0</v>
      </c>
      <c r="AM24" s="106" t="s">
        <v>35</v>
      </c>
      <c r="AN24" s="107">
        <v>0</v>
      </c>
      <c r="AP24" s="106" t="s">
        <v>35</v>
      </c>
      <c r="AQ24" s="107">
        <v>0</v>
      </c>
      <c r="AR24" s="106" t="s">
        <v>35</v>
      </c>
      <c r="AS24" s="107">
        <v>0</v>
      </c>
      <c r="AU24" s="106" t="s">
        <v>35</v>
      </c>
      <c r="AV24" s="107">
        <v>0</v>
      </c>
      <c r="AW24" s="106" t="s">
        <v>35</v>
      </c>
      <c r="AX24" s="107">
        <v>535.18725525115417</v>
      </c>
      <c r="AZ24" s="106" t="s">
        <v>35</v>
      </c>
      <c r="BA24" s="107">
        <v>5832402.5522503806</v>
      </c>
      <c r="BB24" s="106" t="s">
        <v>35</v>
      </c>
      <c r="BC24" s="107">
        <v>0</v>
      </c>
      <c r="BE24" s="106" t="s">
        <v>35</v>
      </c>
      <c r="BF24" s="107">
        <v>5861421.8135036575</v>
      </c>
      <c r="BG24" s="106" t="s">
        <v>35</v>
      </c>
      <c r="BH24" s="107">
        <v>0</v>
      </c>
      <c r="BJ24" s="100">
        <f t="shared" si="2"/>
        <v>11737788.036284084</v>
      </c>
      <c r="BK24" s="108">
        <f t="shared" si="1"/>
        <v>1593.4467227157829</v>
      </c>
    </row>
    <row r="25" spans="2:63" s="5" customFormat="1" ht="15.95" customHeight="1" x14ac:dyDescent="0.25">
      <c r="B25" s="106" t="s">
        <v>36</v>
      </c>
      <c r="C25" s="107">
        <v>24816.912367353601</v>
      </c>
      <c r="D25" s="106" t="s">
        <v>36</v>
      </c>
      <c r="E25" s="107">
        <v>0</v>
      </c>
      <c r="G25" s="106" t="s">
        <v>36</v>
      </c>
      <c r="H25" s="107">
        <v>43690.384753639191</v>
      </c>
      <c r="I25" s="106" t="s">
        <v>36</v>
      </c>
      <c r="J25" s="107">
        <v>0</v>
      </c>
      <c r="L25" s="106" t="s">
        <v>36</v>
      </c>
      <c r="M25" s="107">
        <v>0</v>
      </c>
      <c r="N25" s="106" t="s">
        <v>36</v>
      </c>
      <c r="O25" s="107">
        <v>1315.2541129758197</v>
      </c>
      <c r="Q25" s="106" t="s">
        <v>36</v>
      </c>
      <c r="R25" s="107">
        <v>0</v>
      </c>
      <c r="S25" s="106" t="s">
        <v>36</v>
      </c>
      <c r="T25" s="107">
        <v>1175.3087041799404</v>
      </c>
      <c r="V25" s="106" t="s">
        <v>36</v>
      </c>
      <c r="W25" s="107">
        <v>0</v>
      </c>
      <c r="X25" s="106" t="s">
        <v>36</v>
      </c>
      <c r="Y25" s="107">
        <v>0</v>
      </c>
      <c r="AA25" s="106" t="s">
        <v>36</v>
      </c>
      <c r="AB25" s="107">
        <v>51602.399999999994</v>
      </c>
      <c r="AC25" s="106" t="s">
        <v>36</v>
      </c>
      <c r="AD25" s="107">
        <v>0</v>
      </c>
      <c r="AF25" s="106" t="s">
        <v>36</v>
      </c>
      <c r="AG25" s="107">
        <v>0</v>
      </c>
      <c r="AH25" s="106" t="s">
        <v>36</v>
      </c>
      <c r="AI25" s="107">
        <v>48645.321893534128</v>
      </c>
      <c r="AK25" s="106" t="s">
        <v>36</v>
      </c>
      <c r="AL25" s="107">
        <v>0</v>
      </c>
      <c r="AM25" s="106" t="s">
        <v>36</v>
      </c>
      <c r="AN25" s="107">
        <v>59572.631865508687</v>
      </c>
      <c r="AP25" s="106" t="s">
        <v>36</v>
      </c>
      <c r="AQ25" s="107">
        <v>0</v>
      </c>
      <c r="AR25" s="106" t="s">
        <v>36</v>
      </c>
      <c r="AS25" s="107">
        <v>70662.888155039691</v>
      </c>
      <c r="AU25" s="106" t="s">
        <v>36</v>
      </c>
      <c r="AV25" s="107">
        <v>0</v>
      </c>
      <c r="AW25" s="106" t="s">
        <v>36</v>
      </c>
      <c r="AX25" s="107">
        <v>112668.07555692026</v>
      </c>
      <c r="AZ25" s="106" t="s">
        <v>36</v>
      </c>
      <c r="BA25" s="107">
        <v>0</v>
      </c>
      <c r="BB25" s="106" t="s">
        <v>36</v>
      </c>
      <c r="BC25" s="107">
        <v>9409643.5191473998</v>
      </c>
      <c r="BE25" s="106" t="s">
        <v>36</v>
      </c>
      <c r="BF25" s="107">
        <v>0</v>
      </c>
      <c r="BG25" s="106" t="s">
        <v>36</v>
      </c>
      <c r="BH25" s="107">
        <v>8564680.9483031575</v>
      </c>
      <c r="BJ25" s="100">
        <f t="shared" si="2"/>
        <v>120109.69712099279</v>
      </c>
      <c r="BK25" s="108">
        <f t="shared" si="1"/>
        <v>18268363.947738715</v>
      </c>
    </row>
    <row r="26" spans="2:63" s="5" customFormat="1" ht="15.95" customHeight="1" x14ac:dyDescent="0.25">
      <c r="B26" s="106" t="s">
        <v>37</v>
      </c>
      <c r="C26" s="107">
        <v>4399.1352217061431</v>
      </c>
      <c r="D26" s="106" t="s">
        <v>37</v>
      </c>
      <c r="E26" s="107">
        <v>0</v>
      </c>
      <c r="G26" s="106" t="s">
        <v>37</v>
      </c>
      <c r="H26" s="107">
        <v>8887.2255523881558</v>
      </c>
      <c r="I26" s="106" t="s">
        <v>37</v>
      </c>
      <c r="J26" s="107">
        <v>0</v>
      </c>
      <c r="L26" s="106" t="s">
        <v>37</v>
      </c>
      <c r="M26" s="107">
        <v>0</v>
      </c>
      <c r="N26" s="106" t="s">
        <v>37</v>
      </c>
      <c r="O26" s="107">
        <v>264.68388531381675</v>
      </c>
      <c r="Q26" s="106" t="s">
        <v>37</v>
      </c>
      <c r="R26" s="107">
        <v>0</v>
      </c>
      <c r="S26" s="106" t="s">
        <v>37</v>
      </c>
      <c r="T26" s="107">
        <v>222.4554703096162</v>
      </c>
      <c r="V26" s="106" t="s">
        <v>37</v>
      </c>
      <c r="W26" s="107">
        <v>26576.92</v>
      </c>
      <c r="X26" s="106" t="s">
        <v>37</v>
      </c>
      <c r="Y26" s="107">
        <v>0</v>
      </c>
      <c r="AA26" s="106" t="s">
        <v>37</v>
      </c>
      <c r="AB26" s="107">
        <v>20757.2</v>
      </c>
      <c r="AC26" s="106" t="s">
        <v>37</v>
      </c>
      <c r="AD26" s="107">
        <v>0</v>
      </c>
      <c r="AF26" s="106" t="s">
        <v>37</v>
      </c>
      <c r="AG26" s="107">
        <v>24679.4</v>
      </c>
      <c r="AH26" s="106" t="s">
        <v>37</v>
      </c>
      <c r="AI26" s="107">
        <v>0</v>
      </c>
      <c r="AK26" s="106" t="s">
        <v>37</v>
      </c>
      <c r="AL26" s="107">
        <v>22640.769999999997</v>
      </c>
      <c r="AM26" s="106" t="s">
        <v>37</v>
      </c>
      <c r="AN26" s="107">
        <v>0</v>
      </c>
      <c r="AP26" s="106" t="s">
        <v>37</v>
      </c>
      <c r="AQ26" s="107">
        <v>59050.659999999996</v>
      </c>
      <c r="AR26" s="106" t="s">
        <v>37</v>
      </c>
      <c r="AS26" s="107">
        <v>0</v>
      </c>
      <c r="AU26" s="106" t="s">
        <v>37</v>
      </c>
      <c r="AV26" s="107">
        <v>3324.8108503849307</v>
      </c>
      <c r="AW26" s="106" t="s">
        <v>37</v>
      </c>
      <c r="AX26" s="107">
        <v>0</v>
      </c>
      <c r="AZ26" s="106" t="s">
        <v>37</v>
      </c>
      <c r="BA26" s="107">
        <v>3111641.5999920182</v>
      </c>
      <c r="BB26" s="106" t="s">
        <v>37</v>
      </c>
      <c r="BC26" s="107">
        <v>0</v>
      </c>
      <c r="BE26" s="106" t="s">
        <v>37</v>
      </c>
      <c r="BF26" s="107">
        <v>2653603.3962254664</v>
      </c>
      <c r="BG26" s="106" t="s">
        <v>37</v>
      </c>
      <c r="BH26" s="107">
        <v>0</v>
      </c>
      <c r="BJ26" s="100">
        <f t="shared" si="2"/>
        <v>5935561.1178419637</v>
      </c>
      <c r="BK26" s="108">
        <f t="shared" si="1"/>
        <v>487.13935562343295</v>
      </c>
    </row>
    <row r="27" spans="2:63" s="5" customFormat="1" ht="15.95" customHeight="1" x14ac:dyDescent="0.25">
      <c r="B27" s="106" t="s">
        <v>38</v>
      </c>
      <c r="C27" s="107">
        <v>888.8872734763163</v>
      </c>
      <c r="D27" s="106" t="s">
        <v>38</v>
      </c>
      <c r="E27" s="107">
        <v>0</v>
      </c>
      <c r="G27" s="106" t="s">
        <v>38</v>
      </c>
      <c r="H27" s="107">
        <v>532.74202933815604</v>
      </c>
      <c r="I27" s="106" t="s">
        <v>38</v>
      </c>
      <c r="J27" s="107">
        <v>0</v>
      </c>
      <c r="L27" s="106" t="s">
        <v>38</v>
      </c>
      <c r="M27" s="107">
        <v>0</v>
      </c>
      <c r="N27" s="106" t="s">
        <v>38</v>
      </c>
      <c r="O27" s="107">
        <v>16.957842350047251</v>
      </c>
      <c r="Q27" s="106" t="s">
        <v>38</v>
      </c>
      <c r="R27" s="107">
        <v>0</v>
      </c>
      <c r="S27" s="106" t="s">
        <v>38</v>
      </c>
      <c r="T27" s="107">
        <v>22.592183889304458</v>
      </c>
      <c r="V27" s="106" t="s">
        <v>38</v>
      </c>
      <c r="W27" s="107">
        <v>0</v>
      </c>
      <c r="X27" s="106" t="s">
        <v>38</v>
      </c>
      <c r="Y27" s="107">
        <v>0</v>
      </c>
      <c r="AA27" s="106" t="s">
        <v>38</v>
      </c>
      <c r="AB27" s="107">
        <v>0</v>
      </c>
      <c r="AC27" s="106" t="s">
        <v>38</v>
      </c>
      <c r="AD27" s="107">
        <v>0</v>
      </c>
      <c r="AF27" s="106" t="s">
        <v>38</v>
      </c>
      <c r="AG27" s="107">
        <v>0</v>
      </c>
      <c r="AH27" s="106" t="s">
        <v>38</v>
      </c>
      <c r="AI27" s="107">
        <v>0</v>
      </c>
      <c r="AK27" s="106" t="s">
        <v>38</v>
      </c>
      <c r="AL27" s="107">
        <v>0</v>
      </c>
      <c r="AM27" s="106" t="s">
        <v>38</v>
      </c>
      <c r="AN27" s="107">
        <v>0</v>
      </c>
      <c r="AP27" s="106" t="s">
        <v>38</v>
      </c>
      <c r="AQ27" s="107">
        <v>76.109999999999985</v>
      </c>
      <c r="AR27" s="106" t="s">
        <v>38</v>
      </c>
      <c r="AS27" s="107">
        <v>0</v>
      </c>
      <c r="AU27" s="106" t="s">
        <v>38</v>
      </c>
      <c r="AV27" s="107">
        <v>0</v>
      </c>
      <c r="AW27" s="106" t="s">
        <v>38</v>
      </c>
      <c r="AX27" s="107">
        <v>20.695056860048929</v>
      </c>
      <c r="AZ27" s="106" t="s">
        <v>38</v>
      </c>
      <c r="BA27" s="107">
        <v>282988.62972388207</v>
      </c>
      <c r="BB27" s="106" t="s">
        <v>38</v>
      </c>
      <c r="BC27" s="107">
        <v>0</v>
      </c>
      <c r="BE27" s="106" t="s">
        <v>38</v>
      </c>
      <c r="BF27" s="107">
        <v>213740.24709817593</v>
      </c>
      <c r="BG27" s="106" t="s">
        <v>38</v>
      </c>
      <c r="BH27" s="107">
        <v>0</v>
      </c>
      <c r="BJ27" s="100">
        <f t="shared" si="2"/>
        <v>498226.61612487247</v>
      </c>
      <c r="BK27" s="108">
        <f t="shared" si="1"/>
        <v>60.245083099400638</v>
      </c>
    </row>
    <row r="28" spans="2:63" s="5" customFormat="1" ht="15.95" customHeight="1" x14ac:dyDescent="0.25">
      <c r="B28" s="106" t="s">
        <v>39</v>
      </c>
      <c r="C28" s="107">
        <v>610.98551068249151</v>
      </c>
      <c r="D28" s="106" t="s">
        <v>39</v>
      </c>
      <c r="E28" s="107">
        <v>0</v>
      </c>
      <c r="G28" s="106" t="s">
        <v>39</v>
      </c>
      <c r="H28" s="107">
        <v>217.06570420033054</v>
      </c>
      <c r="I28" s="106" t="s">
        <v>39</v>
      </c>
      <c r="J28" s="107">
        <v>0</v>
      </c>
      <c r="L28" s="106" t="s">
        <v>39</v>
      </c>
      <c r="M28" s="107">
        <v>0</v>
      </c>
      <c r="N28" s="106" t="s">
        <v>39</v>
      </c>
      <c r="O28" s="107">
        <v>7.2866512675205275</v>
      </c>
      <c r="Q28" s="106" t="s">
        <v>39</v>
      </c>
      <c r="R28" s="107">
        <v>0</v>
      </c>
      <c r="S28" s="106" t="s">
        <v>39</v>
      </c>
      <c r="T28" s="107">
        <v>14.94423143366282</v>
      </c>
      <c r="V28" s="106" t="s">
        <v>39</v>
      </c>
      <c r="W28" s="107">
        <v>0</v>
      </c>
      <c r="X28" s="106" t="s">
        <v>39</v>
      </c>
      <c r="Y28" s="107">
        <v>0</v>
      </c>
      <c r="AA28" s="106" t="s">
        <v>39</v>
      </c>
      <c r="AB28" s="107">
        <v>0</v>
      </c>
      <c r="AC28" s="106" t="s">
        <v>39</v>
      </c>
      <c r="AD28" s="107">
        <v>0</v>
      </c>
      <c r="AF28" s="106" t="s">
        <v>39</v>
      </c>
      <c r="AG28" s="107">
        <v>0</v>
      </c>
      <c r="AH28" s="106" t="s">
        <v>39</v>
      </c>
      <c r="AI28" s="107">
        <v>0</v>
      </c>
      <c r="AK28" s="106" t="s">
        <v>39</v>
      </c>
      <c r="AL28" s="107">
        <v>0</v>
      </c>
      <c r="AM28" s="106" t="s">
        <v>39</v>
      </c>
      <c r="AN28" s="107">
        <v>0</v>
      </c>
      <c r="AP28" s="106" t="s">
        <v>39</v>
      </c>
      <c r="AQ28" s="107">
        <v>0</v>
      </c>
      <c r="AR28" s="106" t="s">
        <v>39</v>
      </c>
      <c r="AS28" s="107">
        <v>0</v>
      </c>
      <c r="AU28" s="106" t="s">
        <v>39</v>
      </c>
      <c r="AV28" s="107">
        <v>0</v>
      </c>
      <c r="AW28" s="106" t="s">
        <v>39</v>
      </c>
      <c r="AX28" s="107">
        <v>215.57158163668907</v>
      </c>
      <c r="AZ28" s="106" t="s">
        <v>39</v>
      </c>
      <c r="BA28" s="107">
        <v>95406.171269753671</v>
      </c>
      <c r="BB28" s="106" t="s">
        <v>39</v>
      </c>
      <c r="BC28" s="107">
        <v>0</v>
      </c>
      <c r="BE28" s="106" t="s">
        <v>39</v>
      </c>
      <c r="BF28" s="107">
        <v>55278.032446675221</v>
      </c>
      <c r="BG28" s="106" t="s">
        <v>39</v>
      </c>
      <c r="BH28" s="107">
        <v>0</v>
      </c>
      <c r="BJ28" s="100">
        <f t="shared" si="2"/>
        <v>151512.25493131171</v>
      </c>
      <c r="BK28" s="108">
        <f t="shared" si="1"/>
        <v>237.80246433787244</v>
      </c>
    </row>
    <row r="29" spans="2:63" s="5" customFormat="1" ht="15.95" customHeight="1" x14ac:dyDescent="0.25">
      <c r="B29" s="106" t="s">
        <v>40</v>
      </c>
      <c r="C29" s="107">
        <v>486.61680815609418</v>
      </c>
      <c r="D29" s="106" t="s">
        <v>40</v>
      </c>
      <c r="E29" s="107">
        <v>0</v>
      </c>
      <c r="G29" s="106" t="s">
        <v>40</v>
      </c>
      <c r="H29" s="107">
        <v>108.37316926748534</v>
      </c>
      <c r="I29" s="106" t="s">
        <v>40</v>
      </c>
      <c r="J29" s="107">
        <v>0</v>
      </c>
      <c r="L29" s="106" t="s">
        <v>40</v>
      </c>
      <c r="M29" s="107">
        <v>0</v>
      </c>
      <c r="N29" s="106" t="s">
        <v>40</v>
      </c>
      <c r="O29" s="107">
        <v>3.9988292280152331</v>
      </c>
      <c r="Q29" s="106" t="s">
        <v>40</v>
      </c>
      <c r="R29" s="107">
        <v>0</v>
      </c>
      <c r="S29" s="106" t="s">
        <v>40</v>
      </c>
      <c r="T29" s="107">
        <v>10.179921514806255</v>
      </c>
      <c r="V29" s="106" t="s">
        <v>40</v>
      </c>
      <c r="W29" s="107">
        <v>0</v>
      </c>
      <c r="X29" s="106" t="s">
        <v>40</v>
      </c>
      <c r="Y29" s="107">
        <v>0</v>
      </c>
      <c r="AA29" s="106" t="s">
        <v>40</v>
      </c>
      <c r="AB29" s="107">
        <v>320.06000000000006</v>
      </c>
      <c r="AC29" s="106" t="s">
        <v>40</v>
      </c>
      <c r="AD29" s="107">
        <v>0</v>
      </c>
      <c r="AF29" s="106" t="s">
        <v>40</v>
      </c>
      <c r="AG29" s="107">
        <v>0</v>
      </c>
      <c r="AH29" s="106" t="s">
        <v>40</v>
      </c>
      <c r="AI29" s="107">
        <v>0</v>
      </c>
      <c r="AK29" s="106" t="s">
        <v>40</v>
      </c>
      <c r="AL29" s="107">
        <v>84.78</v>
      </c>
      <c r="AM29" s="106" t="s">
        <v>40</v>
      </c>
      <c r="AN29" s="107">
        <v>0</v>
      </c>
      <c r="AP29" s="106" t="s">
        <v>40</v>
      </c>
      <c r="AQ29" s="107">
        <v>0</v>
      </c>
      <c r="AR29" s="106" t="s">
        <v>40</v>
      </c>
      <c r="AS29" s="107">
        <v>0</v>
      </c>
      <c r="AU29" s="106" t="s">
        <v>40</v>
      </c>
      <c r="AV29" s="107">
        <v>61.509062751234239</v>
      </c>
      <c r="AW29" s="106" t="s">
        <v>40</v>
      </c>
      <c r="AX29" s="107">
        <v>0</v>
      </c>
      <c r="AZ29" s="106" t="s">
        <v>40</v>
      </c>
      <c r="BA29" s="107">
        <v>114150.01384906551</v>
      </c>
      <c r="BB29" s="106" t="s">
        <v>40</v>
      </c>
      <c r="BC29" s="107">
        <v>0</v>
      </c>
      <c r="BE29" s="106" t="s">
        <v>40</v>
      </c>
      <c r="BF29" s="107">
        <v>65014.517818122949</v>
      </c>
      <c r="BG29" s="106" t="s">
        <v>40</v>
      </c>
      <c r="BH29" s="107">
        <v>0</v>
      </c>
      <c r="BJ29" s="100">
        <f t="shared" si="2"/>
        <v>180225.87070736327</v>
      </c>
      <c r="BK29" s="108">
        <f t="shared" si="1"/>
        <v>14.178750742821489</v>
      </c>
    </row>
    <row r="30" spans="2:63" s="5" customFormat="1" ht="15.95" customHeight="1" x14ac:dyDescent="0.25">
      <c r="B30" s="106" t="s">
        <v>41</v>
      </c>
      <c r="C30" s="107">
        <v>30660.987495485242</v>
      </c>
      <c r="D30" s="106" t="s">
        <v>41</v>
      </c>
      <c r="E30" s="107">
        <v>0</v>
      </c>
      <c r="G30" s="106" t="s">
        <v>41</v>
      </c>
      <c r="H30" s="107">
        <v>32263.387112406148</v>
      </c>
      <c r="I30" s="106" t="s">
        <v>41</v>
      </c>
      <c r="J30" s="107">
        <v>0</v>
      </c>
      <c r="L30" s="106" t="s">
        <v>41</v>
      </c>
      <c r="M30" s="107">
        <v>0</v>
      </c>
      <c r="N30" s="106" t="s">
        <v>41</v>
      </c>
      <c r="O30" s="107">
        <v>994.69002456980138</v>
      </c>
      <c r="Q30" s="106" t="s">
        <v>41</v>
      </c>
      <c r="R30" s="107">
        <v>0</v>
      </c>
      <c r="S30" s="106" t="s">
        <v>41</v>
      </c>
      <c r="T30" s="107">
        <v>1092.2436842848185</v>
      </c>
      <c r="V30" s="106" t="s">
        <v>41</v>
      </c>
      <c r="W30" s="107">
        <v>0</v>
      </c>
      <c r="X30" s="106" t="s">
        <v>41</v>
      </c>
      <c r="Y30" s="107">
        <v>0</v>
      </c>
      <c r="AA30" s="106" t="s">
        <v>41</v>
      </c>
      <c r="AB30" s="107">
        <v>66532.849999999991</v>
      </c>
      <c r="AC30" s="106" t="s">
        <v>41</v>
      </c>
      <c r="AD30" s="107">
        <v>0</v>
      </c>
      <c r="AF30" s="106" t="s">
        <v>41</v>
      </c>
      <c r="AG30" s="107">
        <v>34309.990000000005</v>
      </c>
      <c r="AH30" s="106" t="s">
        <v>41</v>
      </c>
      <c r="AI30" s="107">
        <v>0</v>
      </c>
      <c r="AK30" s="106" t="s">
        <v>41</v>
      </c>
      <c r="AL30" s="107">
        <v>27168.07</v>
      </c>
      <c r="AM30" s="106" t="s">
        <v>41</v>
      </c>
      <c r="AN30" s="107">
        <v>0</v>
      </c>
      <c r="AP30" s="106" t="s">
        <v>41</v>
      </c>
      <c r="AQ30" s="107">
        <v>24160.43</v>
      </c>
      <c r="AR30" s="106" t="s">
        <v>41</v>
      </c>
      <c r="AS30" s="107">
        <v>0</v>
      </c>
      <c r="AU30" s="106" t="s">
        <v>41</v>
      </c>
      <c r="AV30" s="107">
        <v>46148.49761376602</v>
      </c>
      <c r="AW30" s="106" t="s">
        <v>41</v>
      </c>
      <c r="AX30" s="107">
        <v>0</v>
      </c>
      <c r="AZ30" s="106" t="s">
        <v>41</v>
      </c>
      <c r="BA30" s="107">
        <v>12631936.1052453</v>
      </c>
      <c r="BB30" s="106" t="s">
        <v>41</v>
      </c>
      <c r="BC30" s="107">
        <v>0</v>
      </c>
      <c r="BE30" s="106" t="s">
        <v>41</v>
      </c>
      <c r="BF30" s="107">
        <v>13124858.739568939</v>
      </c>
      <c r="BG30" s="106" t="s">
        <v>41</v>
      </c>
      <c r="BH30" s="107">
        <v>0</v>
      </c>
      <c r="BJ30" s="100">
        <f t="shared" si="2"/>
        <v>26018039.057035897</v>
      </c>
      <c r="BK30" s="108">
        <f t="shared" si="1"/>
        <v>2086.9337088546199</v>
      </c>
    </row>
    <row r="31" spans="2:63" s="5" customFormat="1" ht="15.95" customHeight="1" x14ac:dyDescent="0.25">
      <c r="B31" s="106" t="s">
        <v>42</v>
      </c>
      <c r="C31" s="107">
        <v>17727.442726066845</v>
      </c>
      <c r="D31" s="106" t="s">
        <v>42</v>
      </c>
      <c r="E31" s="107">
        <v>0</v>
      </c>
      <c r="G31" s="106" t="s">
        <v>42</v>
      </c>
      <c r="H31" s="107">
        <v>8720.1564254315945</v>
      </c>
      <c r="I31" s="106" t="s">
        <v>42</v>
      </c>
      <c r="J31" s="107">
        <v>0</v>
      </c>
      <c r="L31" s="106" t="s">
        <v>42</v>
      </c>
      <c r="M31" s="107">
        <v>0</v>
      </c>
      <c r="N31" s="106" t="s">
        <v>42</v>
      </c>
      <c r="O31" s="107">
        <v>287.12500670369343</v>
      </c>
      <c r="Q31" s="106" t="s">
        <v>42</v>
      </c>
      <c r="R31" s="107">
        <v>0</v>
      </c>
      <c r="S31" s="106" t="s">
        <v>42</v>
      </c>
      <c r="T31" s="107">
        <v>457.04603833946391</v>
      </c>
      <c r="V31" s="106" t="s">
        <v>42</v>
      </c>
      <c r="W31" s="107">
        <v>362.65000000000816</v>
      </c>
      <c r="X31" s="106" t="s">
        <v>42</v>
      </c>
      <c r="Y31" s="107">
        <v>0</v>
      </c>
      <c r="AA31" s="106" t="s">
        <v>42</v>
      </c>
      <c r="AB31" s="107">
        <v>0</v>
      </c>
      <c r="AC31" s="106" t="s">
        <v>42</v>
      </c>
      <c r="AD31" s="107">
        <v>0</v>
      </c>
      <c r="AF31" s="106" t="s">
        <v>42</v>
      </c>
      <c r="AG31" s="107">
        <v>21060.509999999951</v>
      </c>
      <c r="AH31" s="106" t="s">
        <v>42</v>
      </c>
      <c r="AI31" s="107">
        <v>0</v>
      </c>
      <c r="AK31" s="106" t="s">
        <v>42</v>
      </c>
      <c r="AL31" s="107">
        <v>10969.47000000003</v>
      </c>
      <c r="AM31" s="106" t="s">
        <v>42</v>
      </c>
      <c r="AN31" s="107">
        <v>0</v>
      </c>
      <c r="AP31" s="106" t="s">
        <v>42</v>
      </c>
      <c r="AQ31" s="107">
        <v>0</v>
      </c>
      <c r="AR31" s="106" t="s">
        <v>42</v>
      </c>
      <c r="AS31" s="107">
        <v>32303.86182420576</v>
      </c>
      <c r="AU31" s="106" t="s">
        <v>42</v>
      </c>
      <c r="AV31" s="107">
        <v>0</v>
      </c>
      <c r="AW31" s="106" t="s">
        <v>42</v>
      </c>
      <c r="AX31" s="107">
        <v>57324.365182706068</v>
      </c>
      <c r="AZ31" s="106" t="s">
        <v>42</v>
      </c>
      <c r="BA31" s="107">
        <v>0</v>
      </c>
      <c r="BB31" s="106" t="s">
        <v>42</v>
      </c>
      <c r="BC31" s="107">
        <v>4527398.2978291307</v>
      </c>
      <c r="BE31" s="106" t="s">
        <v>42</v>
      </c>
      <c r="BF31" s="107">
        <v>0</v>
      </c>
      <c r="BG31" s="106" t="s">
        <v>42</v>
      </c>
      <c r="BH31" s="107">
        <v>4684357.3485437948</v>
      </c>
      <c r="BJ31" s="100">
        <f t="shared" si="2"/>
        <v>58840.229151498432</v>
      </c>
      <c r="BK31" s="108">
        <f t="shared" si="1"/>
        <v>9302128.0444248803</v>
      </c>
    </row>
    <row r="32" spans="2:63" s="5" customFormat="1" ht="15.95" customHeight="1" x14ac:dyDescent="0.25">
      <c r="B32" s="106" t="s">
        <v>43</v>
      </c>
      <c r="C32" s="107">
        <v>916.16030240948203</v>
      </c>
      <c r="D32" s="106" t="s">
        <v>43</v>
      </c>
      <c r="E32" s="107">
        <v>0</v>
      </c>
      <c r="G32" s="106" t="s">
        <v>43</v>
      </c>
      <c r="H32" s="107">
        <v>1732.5737315201777</v>
      </c>
      <c r="I32" s="106" t="s">
        <v>43</v>
      </c>
      <c r="J32" s="107">
        <v>0</v>
      </c>
      <c r="L32" s="106" t="s">
        <v>43</v>
      </c>
      <c r="M32" s="107">
        <v>0</v>
      </c>
      <c r="N32" s="106" t="s">
        <v>43</v>
      </c>
      <c r="O32" s="107">
        <v>51.747187354541921</v>
      </c>
      <c r="Q32" s="106" t="s">
        <v>43</v>
      </c>
      <c r="R32" s="107">
        <v>0</v>
      </c>
      <c r="S32" s="106" t="s">
        <v>43</v>
      </c>
      <c r="T32" s="107">
        <v>53.242218755642043</v>
      </c>
      <c r="V32" s="106" t="s">
        <v>43</v>
      </c>
      <c r="W32" s="107">
        <v>0</v>
      </c>
      <c r="X32" s="106" t="s">
        <v>43</v>
      </c>
      <c r="Y32" s="107">
        <v>0</v>
      </c>
      <c r="AA32" s="106" t="s">
        <v>43</v>
      </c>
      <c r="AB32" s="107">
        <v>164.63999999999993</v>
      </c>
      <c r="AC32" s="106" t="s">
        <v>43</v>
      </c>
      <c r="AD32" s="107">
        <v>0</v>
      </c>
      <c r="AF32" s="106" t="s">
        <v>43</v>
      </c>
      <c r="AG32" s="107">
        <v>0</v>
      </c>
      <c r="AH32" s="106" t="s">
        <v>43</v>
      </c>
      <c r="AI32" s="107">
        <v>0</v>
      </c>
      <c r="AK32" s="106" t="s">
        <v>43</v>
      </c>
      <c r="AL32" s="107">
        <v>291.89</v>
      </c>
      <c r="AM32" s="106" t="s">
        <v>43</v>
      </c>
      <c r="AN32" s="107">
        <v>0</v>
      </c>
      <c r="AP32" s="106" t="s">
        <v>43</v>
      </c>
      <c r="AQ32" s="107">
        <v>0</v>
      </c>
      <c r="AR32" s="106" t="s">
        <v>43</v>
      </c>
      <c r="AS32" s="107">
        <v>0</v>
      </c>
      <c r="AU32" s="106" t="s">
        <v>43</v>
      </c>
      <c r="AV32" s="107">
        <v>459.98931446335416</v>
      </c>
      <c r="AW32" s="106" t="s">
        <v>43</v>
      </c>
      <c r="AX32" s="107">
        <v>0</v>
      </c>
      <c r="AZ32" s="106" t="s">
        <v>43</v>
      </c>
      <c r="BA32" s="107">
        <v>585237.98295055085</v>
      </c>
      <c r="BB32" s="106" t="s">
        <v>43</v>
      </c>
      <c r="BC32" s="107">
        <v>0</v>
      </c>
      <c r="BE32" s="106" t="s">
        <v>43</v>
      </c>
      <c r="BF32" s="107">
        <v>492056.14369632362</v>
      </c>
      <c r="BG32" s="106" t="s">
        <v>43</v>
      </c>
      <c r="BH32" s="107">
        <v>0</v>
      </c>
      <c r="BJ32" s="100">
        <f t="shared" si="2"/>
        <v>1080859.3799952674</v>
      </c>
      <c r="BK32" s="108">
        <f t="shared" si="1"/>
        <v>104.98940611018396</v>
      </c>
    </row>
    <row r="33" spans="2:63" s="5" customFormat="1" ht="15.95" customHeight="1" x14ac:dyDescent="0.25">
      <c r="B33" s="106" t="s">
        <v>44</v>
      </c>
      <c r="C33" s="107">
        <v>945.95663473541481</v>
      </c>
      <c r="D33" s="106" t="s">
        <v>44</v>
      </c>
      <c r="E33" s="107">
        <v>0</v>
      </c>
      <c r="G33" s="106" t="s">
        <v>44</v>
      </c>
      <c r="H33" s="107">
        <v>200.31434979505036</v>
      </c>
      <c r="I33" s="106" t="s">
        <v>44</v>
      </c>
      <c r="J33" s="107">
        <v>0</v>
      </c>
      <c r="L33" s="106" t="s">
        <v>44</v>
      </c>
      <c r="M33" s="107">
        <v>0</v>
      </c>
      <c r="N33" s="106" t="s">
        <v>44</v>
      </c>
      <c r="O33" s="107">
        <v>7.5318638039843426</v>
      </c>
      <c r="Q33" s="106" t="s">
        <v>44</v>
      </c>
      <c r="R33" s="107">
        <v>0</v>
      </c>
      <c r="S33" s="106" t="s">
        <v>44</v>
      </c>
      <c r="T33" s="107">
        <v>20.284154316550083</v>
      </c>
      <c r="V33" s="106" t="s">
        <v>44</v>
      </c>
      <c r="W33" s="107">
        <v>0</v>
      </c>
      <c r="X33" s="106" t="s">
        <v>44</v>
      </c>
      <c r="Y33" s="107">
        <v>0</v>
      </c>
      <c r="AA33" s="106" t="s">
        <v>44</v>
      </c>
      <c r="AB33" s="107">
        <v>1059.04</v>
      </c>
      <c r="AC33" s="106" t="s">
        <v>44</v>
      </c>
      <c r="AD33" s="107">
        <v>0</v>
      </c>
      <c r="AF33" s="106" t="s">
        <v>44</v>
      </c>
      <c r="AG33" s="107">
        <v>0</v>
      </c>
      <c r="AH33" s="106" t="s">
        <v>44</v>
      </c>
      <c r="AI33" s="107">
        <v>0</v>
      </c>
      <c r="AK33" s="106" t="s">
        <v>44</v>
      </c>
      <c r="AL33" s="107">
        <v>62.22</v>
      </c>
      <c r="AM33" s="106" t="s">
        <v>44</v>
      </c>
      <c r="AN33" s="107">
        <v>0</v>
      </c>
      <c r="AP33" s="106" t="s">
        <v>44</v>
      </c>
      <c r="AQ33" s="107">
        <v>0</v>
      </c>
      <c r="AR33" s="106" t="s">
        <v>44</v>
      </c>
      <c r="AS33" s="107">
        <v>0</v>
      </c>
      <c r="AU33" s="106" t="s">
        <v>44</v>
      </c>
      <c r="AV33" s="107">
        <v>10.432213895377025</v>
      </c>
      <c r="AW33" s="106" t="s">
        <v>44</v>
      </c>
      <c r="AX33" s="107">
        <v>0</v>
      </c>
      <c r="AZ33" s="106" t="s">
        <v>44</v>
      </c>
      <c r="BA33" s="107">
        <v>231721.91794488387</v>
      </c>
      <c r="BB33" s="106" t="s">
        <v>44</v>
      </c>
      <c r="BC33" s="107">
        <v>0</v>
      </c>
      <c r="BE33" s="106" t="s">
        <v>44</v>
      </c>
      <c r="BF33" s="107">
        <v>124154.02629075099</v>
      </c>
      <c r="BG33" s="106" t="s">
        <v>44</v>
      </c>
      <c r="BH33" s="107">
        <v>0</v>
      </c>
      <c r="BJ33" s="100">
        <f t="shared" si="2"/>
        <v>358153.9074340607</v>
      </c>
      <c r="BK33" s="108">
        <f t="shared" si="1"/>
        <v>27.816018120534427</v>
      </c>
    </row>
    <row r="34" spans="2:63" s="5" customFormat="1" ht="15.95" customHeight="1" x14ac:dyDescent="0.25">
      <c r="B34" s="106" t="s">
        <v>45</v>
      </c>
      <c r="C34" s="107">
        <v>698.72150623223206</v>
      </c>
      <c r="D34" s="106" t="s">
        <v>45</v>
      </c>
      <c r="E34" s="107">
        <v>0</v>
      </c>
      <c r="G34" s="106" t="s">
        <v>45</v>
      </c>
      <c r="H34" s="107">
        <v>458.61615555602486</v>
      </c>
      <c r="I34" s="106" t="s">
        <v>45</v>
      </c>
      <c r="J34" s="107">
        <v>0</v>
      </c>
      <c r="L34" s="106" t="s">
        <v>45</v>
      </c>
      <c r="M34" s="107">
        <v>0</v>
      </c>
      <c r="N34" s="106" t="s">
        <v>45</v>
      </c>
      <c r="O34" s="107">
        <v>14.176146541602465</v>
      </c>
      <c r="Q34" s="106" t="s">
        <v>45</v>
      </c>
      <c r="R34" s="107">
        <v>0</v>
      </c>
      <c r="S34" s="106" t="s">
        <v>45</v>
      </c>
      <c r="T34" s="107">
        <v>15.354543399206566</v>
      </c>
      <c r="V34" s="106" t="s">
        <v>45</v>
      </c>
      <c r="W34" s="107">
        <v>0</v>
      </c>
      <c r="X34" s="106" t="s">
        <v>45</v>
      </c>
      <c r="Y34" s="107">
        <v>0</v>
      </c>
      <c r="AA34" s="106" t="s">
        <v>45</v>
      </c>
      <c r="AB34" s="107">
        <v>0</v>
      </c>
      <c r="AC34" s="106" t="s">
        <v>45</v>
      </c>
      <c r="AD34" s="107">
        <v>0</v>
      </c>
      <c r="AF34" s="106" t="s">
        <v>45</v>
      </c>
      <c r="AG34" s="107">
        <v>0</v>
      </c>
      <c r="AH34" s="106" t="s">
        <v>45</v>
      </c>
      <c r="AI34" s="107">
        <v>0</v>
      </c>
      <c r="AK34" s="106" t="s">
        <v>45</v>
      </c>
      <c r="AL34" s="107">
        <v>0</v>
      </c>
      <c r="AM34" s="106" t="s">
        <v>45</v>
      </c>
      <c r="AN34" s="107">
        <v>0</v>
      </c>
      <c r="AP34" s="106" t="s">
        <v>45</v>
      </c>
      <c r="AQ34" s="107">
        <v>0</v>
      </c>
      <c r="AR34" s="106" t="s">
        <v>45</v>
      </c>
      <c r="AS34" s="107">
        <v>0</v>
      </c>
      <c r="AU34" s="106" t="s">
        <v>45</v>
      </c>
      <c r="AV34" s="107">
        <v>0</v>
      </c>
      <c r="AW34" s="106" t="s">
        <v>45</v>
      </c>
      <c r="AX34" s="107">
        <v>1153.7668588763731</v>
      </c>
      <c r="AZ34" s="106" t="s">
        <v>45</v>
      </c>
      <c r="BA34" s="107">
        <v>0</v>
      </c>
      <c r="BB34" s="106" t="s">
        <v>45</v>
      </c>
      <c r="BC34" s="107">
        <v>20032.732500349714</v>
      </c>
      <c r="BE34" s="106" t="s">
        <v>45</v>
      </c>
      <c r="BF34" s="107">
        <v>0</v>
      </c>
      <c r="BG34" s="106" t="s">
        <v>45</v>
      </c>
      <c r="BH34" s="107">
        <v>49435.603466182154</v>
      </c>
      <c r="BJ34" s="100">
        <f t="shared" si="2"/>
        <v>1157.3376617882568</v>
      </c>
      <c r="BK34" s="108">
        <f t="shared" si="1"/>
        <v>70651.633515349051</v>
      </c>
    </row>
    <row r="35" spans="2:63" s="5" customFormat="1" ht="15.95" customHeight="1" x14ac:dyDescent="0.25">
      <c r="B35" s="106" t="s">
        <v>46</v>
      </c>
      <c r="C35" s="107">
        <v>1340.3445525010145</v>
      </c>
      <c r="D35" s="106" t="s">
        <v>46</v>
      </c>
      <c r="E35" s="107">
        <v>0</v>
      </c>
      <c r="G35" s="106" t="s">
        <v>46</v>
      </c>
      <c r="H35" s="107">
        <v>735.94340598673068</v>
      </c>
      <c r="I35" s="106" t="s">
        <v>46</v>
      </c>
      <c r="J35" s="107">
        <v>0</v>
      </c>
      <c r="L35" s="106" t="s">
        <v>46</v>
      </c>
      <c r="M35" s="107">
        <v>0</v>
      </c>
      <c r="N35" s="106" t="s">
        <v>46</v>
      </c>
      <c r="O35" s="107">
        <v>23.455765378446255</v>
      </c>
      <c r="Q35" s="106" t="s">
        <v>46</v>
      </c>
      <c r="R35" s="107">
        <v>0</v>
      </c>
      <c r="S35" s="106" t="s">
        <v>46</v>
      </c>
      <c r="T35" s="107">
        <v>31.656331578690384</v>
      </c>
      <c r="V35" s="106" t="s">
        <v>46</v>
      </c>
      <c r="W35" s="107">
        <v>0</v>
      </c>
      <c r="X35" s="106" t="s">
        <v>46</v>
      </c>
      <c r="Y35" s="107">
        <v>411652.23721602379</v>
      </c>
      <c r="AA35" s="106" t="s">
        <v>46</v>
      </c>
      <c r="AB35" s="107">
        <v>0</v>
      </c>
      <c r="AC35" s="106" t="s">
        <v>46</v>
      </c>
      <c r="AD35" s="107">
        <v>56698.835730664279</v>
      </c>
      <c r="AF35" s="106" t="s">
        <v>46</v>
      </c>
      <c r="AG35" s="107">
        <v>0</v>
      </c>
      <c r="AH35" s="106" t="s">
        <v>46</v>
      </c>
      <c r="AI35" s="107">
        <v>6826.6017570933946</v>
      </c>
      <c r="AK35" s="106" t="s">
        <v>46</v>
      </c>
      <c r="AL35" s="107">
        <v>0</v>
      </c>
      <c r="AM35" s="106" t="s">
        <v>46</v>
      </c>
      <c r="AN35" s="107">
        <v>4571.662303703346</v>
      </c>
      <c r="AP35" s="106" t="s">
        <v>46</v>
      </c>
      <c r="AQ35" s="107">
        <v>0</v>
      </c>
      <c r="AR35" s="106" t="s">
        <v>46</v>
      </c>
      <c r="AS35" s="107">
        <v>3385.2703178208058</v>
      </c>
      <c r="AU35" s="106" t="s">
        <v>46</v>
      </c>
      <c r="AV35" s="107">
        <v>0</v>
      </c>
      <c r="AW35" s="106" t="s">
        <v>46</v>
      </c>
      <c r="AX35" s="107">
        <v>3997.735890920876</v>
      </c>
      <c r="AZ35" s="106" t="s">
        <v>46</v>
      </c>
      <c r="BA35" s="107">
        <v>0</v>
      </c>
      <c r="BB35" s="106" t="s">
        <v>46</v>
      </c>
      <c r="BC35" s="107">
        <v>278895.65753972629</v>
      </c>
      <c r="BE35" s="106" t="s">
        <v>46</v>
      </c>
      <c r="BF35" s="107">
        <v>0</v>
      </c>
      <c r="BG35" s="106" t="s">
        <v>46</v>
      </c>
      <c r="BH35" s="107">
        <v>471626.06876588624</v>
      </c>
      <c r="BJ35" s="100">
        <f t="shared" si="2"/>
        <v>2076.2879584877451</v>
      </c>
      <c r="BK35" s="108">
        <f t="shared" si="1"/>
        <v>1237709.1816187962</v>
      </c>
    </row>
    <row r="36" spans="2:63" s="5" customFormat="1" ht="15.95" customHeight="1" x14ac:dyDescent="0.25">
      <c r="B36" s="106" t="s">
        <v>47</v>
      </c>
      <c r="C36" s="107">
        <v>15847.915840923681</v>
      </c>
      <c r="D36" s="106" t="s">
        <v>47</v>
      </c>
      <c r="E36" s="107">
        <v>0</v>
      </c>
      <c r="G36" s="106" t="s">
        <v>47</v>
      </c>
      <c r="H36" s="107">
        <v>20350.423690939133</v>
      </c>
      <c r="I36" s="106" t="s">
        <v>47</v>
      </c>
      <c r="J36" s="107">
        <v>0</v>
      </c>
      <c r="L36" s="106" t="s">
        <v>47</v>
      </c>
      <c r="M36" s="107">
        <v>0</v>
      </c>
      <c r="N36" s="106" t="s">
        <v>47</v>
      </c>
      <c r="O36" s="107">
        <v>624.31599421935152</v>
      </c>
      <c r="Q36" s="106" t="s">
        <v>47</v>
      </c>
      <c r="R36" s="107">
        <v>0</v>
      </c>
      <c r="S36" s="106" t="s">
        <v>47</v>
      </c>
      <c r="T36" s="107">
        <v>605.19939327396639</v>
      </c>
      <c r="V36" s="106" t="s">
        <v>47</v>
      </c>
      <c r="W36" s="107">
        <v>11723.740000000002</v>
      </c>
      <c r="X36" s="106" t="s">
        <v>47</v>
      </c>
      <c r="Y36" s="107">
        <v>0</v>
      </c>
      <c r="AA36" s="106" t="s">
        <v>47</v>
      </c>
      <c r="AB36" s="107">
        <v>14448.03</v>
      </c>
      <c r="AC36" s="106" t="s">
        <v>47</v>
      </c>
      <c r="AD36" s="107">
        <v>0</v>
      </c>
      <c r="AF36" s="106" t="s">
        <v>47</v>
      </c>
      <c r="AG36" s="107">
        <v>0</v>
      </c>
      <c r="AH36" s="106" t="s">
        <v>47</v>
      </c>
      <c r="AI36" s="107">
        <v>131650.79169130811</v>
      </c>
      <c r="AK36" s="106" t="s">
        <v>47</v>
      </c>
      <c r="AL36" s="107">
        <v>0</v>
      </c>
      <c r="AM36" s="106" t="s">
        <v>47</v>
      </c>
      <c r="AN36" s="107">
        <v>89635.023658674705</v>
      </c>
      <c r="AP36" s="106" t="s">
        <v>47</v>
      </c>
      <c r="AQ36" s="107">
        <v>0</v>
      </c>
      <c r="AR36" s="106" t="s">
        <v>47</v>
      </c>
      <c r="AS36" s="107">
        <v>62625.60881322674</v>
      </c>
      <c r="AU36" s="106" t="s">
        <v>47</v>
      </c>
      <c r="AV36" s="107">
        <v>0</v>
      </c>
      <c r="AW36" s="106" t="s">
        <v>47</v>
      </c>
      <c r="AX36" s="107">
        <v>95980.352568605682</v>
      </c>
      <c r="AZ36" s="106" t="s">
        <v>47</v>
      </c>
      <c r="BA36" s="107">
        <v>0</v>
      </c>
      <c r="BB36" s="106" t="s">
        <v>47</v>
      </c>
      <c r="BC36" s="107">
        <v>8856908.4314026292</v>
      </c>
      <c r="BE36" s="106" t="s">
        <v>47</v>
      </c>
      <c r="BF36" s="107">
        <v>0</v>
      </c>
      <c r="BG36" s="106" t="s">
        <v>47</v>
      </c>
      <c r="BH36" s="107">
        <v>5356352.3093575593</v>
      </c>
      <c r="BJ36" s="100">
        <f t="shared" si="2"/>
        <v>62370.109531862821</v>
      </c>
      <c r="BK36" s="108">
        <f t="shared" si="1"/>
        <v>14594382.032879498</v>
      </c>
    </row>
    <row r="37" spans="2:63" s="5" customFormat="1" ht="15.95" customHeight="1" x14ac:dyDescent="0.25">
      <c r="B37" s="106" t="s">
        <v>48</v>
      </c>
      <c r="C37" s="107">
        <v>0</v>
      </c>
      <c r="D37" s="106" t="s">
        <v>48</v>
      </c>
      <c r="E37" s="107">
        <v>236.99018377486937</v>
      </c>
      <c r="G37" s="106" t="s">
        <v>48</v>
      </c>
      <c r="H37" s="107">
        <v>2802.4109181798822</v>
      </c>
      <c r="I37" s="106" t="s">
        <v>48</v>
      </c>
      <c r="J37" s="107">
        <v>0</v>
      </c>
      <c r="L37" s="106" t="s">
        <v>48</v>
      </c>
      <c r="M37" s="107">
        <v>0</v>
      </c>
      <c r="N37" s="106" t="s">
        <v>48</v>
      </c>
      <c r="O37" s="107">
        <v>80.175364011338203</v>
      </c>
      <c r="Q37" s="106" t="s">
        <v>48</v>
      </c>
      <c r="R37" s="107">
        <v>0</v>
      </c>
      <c r="S37" s="106" t="s">
        <v>48</v>
      </c>
      <c r="T37" s="107">
        <v>46.050683393324469</v>
      </c>
      <c r="V37" s="106" t="s">
        <v>48</v>
      </c>
      <c r="W37" s="107">
        <v>0</v>
      </c>
      <c r="X37" s="106" t="s">
        <v>48</v>
      </c>
      <c r="Y37" s="107">
        <v>0</v>
      </c>
      <c r="AA37" s="106" t="s">
        <v>48</v>
      </c>
      <c r="AB37" s="107">
        <v>0</v>
      </c>
      <c r="AC37" s="106" t="s">
        <v>48</v>
      </c>
      <c r="AD37" s="107">
        <v>0</v>
      </c>
      <c r="AF37" s="106" t="s">
        <v>48</v>
      </c>
      <c r="AG37" s="107">
        <v>0</v>
      </c>
      <c r="AH37" s="106" t="s">
        <v>48</v>
      </c>
      <c r="AI37" s="107">
        <v>0</v>
      </c>
      <c r="AK37" s="106" t="s">
        <v>48</v>
      </c>
      <c r="AL37" s="107">
        <v>0</v>
      </c>
      <c r="AM37" s="106" t="s">
        <v>48</v>
      </c>
      <c r="AN37" s="107">
        <v>0</v>
      </c>
      <c r="AP37" s="106" t="s">
        <v>48</v>
      </c>
      <c r="AQ37" s="107">
        <v>0</v>
      </c>
      <c r="AR37" s="106" t="s">
        <v>48</v>
      </c>
      <c r="AS37" s="107">
        <v>0</v>
      </c>
      <c r="AU37" s="106" t="s">
        <v>48</v>
      </c>
      <c r="AV37" s="107">
        <v>0</v>
      </c>
      <c r="AW37" s="106" t="s">
        <v>48</v>
      </c>
      <c r="AX37" s="107">
        <v>48.412897389245551</v>
      </c>
      <c r="AZ37" s="106" t="s">
        <v>48</v>
      </c>
      <c r="BA37" s="107">
        <v>706103.07948160858</v>
      </c>
      <c r="BB37" s="106" t="s">
        <v>48</v>
      </c>
      <c r="BC37" s="107">
        <v>0</v>
      </c>
      <c r="BE37" s="106" t="s">
        <v>48</v>
      </c>
      <c r="BF37" s="107">
        <v>205385.02887187505</v>
      </c>
      <c r="BG37" s="106" t="s">
        <v>48</v>
      </c>
      <c r="BH37" s="107">
        <v>0</v>
      </c>
      <c r="BJ37" s="100">
        <f t="shared" si="2"/>
        <v>914290.51927166351</v>
      </c>
      <c r="BK37" s="108">
        <f t="shared" si="1"/>
        <v>411.62912856877756</v>
      </c>
    </row>
    <row r="38" spans="2:63" s="5" customFormat="1" ht="15.95" customHeight="1" x14ac:dyDescent="0.25">
      <c r="B38" s="106" t="s">
        <v>49</v>
      </c>
      <c r="C38" s="107">
        <v>44015.424787756252</v>
      </c>
      <c r="D38" s="106" t="s">
        <v>49</v>
      </c>
      <c r="E38" s="107">
        <v>0</v>
      </c>
      <c r="G38" s="106" t="s">
        <v>49</v>
      </c>
      <c r="H38" s="107">
        <v>59610.060207438895</v>
      </c>
      <c r="I38" s="106" t="s">
        <v>49</v>
      </c>
      <c r="J38" s="107">
        <v>0</v>
      </c>
      <c r="L38" s="106" t="s">
        <v>49</v>
      </c>
      <c r="M38" s="107">
        <v>0</v>
      </c>
      <c r="N38" s="106" t="s">
        <v>49</v>
      </c>
      <c r="O38" s="107">
        <v>1813.3328013639878</v>
      </c>
      <c r="Q38" s="106" t="s">
        <v>49</v>
      </c>
      <c r="R38" s="107">
        <v>0</v>
      </c>
      <c r="S38" s="106" t="s">
        <v>49</v>
      </c>
      <c r="T38" s="107">
        <v>1751.8146305723519</v>
      </c>
      <c r="V38" s="106" t="s">
        <v>49</v>
      </c>
      <c r="W38" s="107">
        <v>0</v>
      </c>
      <c r="X38" s="106" t="s">
        <v>49</v>
      </c>
      <c r="Y38" s="107">
        <v>0</v>
      </c>
      <c r="AA38" s="106" t="s">
        <v>49</v>
      </c>
      <c r="AB38" s="107">
        <v>0</v>
      </c>
      <c r="AC38" s="106" t="s">
        <v>49</v>
      </c>
      <c r="AD38" s="107">
        <v>892860.31949226488</v>
      </c>
      <c r="AF38" s="106" t="s">
        <v>49</v>
      </c>
      <c r="AG38" s="107">
        <v>0</v>
      </c>
      <c r="AH38" s="106" t="s">
        <v>49</v>
      </c>
      <c r="AI38" s="107">
        <v>146251.67877372459</v>
      </c>
      <c r="AK38" s="106" t="s">
        <v>49</v>
      </c>
      <c r="AL38" s="107">
        <v>0</v>
      </c>
      <c r="AM38" s="106" t="s">
        <v>49</v>
      </c>
      <c r="AN38" s="107">
        <v>109264.56544720712</v>
      </c>
      <c r="AP38" s="106" t="s">
        <v>49</v>
      </c>
      <c r="AQ38" s="107">
        <v>0</v>
      </c>
      <c r="AR38" s="106" t="s">
        <v>49</v>
      </c>
      <c r="AS38" s="107">
        <v>94492.092518817895</v>
      </c>
      <c r="AU38" s="106" t="s">
        <v>49</v>
      </c>
      <c r="AV38" s="107">
        <v>0</v>
      </c>
      <c r="AW38" s="106" t="s">
        <v>49</v>
      </c>
      <c r="AX38" s="107">
        <v>143880.45187578732</v>
      </c>
      <c r="AZ38" s="106" t="s">
        <v>49</v>
      </c>
      <c r="BA38" s="107">
        <v>0</v>
      </c>
      <c r="BB38" s="106" t="s">
        <v>49</v>
      </c>
      <c r="BC38" s="107">
        <v>8584059.8398725707</v>
      </c>
      <c r="BE38" s="106" t="s">
        <v>49</v>
      </c>
      <c r="BF38" s="107">
        <v>0</v>
      </c>
      <c r="BG38" s="106" t="s">
        <v>49</v>
      </c>
      <c r="BH38" s="107">
        <v>2700577.3746767351</v>
      </c>
      <c r="BJ38" s="100">
        <f t="shared" si="2"/>
        <v>103625.48499519515</v>
      </c>
      <c r="BK38" s="108">
        <f t="shared" si="1"/>
        <v>12674951.470089044</v>
      </c>
    </row>
    <row r="39" spans="2:63" s="5" customFormat="1" ht="15.95" customHeight="1" x14ac:dyDescent="0.25">
      <c r="B39" s="106" t="s">
        <v>50</v>
      </c>
      <c r="C39" s="107">
        <v>397.29924644879497</v>
      </c>
      <c r="D39" s="106" t="s">
        <v>50</v>
      </c>
      <c r="E39" s="107">
        <v>0</v>
      </c>
      <c r="G39" s="106" t="s">
        <v>50</v>
      </c>
      <c r="H39" s="107">
        <v>1544.7025066865904</v>
      </c>
      <c r="I39" s="106" t="s">
        <v>50</v>
      </c>
      <c r="J39" s="107">
        <v>0</v>
      </c>
      <c r="L39" s="106" t="s">
        <v>50</v>
      </c>
      <c r="M39" s="107">
        <v>0</v>
      </c>
      <c r="N39" s="106" t="s">
        <v>50</v>
      </c>
      <c r="O39" s="107">
        <v>44.647385081878816</v>
      </c>
      <c r="Q39" s="106" t="s">
        <v>50</v>
      </c>
      <c r="R39" s="107">
        <v>0</v>
      </c>
      <c r="S39" s="106" t="s">
        <v>50</v>
      </c>
      <c r="T39" s="107">
        <v>28.017042162602561</v>
      </c>
      <c r="V39" s="106" t="s">
        <v>50</v>
      </c>
      <c r="W39" s="107">
        <v>769.97</v>
      </c>
      <c r="X39" s="106" t="s">
        <v>50</v>
      </c>
      <c r="Y39" s="107">
        <v>0</v>
      </c>
      <c r="AA39" s="106" t="s">
        <v>50</v>
      </c>
      <c r="AB39" s="107">
        <v>3977.6299999999997</v>
      </c>
      <c r="AC39" s="106" t="s">
        <v>50</v>
      </c>
      <c r="AD39" s="107">
        <v>0</v>
      </c>
      <c r="AF39" s="106" t="s">
        <v>50</v>
      </c>
      <c r="AG39" s="107">
        <v>7128.77</v>
      </c>
      <c r="AH39" s="106" t="s">
        <v>50</v>
      </c>
      <c r="AI39" s="107">
        <v>0</v>
      </c>
      <c r="AK39" s="106" t="s">
        <v>50</v>
      </c>
      <c r="AL39" s="107">
        <v>4503.97</v>
      </c>
      <c r="AM39" s="106" t="s">
        <v>50</v>
      </c>
      <c r="AN39" s="107">
        <v>0</v>
      </c>
      <c r="AP39" s="106" t="s">
        <v>50</v>
      </c>
      <c r="AQ39" s="107">
        <v>7260</v>
      </c>
      <c r="AR39" s="106" t="s">
        <v>50</v>
      </c>
      <c r="AS39" s="107">
        <v>0</v>
      </c>
      <c r="AU39" s="106" t="s">
        <v>50</v>
      </c>
      <c r="AV39" s="107">
        <v>1915.0559814624273</v>
      </c>
      <c r="AW39" s="106" t="s">
        <v>50</v>
      </c>
      <c r="AX39" s="107">
        <v>0</v>
      </c>
      <c r="AZ39" s="106" t="s">
        <v>50</v>
      </c>
      <c r="BA39" s="107">
        <v>461399.40632560116</v>
      </c>
      <c r="BB39" s="106" t="s">
        <v>50</v>
      </c>
      <c r="BC39" s="107">
        <v>0</v>
      </c>
      <c r="BE39" s="106" t="s">
        <v>50</v>
      </c>
      <c r="BF39" s="107">
        <v>214739.27772215282</v>
      </c>
      <c r="BG39" s="106" t="s">
        <v>50</v>
      </c>
      <c r="BH39" s="107">
        <v>0</v>
      </c>
      <c r="BJ39" s="100">
        <f t="shared" si="2"/>
        <v>703636.08178235171</v>
      </c>
      <c r="BK39" s="108">
        <f t="shared" si="1"/>
        <v>72.664427244481374</v>
      </c>
    </row>
    <row r="40" spans="2:63" s="5" customFormat="1" ht="15.95" customHeight="1" x14ac:dyDescent="0.25">
      <c r="B40" s="106" t="s">
        <v>51</v>
      </c>
      <c r="C40" s="107">
        <v>1493.0573014628662</v>
      </c>
      <c r="D40" s="106" t="s">
        <v>51</v>
      </c>
      <c r="E40" s="107">
        <v>0</v>
      </c>
      <c r="G40" s="106" t="s">
        <v>51</v>
      </c>
      <c r="H40" s="107">
        <v>1997.9315296602663</v>
      </c>
      <c r="I40" s="106" t="s">
        <v>51</v>
      </c>
      <c r="J40" s="107">
        <v>0</v>
      </c>
      <c r="L40" s="106" t="s">
        <v>51</v>
      </c>
      <c r="M40" s="107">
        <v>0</v>
      </c>
      <c r="N40" s="106" t="s">
        <v>51</v>
      </c>
      <c r="O40" s="107">
        <v>60.48380571476131</v>
      </c>
      <c r="Q40" s="106" t="s">
        <v>51</v>
      </c>
      <c r="R40" s="107">
        <v>0</v>
      </c>
      <c r="S40" s="106" t="s">
        <v>51</v>
      </c>
      <c r="T40" s="107">
        <v>58.480165916060542</v>
      </c>
      <c r="V40" s="106" t="s">
        <v>51</v>
      </c>
      <c r="W40" s="107">
        <v>0</v>
      </c>
      <c r="X40" s="106" t="s">
        <v>51</v>
      </c>
      <c r="Y40" s="107">
        <v>975729.48192247958</v>
      </c>
      <c r="AA40" s="106" t="s">
        <v>51</v>
      </c>
      <c r="AB40" s="107">
        <v>0</v>
      </c>
      <c r="AC40" s="106" t="s">
        <v>51</v>
      </c>
      <c r="AD40" s="107">
        <v>153237.91041185852</v>
      </c>
      <c r="AF40" s="106" t="s">
        <v>51</v>
      </c>
      <c r="AG40" s="107">
        <v>0</v>
      </c>
      <c r="AH40" s="106" t="s">
        <v>51</v>
      </c>
      <c r="AI40" s="107">
        <v>13142.801125937589</v>
      </c>
      <c r="AK40" s="106" t="s">
        <v>51</v>
      </c>
      <c r="AL40" s="107">
        <v>0</v>
      </c>
      <c r="AM40" s="106" t="s">
        <v>51</v>
      </c>
      <c r="AN40" s="107">
        <v>9097.736860057983</v>
      </c>
      <c r="AP40" s="106" t="s">
        <v>51</v>
      </c>
      <c r="AQ40" s="107">
        <v>0</v>
      </c>
      <c r="AR40" s="106" t="s">
        <v>51</v>
      </c>
      <c r="AS40" s="107">
        <v>6808.9647312287043</v>
      </c>
      <c r="AU40" s="106" t="s">
        <v>51</v>
      </c>
      <c r="AV40" s="107">
        <v>0</v>
      </c>
      <c r="AW40" s="106" t="s">
        <v>51</v>
      </c>
      <c r="AX40" s="107">
        <v>8480.1094301642988</v>
      </c>
      <c r="AZ40" s="106" t="s">
        <v>51</v>
      </c>
      <c r="BA40" s="107">
        <v>0</v>
      </c>
      <c r="BB40" s="106" t="s">
        <v>51</v>
      </c>
      <c r="BC40" s="107">
        <v>715835.3213494356</v>
      </c>
      <c r="BE40" s="106" t="s">
        <v>51</v>
      </c>
      <c r="BF40" s="107">
        <v>0</v>
      </c>
      <c r="BG40" s="106" t="s">
        <v>51</v>
      </c>
      <c r="BH40" s="107">
        <v>1081826.1456114063</v>
      </c>
      <c r="BJ40" s="100">
        <f t="shared" si="2"/>
        <v>3490.9888311231325</v>
      </c>
      <c r="BK40" s="108">
        <f t="shared" si="1"/>
        <v>2964277.4354141997</v>
      </c>
    </row>
    <row r="41" spans="2:63" s="5" customFormat="1" ht="15.95" customHeight="1" x14ac:dyDescent="0.25">
      <c r="B41" s="106" t="s">
        <v>52</v>
      </c>
      <c r="C41" s="107">
        <v>0</v>
      </c>
      <c r="D41" s="106" t="s">
        <v>52</v>
      </c>
      <c r="E41" s="107">
        <v>113.01947145588383</v>
      </c>
      <c r="G41" s="106" t="s">
        <v>52</v>
      </c>
      <c r="H41" s="107">
        <v>10693.763098419155</v>
      </c>
      <c r="I41" s="106" t="s">
        <v>52</v>
      </c>
      <c r="J41" s="107">
        <v>0</v>
      </c>
      <c r="L41" s="106" t="s">
        <v>52</v>
      </c>
      <c r="M41" s="107">
        <v>0</v>
      </c>
      <c r="N41" s="106" t="s">
        <v>52</v>
      </c>
      <c r="O41" s="107">
        <v>306.07960220240329</v>
      </c>
      <c r="Q41" s="106" t="s">
        <v>52</v>
      </c>
      <c r="R41" s="107">
        <v>0</v>
      </c>
      <c r="S41" s="106" t="s">
        <v>52</v>
      </c>
      <c r="T41" s="107">
        <v>181.2555997540116</v>
      </c>
      <c r="V41" s="106" t="s">
        <v>52</v>
      </c>
      <c r="W41" s="107">
        <v>41706.54</v>
      </c>
      <c r="X41" s="106" t="s">
        <v>52</v>
      </c>
      <c r="Y41" s="107">
        <v>0</v>
      </c>
      <c r="AA41" s="106" t="s">
        <v>52</v>
      </c>
      <c r="AB41" s="107">
        <v>34368.85</v>
      </c>
      <c r="AC41" s="106" t="s">
        <v>52</v>
      </c>
      <c r="AD41" s="107">
        <v>0</v>
      </c>
      <c r="AF41" s="106" t="s">
        <v>52</v>
      </c>
      <c r="AG41" s="107">
        <v>0</v>
      </c>
      <c r="AH41" s="106" t="s">
        <v>52</v>
      </c>
      <c r="AI41" s="107">
        <v>13862.559418313485</v>
      </c>
      <c r="AK41" s="106" t="s">
        <v>52</v>
      </c>
      <c r="AL41" s="107">
        <v>0</v>
      </c>
      <c r="AM41" s="106" t="s">
        <v>52</v>
      </c>
      <c r="AN41" s="107">
        <v>16846.138781895424</v>
      </c>
      <c r="AP41" s="106" t="s">
        <v>52</v>
      </c>
      <c r="AQ41" s="107">
        <v>0</v>
      </c>
      <c r="AR41" s="106" t="s">
        <v>52</v>
      </c>
      <c r="AS41" s="107">
        <v>14424.32543293864</v>
      </c>
      <c r="AU41" s="106" t="s">
        <v>52</v>
      </c>
      <c r="AV41" s="107">
        <v>0</v>
      </c>
      <c r="AW41" s="106" t="s">
        <v>52</v>
      </c>
      <c r="AX41" s="107">
        <v>9311.6943965425871</v>
      </c>
      <c r="AZ41" s="106" t="s">
        <v>52</v>
      </c>
      <c r="BA41" s="107">
        <v>0</v>
      </c>
      <c r="BB41" s="106" t="s">
        <v>52</v>
      </c>
      <c r="BC41" s="107">
        <v>1043014.484225416</v>
      </c>
      <c r="BE41" s="106" t="s">
        <v>52</v>
      </c>
      <c r="BF41" s="107">
        <v>0</v>
      </c>
      <c r="BG41" s="106" t="s">
        <v>52</v>
      </c>
      <c r="BH41" s="107">
        <v>2813810.1631998182</v>
      </c>
      <c r="BJ41" s="100">
        <f t="shared" si="2"/>
        <v>86769.153098419163</v>
      </c>
      <c r="BK41" s="108">
        <f t="shared" si="1"/>
        <v>3911869.7201283369</v>
      </c>
    </row>
    <row r="42" spans="2:63" s="5" customFormat="1" ht="15.95" customHeight="1" x14ac:dyDescent="0.25">
      <c r="B42" s="106" t="s">
        <v>53</v>
      </c>
      <c r="C42" s="107">
        <v>0</v>
      </c>
      <c r="D42" s="106" t="s">
        <v>53</v>
      </c>
      <c r="E42" s="107">
        <v>830.75031092405698</v>
      </c>
      <c r="G42" s="106" t="s">
        <v>53</v>
      </c>
      <c r="H42" s="107">
        <v>7636.8478311219606</v>
      </c>
      <c r="I42" s="106" t="s">
        <v>53</v>
      </c>
      <c r="J42" s="107">
        <v>0</v>
      </c>
      <c r="L42" s="106" t="s">
        <v>53</v>
      </c>
      <c r="M42" s="107">
        <v>0</v>
      </c>
      <c r="N42" s="106" t="s">
        <v>53</v>
      </c>
      <c r="O42" s="107">
        <v>217.7492775109171</v>
      </c>
      <c r="Q42" s="106" t="s">
        <v>53</v>
      </c>
      <c r="R42" s="107">
        <v>0</v>
      </c>
      <c r="S42" s="106" t="s">
        <v>53</v>
      </c>
      <c r="T42" s="107">
        <v>138.82545250975423</v>
      </c>
      <c r="V42" s="106" t="s">
        <v>53</v>
      </c>
      <c r="W42" s="107">
        <v>19536.349999999999</v>
      </c>
      <c r="X42" s="106" t="s">
        <v>53</v>
      </c>
      <c r="Y42" s="107">
        <v>0</v>
      </c>
      <c r="AA42" s="106" t="s">
        <v>53</v>
      </c>
      <c r="AB42" s="107">
        <v>13845.99</v>
      </c>
      <c r="AC42" s="106" t="s">
        <v>53</v>
      </c>
      <c r="AD42" s="107">
        <v>0</v>
      </c>
      <c r="AF42" s="106" t="s">
        <v>53</v>
      </c>
      <c r="AG42" s="107">
        <v>21050.06</v>
      </c>
      <c r="AH42" s="106" t="s">
        <v>53</v>
      </c>
      <c r="AI42" s="107">
        <v>0</v>
      </c>
      <c r="AK42" s="106" t="s">
        <v>53</v>
      </c>
      <c r="AL42" s="107">
        <v>46179.97</v>
      </c>
      <c r="AM42" s="106" t="s">
        <v>53</v>
      </c>
      <c r="AN42" s="107">
        <v>0</v>
      </c>
      <c r="AP42" s="106" t="s">
        <v>53</v>
      </c>
      <c r="AQ42" s="107">
        <v>18642.27</v>
      </c>
      <c r="AR42" s="106" t="s">
        <v>53</v>
      </c>
      <c r="AS42" s="107">
        <v>0</v>
      </c>
      <c r="AU42" s="106" t="s">
        <v>53</v>
      </c>
      <c r="AV42" s="107">
        <v>7277.2187334225482</v>
      </c>
      <c r="AW42" s="106" t="s">
        <v>53</v>
      </c>
      <c r="AX42" s="107">
        <v>0</v>
      </c>
      <c r="AZ42" s="106" t="s">
        <v>53</v>
      </c>
      <c r="BA42" s="107">
        <v>2200555.8630601121</v>
      </c>
      <c r="BB42" s="106" t="s">
        <v>53</v>
      </c>
      <c r="BC42" s="107">
        <v>0</v>
      </c>
      <c r="BE42" s="106" t="s">
        <v>53</v>
      </c>
      <c r="BF42" s="107">
        <v>739388.90190993447</v>
      </c>
      <c r="BG42" s="106" t="s">
        <v>53</v>
      </c>
      <c r="BH42" s="107">
        <v>0</v>
      </c>
      <c r="BJ42" s="100">
        <f t="shared" si="2"/>
        <v>3074113.4715345912</v>
      </c>
      <c r="BK42" s="108">
        <f t="shared" si="1"/>
        <v>1187.3250409447285</v>
      </c>
    </row>
    <row r="43" spans="2:63" s="5" customFormat="1" ht="15.95" customHeight="1" x14ac:dyDescent="0.25">
      <c r="B43" s="106" t="s">
        <v>54</v>
      </c>
      <c r="C43" s="107">
        <v>3568.4363387059693</v>
      </c>
      <c r="D43" s="106" t="s">
        <v>54</v>
      </c>
      <c r="E43" s="107">
        <v>0</v>
      </c>
      <c r="G43" s="106" t="s">
        <v>54</v>
      </c>
      <c r="H43" s="107">
        <v>9163.4385530397194</v>
      </c>
      <c r="I43" s="106" t="s">
        <v>54</v>
      </c>
      <c r="J43" s="107">
        <v>0</v>
      </c>
      <c r="L43" s="106" t="s">
        <v>54</v>
      </c>
      <c r="M43" s="107">
        <v>0</v>
      </c>
      <c r="N43" s="106" t="s">
        <v>54</v>
      </c>
      <c r="O43" s="107">
        <v>275.00962042552544</v>
      </c>
      <c r="Q43" s="106" t="s">
        <v>54</v>
      </c>
      <c r="R43" s="107">
        <v>0</v>
      </c>
      <c r="S43" s="106" t="s">
        <v>54</v>
      </c>
      <c r="T43" s="107">
        <v>239.55853485676303</v>
      </c>
      <c r="V43" s="106" t="s">
        <v>54</v>
      </c>
      <c r="W43" s="107">
        <v>53282.659999999996</v>
      </c>
      <c r="X43" s="106" t="s">
        <v>54</v>
      </c>
      <c r="Y43" s="107">
        <v>0</v>
      </c>
      <c r="AA43" s="106" t="s">
        <v>54</v>
      </c>
      <c r="AB43" s="107">
        <v>41825.06</v>
      </c>
      <c r="AC43" s="106" t="s">
        <v>54</v>
      </c>
      <c r="AD43" s="107">
        <v>0</v>
      </c>
      <c r="AF43" s="106" t="s">
        <v>54</v>
      </c>
      <c r="AG43" s="107">
        <v>10358.129999999999</v>
      </c>
      <c r="AH43" s="106" t="s">
        <v>54</v>
      </c>
      <c r="AI43" s="107">
        <v>0</v>
      </c>
      <c r="AK43" s="106" t="s">
        <v>54</v>
      </c>
      <c r="AL43" s="107">
        <v>15942.869999999999</v>
      </c>
      <c r="AM43" s="106" t="s">
        <v>54</v>
      </c>
      <c r="AN43" s="107">
        <v>0</v>
      </c>
      <c r="AP43" s="106" t="s">
        <v>54</v>
      </c>
      <c r="AQ43" s="107">
        <v>14869.579999999998</v>
      </c>
      <c r="AR43" s="106" t="s">
        <v>54</v>
      </c>
      <c r="AS43" s="107">
        <v>0</v>
      </c>
      <c r="AU43" s="106" t="s">
        <v>54</v>
      </c>
      <c r="AV43" s="107">
        <v>11029.484150156755</v>
      </c>
      <c r="AW43" s="106" t="s">
        <v>54</v>
      </c>
      <c r="AX43" s="107">
        <v>0</v>
      </c>
      <c r="AZ43" s="106" t="s">
        <v>54</v>
      </c>
      <c r="BA43" s="107">
        <v>775802.64570334926</v>
      </c>
      <c r="BB43" s="106" t="s">
        <v>54</v>
      </c>
      <c r="BC43" s="107">
        <v>0</v>
      </c>
      <c r="BE43" s="106" t="s">
        <v>54</v>
      </c>
      <c r="BF43" s="107">
        <v>1017991.6142489689</v>
      </c>
      <c r="BG43" s="106" t="s">
        <v>54</v>
      </c>
      <c r="BH43" s="107">
        <v>0</v>
      </c>
      <c r="BJ43" s="100">
        <f t="shared" si="2"/>
        <v>1953833.9189942204</v>
      </c>
      <c r="BK43" s="108">
        <f t="shared" si="1"/>
        <v>514.56815528228844</v>
      </c>
    </row>
    <row r="44" spans="2:63" s="5" customFormat="1" ht="15.95" customHeight="1" x14ac:dyDescent="0.25">
      <c r="B44" s="106" t="s">
        <v>55</v>
      </c>
      <c r="C44" s="107">
        <v>5864.2057127300159</v>
      </c>
      <c r="D44" s="106" t="s">
        <v>55</v>
      </c>
      <c r="E44" s="107">
        <v>0</v>
      </c>
      <c r="G44" s="106" t="s">
        <v>55</v>
      </c>
      <c r="H44" s="107">
        <v>12577.81204346507</v>
      </c>
      <c r="I44" s="106" t="s">
        <v>55</v>
      </c>
      <c r="J44" s="107">
        <v>0</v>
      </c>
      <c r="L44" s="106" t="s">
        <v>55</v>
      </c>
      <c r="M44" s="107">
        <v>0</v>
      </c>
      <c r="N44" s="106" t="s">
        <v>55</v>
      </c>
      <c r="O44" s="107">
        <v>375.1561047561263</v>
      </c>
      <c r="Q44" s="106" t="s">
        <v>55</v>
      </c>
      <c r="R44" s="107">
        <v>0</v>
      </c>
      <c r="S44" s="106" t="s">
        <v>55</v>
      </c>
      <c r="T44" s="107">
        <v>761.24934093045385</v>
      </c>
      <c r="V44" s="106" t="s">
        <v>55</v>
      </c>
      <c r="W44" s="107">
        <v>19989.209999999995</v>
      </c>
      <c r="X44" s="106" t="s">
        <v>55</v>
      </c>
      <c r="Y44" s="107">
        <v>0</v>
      </c>
      <c r="AA44" s="106" t="s">
        <v>55</v>
      </c>
      <c r="AB44" s="107">
        <v>0</v>
      </c>
      <c r="AC44" s="106" t="s">
        <v>55</v>
      </c>
      <c r="AD44" s="107">
        <v>0</v>
      </c>
      <c r="AF44" s="106" t="s">
        <v>55</v>
      </c>
      <c r="AG44" s="107">
        <v>0</v>
      </c>
      <c r="AH44" s="106" t="s">
        <v>55</v>
      </c>
      <c r="AI44" s="107">
        <v>44222.596415611712</v>
      </c>
      <c r="AK44" s="106" t="s">
        <v>55</v>
      </c>
      <c r="AL44" s="107">
        <v>0</v>
      </c>
      <c r="AM44" s="106" t="s">
        <v>55</v>
      </c>
      <c r="AN44" s="107">
        <v>28327.366364771835</v>
      </c>
      <c r="AP44" s="106" t="s">
        <v>55</v>
      </c>
      <c r="AQ44" s="107">
        <v>0</v>
      </c>
      <c r="AR44" s="106" t="s">
        <v>55</v>
      </c>
      <c r="AS44" s="107">
        <v>23598.475010278049</v>
      </c>
      <c r="AU44" s="106" t="s">
        <v>55</v>
      </c>
      <c r="AV44" s="107">
        <v>26799.356047702171</v>
      </c>
      <c r="AW44" s="106" t="s">
        <v>55</v>
      </c>
      <c r="AX44" s="107">
        <v>0</v>
      </c>
      <c r="AZ44" s="106" t="s">
        <v>55</v>
      </c>
      <c r="BA44" s="107">
        <v>0</v>
      </c>
      <c r="BB44" s="106" t="s">
        <v>55</v>
      </c>
      <c r="BC44" s="107">
        <v>2528961.3900399501</v>
      </c>
      <c r="BE44" s="106" t="s">
        <v>55</v>
      </c>
      <c r="BF44" s="107">
        <v>0</v>
      </c>
      <c r="BG44" s="106" t="s">
        <v>55</v>
      </c>
      <c r="BH44" s="107">
        <v>4212521.3940499611</v>
      </c>
      <c r="BJ44" s="100">
        <f t="shared" si="2"/>
        <v>65230.583803897243</v>
      </c>
      <c r="BK44" s="108">
        <f t="shared" si="1"/>
        <v>6838767.6273262594</v>
      </c>
    </row>
    <row r="45" spans="2:63" s="5" customFormat="1" ht="15.95" customHeight="1" x14ac:dyDescent="0.25">
      <c r="B45" s="106" t="s">
        <v>56</v>
      </c>
      <c r="C45" s="107">
        <v>502.276037240954</v>
      </c>
      <c r="D45" s="106" t="s">
        <v>56</v>
      </c>
      <c r="E45" s="107">
        <v>0</v>
      </c>
      <c r="G45" s="106" t="s">
        <v>56</v>
      </c>
      <c r="H45" s="107">
        <v>105.45227239541265</v>
      </c>
      <c r="I45" s="106" t="s">
        <v>56</v>
      </c>
      <c r="J45" s="107">
        <v>0</v>
      </c>
      <c r="L45" s="106" t="s">
        <v>56</v>
      </c>
      <c r="M45" s="107">
        <v>0</v>
      </c>
      <c r="N45" s="106" t="s">
        <v>56</v>
      </c>
      <c r="O45" s="107">
        <v>3.9012684836195621</v>
      </c>
      <c r="Q45" s="106" t="s">
        <v>56</v>
      </c>
      <c r="R45" s="107">
        <v>0</v>
      </c>
      <c r="S45" s="106" t="s">
        <v>56</v>
      </c>
      <c r="T45" s="107">
        <v>9.4388533979322542</v>
      </c>
      <c r="V45" s="106" t="s">
        <v>56</v>
      </c>
      <c r="W45" s="107">
        <v>0</v>
      </c>
      <c r="X45" s="106" t="s">
        <v>56</v>
      </c>
      <c r="Y45" s="107">
        <v>0</v>
      </c>
      <c r="AA45" s="106" t="s">
        <v>56</v>
      </c>
      <c r="AB45" s="107">
        <v>0</v>
      </c>
      <c r="AC45" s="106" t="s">
        <v>56</v>
      </c>
      <c r="AD45" s="107">
        <v>0</v>
      </c>
      <c r="AF45" s="106" t="s">
        <v>56</v>
      </c>
      <c r="AG45" s="107">
        <v>0</v>
      </c>
      <c r="AH45" s="106" t="s">
        <v>56</v>
      </c>
      <c r="AI45" s="107">
        <v>957.28010374351334</v>
      </c>
      <c r="AK45" s="106" t="s">
        <v>56</v>
      </c>
      <c r="AL45" s="107">
        <v>0</v>
      </c>
      <c r="AM45" s="106" t="s">
        <v>56</v>
      </c>
      <c r="AN45" s="107">
        <v>795.56878766270995</v>
      </c>
      <c r="AP45" s="106" t="s">
        <v>56</v>
      </c>
      <c r="AQ45" s="107">
        <v>0</v>
      </c>
      <c r="AR45" s="106" t="s">
        <v>56</v>
      </c>
      <c r="AS45" s="107">
        <v>667.99307830135149</v>
      </c>
      <c r="AU45" s="106" t="s">
        <v>56</v>
      </c>
      <c r="AV45" s="107">
        <v>0</v>
      </c>
      <c r="AW45" s="106" t="s">
        <v>56</v>
      </c>
      <c r="AX45" s="107">
        <v>1100.6321119570266</v>
      </c>
      <c r="AZ45" s="106" t="s">
        <v>56</v>
      </c>
      <c r="BA45" s="107">
        <v>0</v>
      </c>
      <c r="BB45" s="106" t="s">
        <v>56</v>
      </c>
      <c r="BC45" s="107">
        <v>36182.176717397495</v>
      </c>
      <c r="BE45" s="106" t="s">
        <v>56</v>
      </c>
      <c r="BF45" s="107">
        <v>0</v>
      </c>
      <c r="BG45" s="106" t="s">
        <v>56</v>
      </c>
      <c r="BH45" s="107">
        <v>69521.59172665923</v>
      </c>
      <c r="BJ45" s="100">
        <f t="shared" si="2"/>
        <v>607.7283096363667</v>
      </c>
      <c r="BK45" s="108">
        <f t="shared" si="1"/>
        <v>109238.58264760287</v>
      </c>
    </row>
    <row r="46" spans="2:63" s="5" customFormat="1" ht="15.95" customHeight="1" x14ac:dyDescent="0.25">
      <c r="B46" s="106" t="s">
        <v>57</v>
      </c>
      <c r="C46" s="107">
        <v>10847.116018924768</v>
      </c>
      <c r="D46" s="106" t="s">
        <v>57</v>
      </c>
      <c r="E46" s="107">
        <v>0</v>
      </c>
      <c r="G46" s="106" t="s">
        <v>57</v>
      </c>
      <c r="H46" s="107">
        <v>49488.696315634239</v>
      </c>
      <c r="I46" s="106" t="s">
        <v>57</v>
      </c>
      <c r="J46" s="107">
        <v>0</v>
      </c>
      <c r="L46" s="106" t="s">
        <v>57</v>
      </c>
      <c r="M46" s="107">
        <v>0</v>
      </c>
      <c r="N46" s="106" t="s">
        <v>57</v>
      </c>
      <c r="O46" s="107">
        <v>1463.4831588055799</v>
      </c>
      <c r="Q46" s="106" t="s">
        <v>57</v>
      </c>
      <c r="R46" s="107">
        <v>0</v>
      </c>
      <c r="S46" s="106" t="s">
        <v>57</v>
      </c>
      <c r="T46" s="107">
        <v>1421.4125753503668</v>
      </c>
      <c r="V46" s="106" t="s">
        <v>57</v>
      </c>
      <c r="W46" s="107">
        <v>5887.85</v>
      </c>
      <c r="X46" s="106" t="s">
        <v>57</v>
      </c>
      <c r="Y46" s="107">
        <v>0</v>
      </c>
      <c r="AA46" s="106" t="s">
        <v>57</v>
      </c>
      <c r="AB46" s="107">
        <v>0</v>
      </c>
      <c r="AC46" s="106" t="s">
        <v>57</v>
      </c>
      <c r="AD46" s="107">
        <v>0</v>
      </c>
      <c r="AF46" s="106" t="s">
        <v>57</v>
      </c>
      <c r="AG46" s="107">
        <v>0</v>
      </c>
      <c r="AH46" s="106" t="s">
        <v>57</v>
      </c>
      <c r="AI46" s="107">
        <v>0</v>
      </c>
      <c r="AK46" s="106" t="s">
        <v>57</v>
      </c>
      <c r="AL46" s="107">
        <v>0</v>
      </c>
      <c r="AM46" s="106" t="s">
        <v>57</v>
      </c>
      <c r="AN46" s="107">
        <v>0</v>
      </c>
      <c r="AP46" s="106" t="s">
        <v>57</v>
      </c>
      <c r="AQ46" s="107">
        <v>0</v>
      </c>
      <c r="AR46" s="106" t="s">
        <v>57</v>
      </c>
      <c r="AS46" s="107">
        <v>48592.788919245555</v>
      </c>
      <c r="AU46" s="106" t="s">
        <v>57</v>
      </c>
      <c r="AV46" s="107">
        <v>0</v>
      </c>
      <c r="AW46" s="106" t="s">
        <v>57</v>
      </c>
      <c r="AX46" s="107">
        <v>140118.31206716888</v>
      </c>
      <c r="AZ46" s="106" t="s">
        <v>57</v>
      </c>
      <c r="BA46" s="107">
        <v>0</v>
      </c>
      <c r="BB46" s="106" t="s">
        <v>57</v>
      </c>
      <c r="BC46" s="107">
        <v>13717732.370115992</v>
      </c>
      <c r="BE46" s="106" t="s">
        <v>57</v>
      </c>
      <c r="BF46" s="107">
        <v>0</v>
      </c>
      <c r="BG46" s="106" t="s">
        <v>57</v>
      </c>
      <c r="BH46" s="107">
        <v>11800332.267203391</v>
      </c>
      <c r="BJ46" s="100">
        <f t="shared" si="2"/>
        <v>66223.662334559005</v>
      </c>
      <c r="BK46" s="108">
        <f t="shared" si="1"/>
        <v>25709660.634039953</v>
      </c>
    </row>
    <row r="47" spans="2:63" s="5" customFormat="1" ht="15.95" customHeight="1" x14ac:dyDescent="0.25">
      <c r="B47" s="106" t="s">
        <v>58</v>
      </c>
      <c r="C47" s="107">
        <v>1106.5405039077227</v>
      </c>
      <c r="D47" s="106" t="s">
        <v>58</v>
      </c>
      <c r="E47" s="107">
        <v>0</v>
      </c>
      <c r="G47" s="106" t="s">
        <v>58</v>
      </c>
      <c r="H47" s="107">
        <v>1325.0905061735559</v>
      </c>
      <c r="I47" s="106" t="s">
        <v>58</v>
      </c>
      <c r="J47" s="107">
        <v>0</v>
      </c>
      <c r="L47" s="106" t="s">
        <v>58</v>
      </c>
      <c r="M47" s="107">
        <v>0</v>
      </c>
      <c r="N47" s="106" t="s">
        <v>58</v>
      </c>
      <c r="O47" s="107">
        <v>40.230623902196619</v>
      </c>
      <c r="Q47" s="106" t="s">
        <v>58</v>
      </c>
      <c r="R47" s="107">
        <v>0</v>
      </c>
      <c r="S47" s="106" t="s">
        <v>58</v>
      </c>
      <c r="T47" s="107">
        <v>40.657551643864991</v>
      </c>
      <c r="V47" s="106" t="s">
        <v>58</v>
      </c>
      <c r="W47" s="107">
        <v>860.06000000000029</v>
      </c>
      <c r="X47" s="106" t="s">
        <v>58</v>
      </c>
      <c r="Y47" s="107">
        <v>0</v>
      </c>
      <c r="AA47" s="106" t="s">
        <v>58</v>
      </c>
      <c r="AB47" s="107">
        <v>1800.0099999999998</v>
      </c>
      <c r="AC47" s="106" t="s">
        <v>58</v>
      </c>
      <c r="AD47" s="107">
        <v>0</v>
      </c>
      <c r="AF47" s="106" t="s">
        <v>58</v>
      </c>
      <c r="AG47" s="107">
        <v>1124.29</v>
      </c>
      <c r="AH47" s="106" t="s">
        <v>58</v>
      </c>
      <c r="AI47" s="107">
        <v>0</v>
      </c>
      <c r="AK47" s="106" t="s">
        <v>58</v>
      </c>
      <c r="AL47" s="107">
        <v>3093.8799999999997</v>
      </c>
      <c r="AM47" s="106" t="s">
        <v>58</v>
      </c>
      <c r="AN47" s="107">
        <v>0</v>
      </c>
      <c r="AP47" s="106" t="s">
        <v>58</v>
      </c>
      <c r="AQ47" s="107">
        <v>3797.72</v>
      </c>
      <c r="AR47" s="106" t="s">
        <v>58</v>
      </c>
      <c r="AS47" s="107">
        <v>0</v>
      </c>
      <c r="AU47" s="106" t="s">
        <v>58</v>
      </c>
      <c r="AV47" s="107">
        <v>248.98415594453974</v>
      </c>
      <c r="AW47" s="106" t="s">
        <v>58</v>
      </c>
      <c r="AX47" s="107">
        <v>0</v>
      </c>
      <c r="AZ47" s="106" t="s">
        <v>58</v>
      </c>
      <c r="BA47" s="107">
        <v>449174.77376969228</v>
      </c>
      <c r="BB47" s="106" t="s">
        <v>58</v>
      </c>
      <c r="BC47" s="107">
        <v>0</v>
      </c>
      <c r="BE47" s="106" t="s">
        <v>58</v>
      </c>
      <c r="BF47" s="107">
        <v>167303.0153913348</v>
      </c>
      <c r="BG47" s="106" t="s">
        <v>58</v>
      </c>
      <c r="BH47" s="107">
        <v>0</v>
      </c>
      <c r="BJ47" s="100">
        <f t="shared" si="2"/>
        <v>629834.36432705296</v>
      </c>
      <c r="BK47" s="108">
        <f t="shared" si="1"/>
        <v>80.888175546061603</v>
      </c>
    </row>
    <row r="48" spans="2:63" s="5" customFormat="1" ht="15.95" customHeight="1" x14ac:dyDescent="0.25">
      <c r="B48" s="106" t="s">
        <v>59</v>
      </c>
      <c r="C48" s="107">
        <v>0</v>
      </c>
      <c r="D48" s="106" t="s">
        <v>59</v>
      </c>
      <c r="E48" s="107">
        <v>68.242577223747503</v>
      </c>
      <c r="G48" s="106" t="s">
        <v>59</v>
      </c>
      <c r="H48" s="107">
        <v>18883.932825135955</v>
      </c>
      <c r="I48" s="106" t="s">
        <v>59</v>
      </c>
      <c r="J48" s="107">
        <v>0</v>
      </c>
      <c r="L48" s="106" t="s">
        <v>59</v>
      </c>
      <c r="M48" s="107">
        <v>0</v>
      </c>
      <c r="N48" s="106" t="s">
        <v>59</v>
      </c>
      <c r="O48" s="107">
        <v>548.1421062107288</v>
      </c>
      <c r="Q48" s="106" t="s">
        <v>59</v>
      </c>
      <c r="R48" s="107">
        <v>0</v>
      </c>
      <c r="S48" s="106" t="s">
        <v>59</v>
      </c>
      <c r="T48" s="107">
        <v>397.91546109755797</v>
      </c>
      <c r="V48" s="106" t="s">
        <v>59</v>
      </c>
      <c r="W48" s="107">
        <v>47010.26</v>
      </c>
      <c r="X48" s="106" t="s">
        <v>59</v>
      </c>
      <c r="Y48" s="107">
        <v>0</v>
      </c>
      <c r="AA48" s="106" t="s">
        <v>59</v>
      </c>
      <c r="AB48" s="107">
        <v>10373.5</v>
      </c>
      <c r="AC48" s="106" t="s">
        <v>59</v>
      </c>
      <c r="AD48" s="107">
        <v>0</v>
      </c>
      <c r="AF48" s="106" t="s">
        <v>59</v>
      </c>
      <c r="AG48" s="107">
        <v>0</v>
      </c>
      <c r="AH48" s="106" t="s">
        <v>59</v>
      </c>
      <c r="AI48" s="107">
        <v>20455.683533758202</v>
      </c>
      <c r="AK48" s="106" t="s">
        <v>59</v>
      </c>
      <c r="AL48" s="107">
        <v>0</v>
      </c>
      <c r="AM48" s="106" t="s">
        <v>59</v>
      </c>
      <c r="AN48" s="107">
        <v>19645.209466752851</v>
      </c>
      <c r="AP48" s="106" t="s">
        <v>59</v>
      </c>
      <c r="AQ48" s="107">
        <v>0</v>
      </c>
      <c r="AR48" s="106" t="s">
        <v>59</v>
      </c>
      <c r="AS48" s="107">
        <v>24227.206064189744</v>
      </c>
      <c r="AU48" s="106" t="s">
        <v>59</v>
      </c>
      <c r="AV48" s="107">
        <v>0</v>
      </c>
      <c r="AW48" s="106" t="s">
        <v>59</v>
      </c>
      <c r="AX48" s="107">
        <v>37236.340093410559</v>
      </c>
      <c r="AZ48" s="106" t="s">
        <v>59</v>
      </c>
      <c r="BA48" s="107">
        <v>0</v>
      </c>
      <c r="BB48" s="106" t="s">
        <v>59</v>
      </c>
      <c r="BC48" s="107">
        <v>4056716.3658502223</v>
      </c>
      <c r="BE48" s="106" t="s">
        <v>59</v>
      </c>
      <c r="BF48" s="107">
        <v>0</v>
      </c>
      <c r="BG48" s="106" t="s">
        <v>59</v>
      </c>
      <c r="BH48" s="107">
        <v>3775657.0188321755</v>
      </c>
      <c r="BJ48" s="100">
        <f t="shared" si="2"/>
        <v>76267.69282513595</v>
      </c>
      <c r="BK48" s="108">
        <f t="shared" si="1"/>
        <v>7934952.1239850409</v>
      </c>
    </row>
    <row r="49" spans="2:63" s="5" customFormat="1" ht="15.95" customHeight="1" x14ac:dyDescent="0.25">
      <c r="B49" s="106" t="s">
        <v>60</v>
      </c>
      <c r="C49" s="107">
        <v>919.82747614992593</v>
      </c>
      <c r="D49" s="106" t="s">
        <v>60</v>
      </c>
      <c r="E49" s="107">
        <v>0</v>
      </c>
      <c r="G49" s="106" t="s">
        <v>60</v>
      </c>
      <c r="H49" s="107">
        <v>0</v>
      </c>
      <c r="I49" s="106" t="s">
        <v>60</v>
      </c>
      <c r="J49" s="107">
        <v>0</v>
      </c>
      <c r="L49" s="106" t="s">
        <v>60</v>
      </c>
      <c r="M49" s="107">
        <v>0</v>
      </c>
      <c r="N49" s="106" t="s">
        <v>60</v>
      </c>
      <c r="O49" s="107">
        <v>0.73210776171870162</v>
      </c>
      <c r="Q49" s="106" t="s">
        <v>60</v>
      </c>
      <c r="R49" s="107">
        <v>0</v>
      </c>
      <c r="S49" s="106" t="s">
        <v>60</v>
      </c>
      <c r="T49" s="107">
        <v>0.73</v>
      </c>
      <c r="V49" s="106" t="s">
        <v>60</v>
      </c>
      <c r="W49" s="107">
        <v>8.1899999999999977</v>
      </c>
      <c r="X49" s="106" t="s">
        <v>60</v>
      </c>
      <c r="Y49" s="107">
        <v>0</v>
      </c>
      <c r="AA49" s="106" t="s">
        <v>60</v>
      </c>
      <c r="AB49" s="107">
        <v>4.7800000000000011</v>
      </c>
      <c r="AC49" s="106" t="s">
        <v>60</v>
      </c>
      <c r="AD49" s="107">
        <v>0</v>
      </c>
      <c r="AF49" s="106" t="s">
        <v>60</v>
      </c>
      <c r="AG49" s="107">
        <v>0</v>
      </c>
      <c r="AH49" s="106" t="s">
        <v>60</v>
      </c>
      <c r="AI49" s="107">
        <v>0</v>
      </c>
      <c r="AK49" s="106" t="s">
        <v>60</v>
      </c>
      <c r="AL49" s="107">
        <v>1622.3799999999999</v>
      </c>
      <c r="AM49" s="106" t="s">
        <v>60</v>
      </c>
      <c r="AN49" s="107">
        <v>0</v>
      </c>
      <c r="AP49" s="106" t="s">
        <v>60</v>
      </c>
      <c r="AQ49" s="107">
        <v>0</v>
      </c>
      <c r="AR49" s="106" t="s">
        <v>60</v>
      </c>
      <c r="AS49" s="107">
        <v>0</v>
      </c>
      <c r="AU49" s="106" t="s">
        <v>60</v>
      </c>
      <c r="AV49" s="107">
        <v>0</v>
      </c>
      <c r="AW49" s="106" t="s">
        <v>60</v>
      </c>
      <c r="AX49" s="107">
        <v>0</v>
      </c>
      <c r="AZ49" s="106" t="s">
        <v>60</v>
      </c>
      <c r="BA49" s="107">
        <v>119183.34000000001</v>
      </c>
      <c r="BB49" s="106" t="s">
        <v>60</v>
      </c>
      <c r="BC49" s="107">
        <v>0</v>
      </c>
      <c r="BE49" s="106" t="s">
        <v>60</v>
      </c>
      <c r="BF49" s="107">
        <v>114885.73</v>
      </c>
      <c r="BG49" s="106" t="s">
        <v>60</v>
      </c>
      <c r="BH49" s="107">
        <v>0</v>
      </c>
      <c r="BJ49" s="100">
        <f t="shared" si="2"/>
        <v>236624.24747614993</v>
      </c>
      <c r="BK49" s="108">
        <f t="shared" si="1"/>
        <v>1.4621077617187015</v>
      </c>
    </row>
    <row r="50" spans="2:63" s="5" customFormat="1" ht="15.95" customHeight="1" x14ac:dyDescent="0.25">
      <c r="B50" s="106" t="s">
        <v>62</v>
      </c>
      <c r="C50" s="107">
        <v>337.34678416300591</v>
      </c>
      <c r="D50" s="106" t="s">
        <v>62</v>
      </c>
      <c r="E50" s="107">
        <v>0</v>
      </c>
      <c r="G50" s="106" t="s">
        <v>62</v>
      </c>
      <c r="H50" s="107">
        <v>0</v>
      </c>
      <c r="I50" s="106" t="s">
        <v>62</v>
      </c>
      <c r="J50" s="107">
        <v>0</v>
      </c>
      <c r="L50" s="106" t="s">
        <v>62</v>
      </c>
      <c r="M50" s="107">
        <v>0</v>
      </c>
      <c r="N50" s="106" t="s">
        <v>62</v>
      </c>
      <c r="O50" s="107">
        <v>0.58967879695485226</v>
      </c>
      <c r="Q50" s="106" t="s">
        <v>62</v>
      </c>
      <c r="R50" s="107">
        <v>0</v>
      </c>
      <c r="S50" s="106" t="s">
        <v>62</v>
      </c>
      <c r="T50" s="107">
        <v>0</v>
      </c>
      <c r="V50" s="106" t="s">
        <v>62</v>
      </c>
      <c r="W50" s="107">
        <v>0</v>
      </c>
      <c r="X50" s="106" t="s">
        <v>62</v>
      </c>
      <c r="Y50" s="107">
        <v>0</v>
      </c>
      <c r="AA50" s="106" t="s">
        <v>62</v>
      </c>
      <c r="AB50" s="107">
        <v>0</v>
      </c>
      <c r="AC50" s="106" t="s">
        <v>62</v>
      </c>
      <c r="AD50" s="107">
        <v>0</v>
      </c>
      <c r="AF50" s="106" t="s">
        <v>62</v>
      </c>
      <c r="AG50" s="107">
        <v>0</v>
      </c>
      <c r="AH50" s="106" t="s">
        <v>62</v>
      </c>
      <c r="AI50" s="107">
        <v>0</v>
      </c>
      <c r="AK50" s="106" t="s">
        <v>62</v>
      </c>
      <c r="AL50" s="107">
        <v>0</v>
      </c>
      <c r="AM50" s="106" t="s">
        <v>62</v>
      </c>
      <c r="AN50" s="107">
        <v>0</v>
      </c>
      <c r="AP50" s="106" t="s">
        <v>62</v>
      </c>
      <c r="AQ50" s="107">
        <v>0</v>
      </c>
      <c r="AR50" s="106" t="s">
        <v>62</v>
      </c>
      <c r="AS50" s="107">
        <v>0</v>
      </c>
      <c r="AU50" s="106" t="s">
        <v>62</v>
      </c>
      <c r="AV50" s="107">
        <v>0</v>
      </c>
      <c r="AW50" s="106" t="s">
        <v>62</v>
      </c>
      <c r="AX50" s="107">
        <v>0</v>
      </c>
      <c r="AZ50" s="106" t="s">
        <v>62</v>
      </c>
      <c r="BA50" s="107">
        <v>47148.959999999999</v>
      </c>
      <c r="BB50" s="106" t="s">
        <v>62</v>
      </c>
      <c r="BC50" s="107">
        <v>0</v>
      </c>
      <c r="BE50" s="106" t="s">
        <v>62</v>
      </c>
      <c r="BF50" s="107">
        <v>90332.60757606478</v>
      </c>
      <c r="BG50" s="106" t="s">
        <v>62</v>
      </c>
      <c r="BH50" s="107">
        <v>0</v>
      </c>
      <c r="BJ50" s="100">
        <f t="shared" si="2"/>
        <v>137818.91436022779</v>
      </c>
      <c r="BK50" s="108">
        <f t="shared" si="1"/>
        <v>0.58967879695485226</v>
      </c>
    </row>
    <row r="51" spans="2:63" s="5" customFormat="1" ht="15.95" customHeight="1" x14ac:dyDescent="0.25">
      <c r="B51" s="106" t="s">
        <v>63</v>
      </c>
      <c r="C51" s="107">
        <v>530.56797034490978</v>
      </c>
      <c r="D51" s="106" t="s">
        <v>63</v>
      </c>
      <c r="E51" s="107">
        <v>0</v>
      </c>
      <c r="G51" s="106" t="s">
        <v>63</v>
      </c>
      <c r="H51" s="107">
        <v>0</v>
      </c>
      <c r="I51" s="106" t="s">
        <v>63</v>
      </c>
      <c r="J51" s="107">
        <v>0</v>
      </c>
      <c r="L51" s="106" t="s">
        <v>63</v>
      </c>
      <c r="M51" s="107">
        <v>0</v>
      </c>
      <c r="N51" s="106" t="s">
        <v>63</v>
      </c>
      <c r="O51" s="107">
        <v>0.77644269413087075</v>
      </c>
      <c r="Q51" s="106" t="s">
        <v>63</v>
      </c>
      <c r="R51" s="107">
        <v>0</v>
      </c>
      <c r="S51" s="106" t="s">
        <v>63</v>
      </c>
      <c r="T51" s="107">
        <v>0</v>
      </c>
      <c r="V51" s="106" t="s">
        <v>63</v>
      </c>
      <c r="W51" s="107">
        <v>272.57999999999993</v>
      </c>
      <c r="X51" s="106" t="s">
        <v>63</v>
      </c>
      <c r="Y51" s="107">
        <v>0</v>
      </c>
      <c r="AA51" s="106" t="s">
        <v>63</v>
      </c>
      <c r="AB51" s="107">
        <v>0</v>
      </c>
      <c r="AC51" s="106" t="s">
        <v>63</v>
      </c>
      <c r="AD51" s="107">
        <v>0</v>
      </c>
      <c r="AF51" s="106" t="s">
        <v>63</v>
      </c>
      <c r="AG51" s="107">
        <v>0</v>
      </c>
      <c r="AH51" s="106" t="s">
        <v>63</v>
      </c>
      <c r="AI51" s="107">
        <v>0</v>
      </c>
      <c r="AK51" s="106" t="s">
        <v>63</v>
      </c>
      <c r="AL51" s="107">
        <v>0</v>
      </c>
      <c r="AM51" s="106" t="s">
        <v>63</v>
      </c>
      <c r="AN51" s="107">
        <v>0</v>
      </c>
      <c r="AP51" s="106" t="s">
        <v>63</v>
      </c>
      <c r="AQ51" s="107">
        <v>0</v>
      </c>
      <c r="AR51" s="106" t="s">
        <v>63</v>
      </c>
      <c r="AS51" s="107">
        <v>0</v>
      </c>
      <c r="AU51" s="106" t="s">
        <v>63</v>
      </c>
      <c r="AV51" s="107">
        <v>0</v>
      </c>
      <c r="AW51" s="106" t="s">
        <v>63</v>
      </c>
      <c r="AX51" s="107">
        <v>0.36403311315821968</v>
      </c>
      <c r="AZ51" s="106" t="s">
        <v>63</v>
      </c>
      <c r="BA51" s="107">
        <v>103265.48215844347</v>
      </c>
      <c r="BB51" s="106" t="s">
        <v>63</v>
      </c>
      <c r="BC51" s="107">
        <v>0</v>
      </c>
      <c r="BE51" s="106" t="s">
        <v>63</v>
      </c>
      <c r="BF51" s="107">
        <v>74104.265596303158</v>
      </c>
      <c r="BG51" s="106" t="s">
        <v>63</v>
      </c>
      <c r="BH51" s="107">
        <v>0</v>
      </c>
      <c r="BJ51" s="100">
        <f t="shared" si="2"/>
        <v>178172.89572509154</v>
      </c>
      <c r="BK51" s="108">
        <f t="shared" si="1"/>
        <v>1.1404758072890904</v>
      </c>
    </row>
    <row r="52" spans="2:63" s="5" customFormat="1" ht="15.95" customHeight="1" x14ac:dyDescent="0.25">
      <c r="B52" s="106" t="s">
        <v>64</v>
      </c>
      <c r="C52" s="107">
        <v>377.1550667068787</v>
      </c>
      <c r="D52" s="106" t="s">
        <v>64</v>
      </c>
      <c r="E52" s="107">
        <v>0</v>
      </c>
      <c r="G52" s="106" t="s">
        <v>64</v>
      </c>
      <c r="H52" s="107">
        <v>0</v>
      </c>
      <c r="I52" s="106" t="s">
        <v>64</v>
      </c>
      <c r="J52" s="107">
        <v>0</v>
      </c>
      <c r="L52" s="106" t="s">
        <v>64</v>
      </c>
      <c r="M52" s="107">
        <v>0</v>
      </c>
      <c r="N52" s="106" t="s">
        <v>64</v>
      </c>
      <c r="O52" s="107">
        <v>0.91364107229568337</v>
      </c>
      <c r="Q52" s="106" t="s">
        <v>64</v>
      </c>
      <c r="R52" s="107">
        <v>0</v>
      </c>
      <c r="S52" s="106" t="s">
        <v>64</v>
      </c>
      <c r="T52" s="107">
        <v>0</v>
      </c>
      <c r="V52" s="106" t="s">
        <v>64</v>
      </c>
      <c r="W52" s="107">
        <v>0</v>
      </c>
      <c r="X52" s="106" t="s">
        <v>64</v>
      </c>
      <c r="Y52" s="107">
        <v>0</v>
      </c>
      <c r="AA52" s="106" t="s">
        <v>64</v>
      </c>
      <c r="AB52" s="107">
        <v>122.20000000132248</v>
      </c>
      <c r="AC52" s="106" t="s">
        <v>64</v>
      </c>
      <c r="AD52" s="107">
        <v>0</v>
      </c>
      <c r="AF52" s="106" t="s">
        <v>64</v>
      </c>
      <c r="AG52" s="107">
        <v>0</v>
      </c>
      <c r="AH52" s="106" t="s">
        <v>64</v>
      </c>
      <c r="AI52" s="107">
        <v>0</v>
      </c>
      <c r="AK52" s="106" t="s">
        <v>64</v>
      </c>
      <c r="AL52" s="107">
        <v>0</v>
      </c>
      <c r="AM52" s="106" t="s">
        <v>64</v>
      </c>
      <c r="AN52" s="107">
        <v>0</v>
      </c>
      <c r="AP52" s="106" t="s">
        <v>64</v>
      </c>
      <c r="AQ52" s="107">
        <v>15.39</v>
      </c>
      <c r="AR52" s="106" t="s">
        <v>64</v>
      </c>
      <c r="AS52" s="107">
        <v>0</v>
      </c>
      <c r="AU52" s="106" t="s">
        <v>64</v>
      </c>
      <c r="AV52" s="107">
        <v>28.8</v>
      </c>
      <c r="AW52" s="106" t="s">
        <v>64</v>
      </c>
      <c r="AX52" s="107">
        <v>0</v>
      </c>
      <c r="AZ52" s="106" t="s">
        <v>64</v>
      </c>
      <c r="BA52" s="107">
        <v>64371.380000000005</v>
      </c>
      <c r="BB52" s="106" t="s">
        <v>64</v>
      </c>
      <c r="BC52" s="107">
        <v>0</v>
      </c>
      <c r="BE52" s="106" t="s">
        <v>64</v>
      </c>
      <c r="BF52" s="107">
        <v>106222.06000000001</v>
      </c>
      <c r="BG52" s="106" t="s">
        <v>64</v>
      </c>
      <c r="BH52" s="107">
        <v>0</v>
      </c>
      <c r="BJ52" s="100">
        <f t="shared" si="2"/>
        <v>171136.98506670824</v>
      </c>
      <c r="BK52" s="108">
        <f t="shared" si="1"/>
        <v>0.91364107229568337</v>
      </c>
    </row>
    <row r="53" spans="2:63" s="5" customFormat="1" ht="15.95" customHeight="1" x14ac:dyDescent="0.25">
      <c r="B53" s="106" t="s">
        <v>65</v>
      </c>
      <c r="C53" s="107">
        <v>49.360226158279879</v>
      </c>
      <c r="D53" s="106" t="s">
        <v>65</v>
      </c>
      <c r="E53" s="107">
        <v>0</v>
      </c>
      <c r="G53" s="106" t="s">
        <v>65</v>
      </c>
      <c r="H53" s="107">
        <v>0</v>
      </c>
      <c r="I53" s="106" t="s">
        <v>65</v>
      </c>
      <c r="J53" s="107">
        <v>0</v>
      </c>
      <c r="L53" s="106" t="s">
        <v>65</v>
      </c>
      <c r="M53" s="107">
        <v>0</v>
      </c>
      <c r="N53" s="106" t="s">
        <v>65</v>
      </c>
      <c r="O53" s="107">
        <v>0.14580317632776954</v>
      </c>
      <c r="Q53" s="106" t="s">
        <v>65</v>
      </c>
      <c r="R53" s="107">
        <v>0</v>
      </c>
      <c r="S53" s="106" t="s">
        <v>65</v>
      </c>
      <c r="T53" s="107">
        <v>0</v>
      </c>
      <c r="V53" s="106" t="s">
        <v>65</v>
      </c>
      <c r="W53" s="107">
        <v>0</v>
      </c>
      <c r="X53" s="106" t="s">
        <v>65</v>
      </c>
      <c r="Y53" s="107">
        <v>0</v>
      </c>
      <c r="AA53" s="106" t="s">
        <v>65</v>
      </c>
      <c r="AB53" s="107">
        <v>0</v>
      </c>
      <c r="AC53" s="106" t="s">
        <v>65</v>
      </c>
      <c r="AD53" s="107">
        <v>0</v>
      </c>
      <c r="AF53" s="106" t="s">
        <v>65</v>
      </c>
      <c r="AG53" s="107">
        <v>0</v>
      </c>
      <c r="AH53" s="106" t="s">
        <v>65</v>
      </c>
      <c r="AI53" s="107">
        <v>0</v>
      </c>
      <c r="AK53" s="106" t="s">
        <v>65</v>
      </c>
      <c r="AL53" s="107">
        <v>0</v>
      </c>
      <c r="AM53" s="106" t="s">
        <v>65</v>
      </c>
      <c r="AN53" s="107">
        <v>0</v>
      </c>
      <c r="AP53" s="106" t="s">
        <v>65</v>
      </c>
      <c r="AQ53" s="107">
        <v>0</v>
      </c>
      <c r="AR53" s="106" t="s">
        <v>65</v>
      </c>
      <c r="AS53" s="107">
        <v>0</v>
      </c>
      <c r="AU53" s="106" t="s">
        <v>65</v>
      </c>
      <c r="AV53" s="107">
        <v>0</v>
      </c>
      <c r="AW53" s="106" t="s">
        <v>65</v>
      </c>
      <c r="AX53" s="107">
        <v>0</v>
      </c>
      <c r="AZ53" s="106" t="s">
        <v>65</v>
      </c>
      <c r="BA53" s="107">
        <v>0</v>
      </c>
      <c r="BB53" s="106" t="s">
        <v>65</v>
      </c>
      <c r="BC53" s="107">
        <v>0</v>
      </c>
      <c r="BE53" s="106" t="s">
        <v>65</v>
      </c>
      <c r="BF53" s="107">
        <v>17187.07</v>
      </c>
      <c r="BG53" s="106" t="s">
        <v>65</v>
      </c>
      <c r="BH53" s="107">
        <v>0</v>
      </c>
      <c r="BJ53" s="100">
        <f t="shared" si="2"/>
        <v>17236.430226158278</v>
      </c>
      <c r="BK53" s="108">
        <f t="shared" si="1"/>
        <v>0.14580317632776954</v>
      </c>
    </row>
    <row r="54" spans="2:63" s="5" customFormat="1" ht="15.95" customHeight="1" x14ac:dyDescent="0.25">
      <c r="B54" s="106" t="s">
        <v>66</v>
      </c>
      <c r="C54" s="107">
        <v>238.22562613163223</v>
      </c>
      <c r="D54" s="106" t="s">
        <v>66</v>
      </c>
      <c r="E54" s="107">
        <v>0</v>
      </c>
      <c r="G54" s="106" t="s">
        <v>66</v>
      </c>
      <c r="H54" s="107">
        <v>0</v>
      </c>
      <c r="I54" s="106" t="s">
        <v>66</v>
      </c>
      <c r="J54" s="107">
        <v>0</v>
      </c>
      <c r="L54" s="106" t="s">
        <v>66</v>
      </c>
      <c r="M54" s="107">
        <v>0</v>
      </c>
      <c r="N54" s="106" t="s">
        <v>66</v>
      </c>
      <c r="O54" s="107">
        <v>0.32275973520535156</v>
      </c>
      <c r="Q54" s="106" t="s">
        <v>66</v>
      </c>
      <c r="R54" s="107">
        <v>0</v>
      </c>
      <c r="S54" s="106" t="s">
        <v>66</v>
      </c>
      <c r="T54" s="107">
        <v>0</v>
      </c>
      <c r="V54" s="106" t="s">
        <v>66</v>
      </c>
      <c r="W54" s="107">
        <v>0</v>
      </c>
      <c r="X54" s="106" t="s">
        <v>66</v>
      </c>
      <c r="Y54" s="107">
        <v>0</v>
      </c>
      <c r="AA54" s="106" t="s">
        <v>66</v>
      </c>
      <c r="AB54" s="107">
        <v>0</v>
      </c>
      <c r="AC54" s="106" t="s">
        <v>66</v>
      </c>
      <c r="AD54" s="107">
        <v>0</v>
      </c>
      <c r="AF54" s="106" t="s">
        <v>66</v>
      </c>
      <c r="AG54" s="107">
        <v>0</v>
      </c>
      <c r="AH54" s="106" t="s">
        <v>66</v>
      </c>
      <c r="AI54" s="107">
        <v>0</v>
      </c>
      <c r="AK54" s="106" t="s">
        <v>66</v>
      </c>
      <c r="AL54" s="107">
        <v>0</v>
      </c>
      <c r="AM54" s="106" t="s">
        <v>66</v>
      </c>
      <c r="AN54" s="107">
        <v>0</v>
      </c>
      <c r="AP54" s="106" t="s">
        <v>66</v>
      </c>
      <c r="AQ54" s="107">
        <v>0</v>
      </c>
      <c r="AR54" s="106" t="s">
        <v>66</v>
      </c>
      <c r="AS54" s="107">
        <v>0</v>
      </c>
      <c r="AU54" s="106" t="s">
        <v>66</v>
      </c>
      <c r="AV54" s="107">
        <v>0</v>
      </c>
      <c r="AW54" s="106" t="s">
        <v>66</v>
      </c>
      <c r="AX54" s="107">
        <v>0</v>
      </c>
      <c r="AZ54" s="106" t="s">
        <v>66</v>
      </c>
      <c r="BA54" s="107">
        <v>3142.55</v>
      </c>
      <c r="BB54" s="106" t="s">
        <v>66</v>
      </c>
      <c r="BC54" s="107">
        <v>0</v>
      </c>
      <c r="BE54" s="106" t="s">
        <v>66</v>
      </c>
      <c r="BF54" s="107">
        <v>42628.78</v>
      </c>
      <c r="BG54" s="106" t="s">
        <v>66</v>
      </c>
      <c r="BH54" s="107">
        <v>0</v>
      </c>
      <c r="BJ54" s="100">
        <f t="shared" si="2"/>
        <v>46009.555626131631</v>
      </c>
      <c r="BK54" s="108">
        <f t="shared" si="1"/>
        <v>0.32275973520535156</v>
      </c>
    </row>
    <row r="55" spans="2:63" s="5" customFormat="1" ht="15.95" customHeight="1" x14ac:dyDescent="0.25">
      <c r="B55" s="106" t="s">
        <v>67</v>
      </c>
      <c r="C55" s="107">
        <v>512.44437263429734</v>
      </c>
      <c r="D55" s="106" t="s">
        <v>67</v>
      </c>
      <c r="E55" s="107">
        <v>0</v>
      </c>
      <c r="G55" s="106" t="s">
        <v>67</v>
      </c>
      <c r="H55" s="107">
        <v>0</v>
      </c>
      <c r="I55" s="106" t="s">
        <v>67</v>
      </c>
      <c r="J55" s="107">
        <v>0</v>
      </c>
      <c r="L55" s="106" t="s">
        <v>67</v>
      </c>
      <c r="M55" s="107">
        <v>0</v>
      </c>
      <c r="N55" s="106" t="s">
        <v>67</v>
      </c>
      <c r="O55" s="107">
        <v>0.95343629223233806</v>
      </c>
      <c r="Q55" s="106" t="s">
        <v>67</v>
      </c>
      <c r="R55" s="107">
        <v>0</v>
      </c>
      <c r="S55" s="106" t="s">
        <v>67</v>
      </c>
      <c r="T55" s="107">
        <v>0</v>
      </c>
      <c r="V55" s="106" t="s">
        <v>67</v>
      </c>
      <c r="W55" s="107">
        <v>0</v>
      </c>
      <c r="X55" s="106" t="s">
        <v>67</v>
      </c>
      <c r="Y55" s="107">
        <v>0</v>
      </c>
      <c r="AA55" s="106" t="s">
        <v>67</v>
      </c>
      <c r="AB55" s="107">
        <v>0</v>
      </c>
      <c r="AC55" s="106" t="s">
        <v>67</v>
      </c>
      <c r="AD55" s="107">
        <v>0</v>
      </c>
      <c r="AF55" s="106" t="s">
        <v>67</v>
      </c>
      <c r="AG55" s="107">
        <v>0</v>
      </c>
      <c r="AH55" s="106" t="s">
        <v>67</v>
      </c>
      <c r="AI55" s="107">
        <v>0</v>
      </c>
      <c r="AK55" s="106" t="s">
        <v>67</v>
      </c>
      <c r="AL55" s="107">
        <v>0</v>
      </c>
      <c r="AM55" s="106" t="s">
        <v>67</v>
      </c>
      <c r="AN55" s="107">
        <v>0</v>
      </c>
      <c r="AP55" s="106" t="s">
        <v>67</v>
      </c>
      <c r="AQ55" s="107">
        <v>0</v>
      </c>
      <c r="AR55" s="106" t="s">
        <v>67</v>
      </c>
      <c r="AS55" s="107">
        <v>0</v>
      </c>
      <c r="AU55" s="106" t="s">
        <v>67</v>
      </c>
      <c r="AV55" s="107">
        <v>0</v>
      </c>
      <c r="AW55" s="106" t="s">
        <v>67</v>
      </c>
      <c r="AX55" s="107">
        <v>0.19953423904234116</v>
      </c>
      <c r="AZ55" s="106" t="s">
        <v>67</v>
      </c>
      <c r="BA55" s="107">
        <v>136430.03756724394</v>
      </c>
      <c r="BB55" s="106" t="s">
        <v>67</v>
      </c>
      <c r="BC55" s="107">
        <v>0</v>
      </c>
      <c r="BE55" s="106" t="s">
        <v>67</v>
      </c>
      <c r="BF55" s="107">
        <v>78365.386738121029</v>
      </c>
      <c r="BG55" s="106" t="s">
        <v>67</v>
      </c>
      <c r="BH55" s="107">
        <v>0</v>
      </c>
      <c r="BJ55" s="100">
        <f t="shared" si="2"/>
        <v>215307.86867799924</v>
      </c>
      <c r="BK55" s="108">
        <f t="shared" si="1"/>
        <v>1.1529705312746792</v>
      </c>
    </row>
    <row r="56" spans="2:63" s="5" customFormat="1" ht="15.95" customHeight="1" x14ac:dyDescent="0.25">
      <c r="B56" s="106" t="s">
        <v>68</v>
      </c>
      <c r="C56" s="107">
        <v>1655.209895881874</v>
      </c>
      <c r="D56" s="106" t="s">
        <v>68</v>
      </c>
      <c r="E56" s="107">
        <v>0</v>
      </c>
      <c r="G56" s="106" t="s">
        <v>68</v>
      </c>
      <c r="H56" s="107">
        <v>0</v>
      </c>
      <c r="I56" s="106" t="s">
        <v>68</v>
      </c>
      <c r="J56" s="107">
        <v>0</v>
      </c>
      <c r="L56" s="106" t="s">
        <v>68</v>
      </c>
      <c r="M56" s="107">
        <v>0</v>
      </c>
      <c r="N56" s="106" t="s">
        <v>68</v>
      </c>
      <c r="O56" s="107">
        <v>3.0090381517117306</v>
      </c>
      <c r="Q56" s="106" t="s">
        <v>68</v>
      </c>
      <c r="R56" s="107">
        <v>0</v>
      </c>
      <c r="S56" s="106" t="s">
        <v>68</v>
      </c>
      <c r="T56" s="107">
        <v>3.5066351371515063</v>
      </c>
      <c r="V56" s="106" t="s">
        <v>68</v>
      </c>
      <c r="W56" s="107">
        <v>1684.8400000000001</v>
      </c>
      <c r="X56" s="106" t="s">
        <v>68</v>
      </c>
      <c r="Y56" s="107">
        <v>0</v>
      </c>
      <c r="AA56" s="106" t="s">
        <v>68</v>
      </c>
      <c r="AB56" s="107">
        <v>326.09999999999997</v>
      </c>
      <c r="AC56" s="106" t="s">
        <v>68</v>
      </c>
      <c r="AD56" s="107">
        <v>0</v>
      </c>
      <c r="AF56" s="106" t="s">
        <v>68</v>
      </c>
      <c r="AG56" s="107">
        <v>0</v>
      </c>
      <c r="AH56" s="106" t="s">
        <v>68</v>
      </c>
      <c r="AI56" s="107">
        <v>7164.7783457540145</v>
      </c>
      <c r="AK56" s="106" t="s">
        <v>68</v>
      </c>
      <c r="AL56" s="107">
        <v>0</v>
      </c>
      <c r="AM56" s="106" t="s">
        <v>68</v>
      </c>
      <c r="AN56" s="107">
        <v>4162.6618140123683</v>
      </c>
      <c r="AP56" s="106" t="s">
        <v>68</v>
      </c>
      <c r="AQ56" s="107">
        <v>0</v>
      </c>
      <c r="AR56" s="106" t="s">
        <v>68</v>
      </c>
      <c r="AS56" s="107">
        <v>2329.8844540258201</v>
      </c>
      <c r="AU56" s="106" t="s">
        <v>68</v>
      </c>
      <c r="AV56" s="107">
        <v>0</v>
      </c>
      <c r="AW56" s="106" t="s">
        <v>68</v>
      </c>
      <c r="AX56" s="107">
        <v>1908.1283254553268</v>
      </c>
      <c r="AZ56" s="106" t="s">
        <v>68</v>
      </c>
      <c r="BA56" s="107">
        <v>0</v>
      </c>
      <c r="BB56" s="106" t="s">
        <v>68</v>
      </c>
      <c r="BC56" s="107">
        <v>398896.14256424404</v>
      </c>
      <c r="BE56" s="106" t="s">
        <v>68</v>
      </c>
      <c r="BF56" s="107">
        <v>0</v>
      </c>
      <c r="BG56" s="106" t="s">
        <v>68</v>
      </c>
      <c r="BH56" s="107">
        <v>203524.41026407687</v>
      </c>
      <c r="BJ56" s="100">
        <f t="shared" si="2"/>
        <v>3666.1498958818743</v>
      </c>
      <c r="BK56" s="108">
        <f t="shared" si="1"/>
        <v>617992.52144085732</v>
      </c>
    </row>
    <row r="57" spans="2:63" s="5" customFormat="1" ht="15.95" customHeight="1" x14ac:dyDescent="0.25">
      <c r="B57" s="106" t="s">
        <v>69</v>
      </c>
      <c r="C57" s="107">
        <v>974.46011331572208</v>
      </c>
      <c r="D57" s="106" t="s">
        <v>69</v>
      </c>
      <c r="E57" s="107">
        <v>0</v>
      </c>
      <c r="G57" s="106" t="s">
        <v>69</v>
      </c>
      <c r="H57" s="107">
        <v>0</v>
      </c>
      <c r="I57" s="106" t="s">
        <v>69</v>
      </c>
      <c r="J57" s="107">
        <v>0</v>
      </c>
      <c r="L57" s="106" t="s">
        <v>69</v>
      </c>
      <c r="M57" s="107">
        <v>0</v>
      </c>
      <c r="N57" s="106" t="s">
        <v>69</v>
      </c>
      <c r="O57" s="107">
        <v>1.7435080935141809</v>
      </c>
      <c r="Q57" s="106" t="s">
        <v>69</v>
      </c>
      <c r="R57" s="107">
        <v>0</v>
      </c>
      <c r="S57" s="106" t="s">
        <v>69</v>
      </c>
      <c r="T57" s="107">
        <v>0</v>
      </c>
      <c r="V57" s="106" t="s">
        <v>69</v>
      </c>
      <c r="W57" s="107">
        <v>1926.02</v>
      </c>
      <c r="X57" s="106" t="s">
        <v>69</v>
      </c>
      <c r="Y57" s="107">
        <v>0</v>
      </c>
      <c r="AA57" s="106" t="s">
        <v>69</v>
      </c>
      <c r="AB57" s="107">
        <v>597.24</v>
      </c>
      <c r="AC57" s="106" t="s">
        <v>69</v>
      </c>
      <c r="AD57" s="107">
        <v>0</v>
      </c>
      <c r="AF57" s="106" t="s">
        <v>69</v>
      </c>
      <c r="AG57" s="107">
        <v>1677.81</v>
      </c>
      <c r="AH57" s="106" t="s">
        <v>69</v>
      </c>
      <c r="AI57" s="107">
        <v>0</v>
      </c>
      <c r="AK57" s="106" t="s">
        <v>69</v>
      </c>
      <c r="AL57" s="107">
        <v>1762.6299999999999</v>
      </c>
      <c r="AM57" s="106" t="s">
        <v>69</v>
      </c>
      <c r="AN57" s="107">
        <v>0</v>
      </c>
      <c r="AP57" s="106" t="s">
        <v>69</v>
      </c>
      <c r="AQ57" s="107">
        <v>4004.41</v>
      </c>
      <c r="AR57" s="106" t="s">
        <v>69</v>
      </c>
      <c r="AS57" s="107">
        <v>0</v>
      </c>
      <c r="AU57" s="106" t="s">
        <v>69</v>
      </c>
      <c r="AV57" s="107">
        <v>0</v>
      </c>
      <c r="AW57" s="106" t="s">
        <v>69</v>
      </c>
      <c r="AX57" s="107">
        <v>0</v>
      </c>
      <c r="AZ57" s="106" t="s">
        <v>69</v>
      </c>
      <c r="BA57" s="107">
        <v>247451.11000000002</v>
      </c>
      <c r="BB57" s="106" t="s">
        <v>69</v>
      </c>
      <c r="BC57" s="107">
        <v>0</v>
      </c>
      <c r="BE57" s="106" t="s">
        <v>69</v>
      </c>
      <c r="BF57" s="107">
        <v>130088.61</v>
      </c>
      <c r="BG57" s="106" t="s">
        <v>69</v>
      </c>
      <c r="BH57" s="107">
        <v>0</v>
      </c>
      <c r="BJ57" s="100">
        <f t="shared" si="2"/>
        <v>388482.29011331574</v>
      </c>
      <c r="BK57" s="108">
        <f t="shared" si="1"/>
        <v>1.7435080935141809</v>
      </c>
    </row>
    <row r="58" spans="2:63" s="5" customFormat="1" ht="15.95" customHeight="1" x14ac:dyDescent="0.25">
      <c r="B58" s="106" t="s">
        <v>70</v>
      </c>
      <c r="C58" s="107">
        <v>163.44286779960538</v>
      </c>
      <c r="D58" s="106" t="s">
        <v>70</v>
      </c>
      <c r="E58" s="107">
        <v>0</v>
      </c>
      <c r="G58" s="106" t="s">
        <v>70</v>
      </c>
      <c r="H58" s="107">
        <v>0</v>
      </c>
      <c r="I58" s="106" t="s">
        <v>70</v>
      </c>
      <c r="J58" s="107">
        <v>0</v>
      </c>
      <c r="L58" s="106" t="s">
        <v>70</v>
      </c>
      <c r="M58" s="107">
        <v>0</v>
      </c>
      <c r="N58" s="106" t="s">
        <v>70</v>
      </c>
      <c r="O58" s="107">
        <v>0.25608706418829469</v>
      </c>
      <c r="Q58" s="106" t="s">
        <v>70</v>
      </c>
      <c r="R58" s="107">
        <v>0</v>
      </c>
      <c r="S58" s="106" t="s">
        <v>70</v>
      </c>
      <c r="T58" s="107">
        <v>0</v>
      </c>
      <c r="V58" s="106" t="s">
        <v>70</v>
      </c>
      <c r="W58" s="107">
        <v>0</v>
      </c>
      <c r="X58" s="106" t="s">
        <v>70</v>
      </c>
      <c r="Y58" s="107">
        <v>0</v>
      </c>
      <c r="AA58" s="106" t="s">
        <v>70</v>
      </c>
      <c r="AB58" s="107">
        <v>0</v>
      </c>
      <c r="AC58" s="106" t="s">
        <v>70</v>
      </c>
      <c r="AD58" s="107">
        <v>0</v>
      </c>
      <c r="AF58" s="106" t="s">
        <v>70</v>
      </c>
      <c r="AG58" s="107">
        <v>0</v>
      </c>
      <c r="AH58" s="106" t="s">
        <v>70</v>
      </c>
      <c r="AI58" s="107">
        <v>0</v>
      </c>
      <c r="AK58" s="106" t="s">
        <v>70</v>
      </c>
      <c r="AL58" s="107">
        <v>0</v>
      </c>
      <c r="AM58" s="106" t="s">
        <v>70</v>
      </c>
      <c r="AN58" s="107">
        <v>0</v>
      </c>
      <c r="AP58" s="106" t="s">
        <v>70</v>
      </c>
      <c r="AQ58" s="107">
        <v>0</v>
      </c>
      <c r="AR58" s="106" t="s">
        <v>70</v>
      </c>
      <c r="AS58" s="107">
        <v>0</v>
      </c>
      <c r="AU58" s="106" t="s">
        <v>70</v>
      </c>
      <c r="AV58" s="107">
        <v>0</v>
      </c>
      <c r="AW58" s="106" t="s">
        <v>70</v>
      </c>
      <c r="AX58" s="107">
        <v>0</v>
      </c>
      <c r="AZ58" s="106" t="s">
        <v>70</v>
      </c>
      <c r="BA58" s="107">
        <v>43363.26</v>
      </c>
      <c r="BB58" s="106" t="s">
        <v>70</v>
      </c>
      <c r="BC58" s="107">
        <v>0</v>
      </c>
      <c r="BE58" s="106" t="s">
        <v>70</v>
      </c>
      <c r="BF58" s="107">
        <v>3085.71</v>
      </c>
      <c r="BG58" s="106" t="s">
        <v>70</v>
      </c>
      <c r="BH58" s="107">
        <v>0</v>
      </c>
      <c r="BJ58" s="100">
        <f t="shared" si="2"/>
        <v>46612.412867799605</v>
      </c>
      <c r="BK58" s="108">
        <f t="shared" si="1"/>
        <v>0.25608706418829469</v>
      </c>
    </row>
    <row r="59" spans="2:63" s="5" customFormat="1" ht="15.95" customHeight="1" x14ac:dyDescent="0.25">
      <c r="B59" s="106" t="s">
        <v>71</v>
      </c>
      <c r="C59" s="107">
        <v>312.66874218662235</v>
      </c>
      <c r="D59" s="106" t="s">
        <v>71</v>
      </c>
      <c r="E59" s="107">
        <v>0</v>
      </c>
      <c r="G59" s="106" t="s">
        <v>71</v>
      </c>
      <c r="H59" s="107">
        <v>0</v>
      </c>
      <c r="I59" s="106" t="s">
        <v>71</v>
      </c>
      <c r="J59" s="107">
        <v>0</v>
      </c>
      <c r="L59" s="106" t="s">
        <v>71</v>
      </c>
      <c r="M59" s="107">
        <v>0</v>
      </c>
      <c r="N59" s="106" t="s">
        <v>71</v>
      </c>
      <c r="O59" s="107">
        <v>0.50780115414059923</v>
      </c>
      <c r="Q59" s="106" t="s">
        <v>71</v>
      </c>
      <c r="R59" s="107">
        <v>0</v>
      </c>
      <c r="S59" s="106" t="s">
        <v>71</v>
      </c>
      <c r="T59" s="107">
        <v>0</v>
      </c>
      <c r="V59" s="106" t="s">
        <v>71</v>
      </c>
      <c r="W59" s="107">
        <v>0</v>
      </c>
      <c r="X59" s="106" t="s">
        <v>71</v>
      </c>
      <c r="Y59" s="107">
        <v>0</v>
      </c>
      <c r="AA59" s="106" t="s">
        <v>71</v>
      </c>
      <c r="AB59" s="107">
        <v>0</v>
      </c>
      <c r="AC59" s="106" t="s">
        <v>71</v>
      </c>
      <c r="AD59" s="107">
        <v>0</v>
      </c>
      <c r="AF59" s="106" t="s">
        <v>71</v>
      </c>
      <c r="AG59" s="107">
        <v>0</v>
      </c>
      <c r="AH59" s="106" t="s">
        <v>71</v>
      </c>
      <c r="AI59" s="107">
        <v>0</v>
      </c>
      <c r="AK59" s="106" t="s">
        <v>71</v>
      </c>
      <c r="AL59" s="107">
        <v>0</v>
      </c>
      <c r="AM59" s="106" t="s">
        <v>71</v>
      </c>
      <c r="AN59" s="107">
        <v>0</v>
      </c>
      <c r="AP59" s="106" t="s">
        <v>71</v>
      </c>
      <c r="AQ59" s="107">
        <v>0</v>
      </c>
      <c r="AR59" s="106" t="s">
        <v>71</v>
      </c>
      <c r="AS59" s="107">
        <v>0</v>
      </c>
      <c r="AU59" s="106" t="s">
        <v>71</v>
      </c>
      <c r="AV59" s="107">
        <v>0</v>
      </c>
      <c r="AW59" s="106" t="s">
        <v>71</v>
      </c>
      <c r="AX59" s="107">
        <v>7.7029991119624238E-4</v>
      </c>
      <c r="AZ59" s="106" t="s">
        <v>71</v>
      </c>
      <c r="BA59" s="107">
        <v>82669.071386949203</v>
      </c>
      <c r="BB59" s="106" t="s">
        <v>71</v>
      </c>
      <c r="BC59" s="107">
        <v>0</v>
      </c>
      <c r="BE59" s="106" t="s">
        <v>71</v>
      </c>
      <c r="BF59" s="107">
        <v>27449.174593925218</v>
      </c>
      <c r="BG59" s="106" t="s">
        <v>71</v>
      </c>
      <c r="BH59" s="107">
        <v>0</v>
      </c>
      <c r="BJ59" s="100">
        <f t="shared" si="2"/>
        <v>110430.91472306104</v>
      </c>
      <c r="BK59" s="108">
        <f t="shared" si="1"/>
        <v>0.50857145405179549</v>
      </c>
    </row>
    <row r="60" spans="2:63" s="5" customFormat="1" ht="15.95" customHeight="1" x14ac:dyDescent="0.25">
      <c r="B60" s="106" t="s">
        <v>72</v>
      </c>
      <c r="C60" s="107">
        <v>181.47820171938568</v>
      </c>
      <c r="D60" s="106" t="s">
        <v>72</v>
      </c>
      <c r="E60" s="107">
        <v>0</v>
      </c>
      <c r="G60" s="106" t="s">
        <v>72</v>
      </c>
      <c r="H60" s="107">
        <v>0</v>
      </c>
      <c r="I60" s="106" t="s">
        <v>72</v>
      </c>
      <c r="J60" s="107">
        <v>0</v>
      </c>
      <c r="L60" s="106" t="s">
        <v>72</v>
      </c>
      <c r="M60" s="107">
        <v>0</v>
      </c>
      <c r="N60" s="106" t="s">
        <v>72</v>
      </c>
      <c r="O60" s="107">
        <v>0.28668942655077195</v>
      </c>
      <c r="Q60" s="106" t="s">
        <v>72</v>
      </c>
      <c r="R60" s="107">
        <v>0</v>
      </c>
      <c r="S60" s="106" t="s">
        <v>72</v>
      </c>
      <c r="T60" s="107">
        <v>0</v>
      </c>
      <c r="V60" s="106" t="s">
        <v>72</v>
      </c>
      <c r="W60" s="107">
        <v>0.06</v>
      </c>
      <c r="X60" s="106" t="s">
        <v>72</v>
      </c>
      <c r="Y60" s="107">
        <v>0</v>
      </c>
      <c r="AA60" s="106" t="s">
        <v>72</v>
      </c>
      <c r="AB60" s="107">
        <v>0.23</v>
      </c>
      <c r="AC60" s="106" t="s">
        <v>72</v>
      </c>
      <c r="AD60" s="107">
        <v>0</v>
      </c>
      <c r="AF60" s="106" t="s">
        <v>72</v>
      </c>
      <c r="AG60" s="107">
        <v>0</v>
      </c>
      <c r="AH60" s="106" t="s">
        <v>72</v>
      </c>
      <c r="AI60" s="107">
        <v>0</v>
      </c>
      <c r="AK60" s="106" t="s">
        <v>72</v>
      </c>
      <c r="AL60" s="107">
        <v>0</v>
      </c>
      <c r="AM60" s="106" t="s">
        <v>72</v>
      </c>
      <c r="AN60" s="107">
        <v>0</v>
      </c>
      <c r="AP60" s="106" t="s">
        <v>72</v>
      </c>
      <c r="AQ60" s="107">
        <v>0</v>
      </c>
      <c r="AR60" s="106" t="s">
        <v>72</v>
      </c>
      <c r="AS60" s="107">
        <v>0</v>
      </c>
      <c r="AU60" s="106" t="s">
        <v>72</v>
      </c>
      <c r="AV60" s="107">
        <v>0</v>
      </c>
      <c r="AW60" s="106" t="s">
        <v>72</v>
      </c>
      <c r="AX60" s="107">
        <v>0</v>
      </c>
      <c r="AZ60" s="106" t="s">
        <v>72</v>
      </c>
      <c r="BA60" s="107">
        <v>56922.560000000005</v>
      </c>
      <c r="BB60" s="106" t="s">
        <v>72</v>
      </c>
      <c r="BC60" s="107">
        <v>0</v>
      </c>
      <c r="BE60" s="106" t="s">
        <v>72</v>
      </c>
      <c r="BF60" s="107">
        <v>15276.6</v>
      </c>
      <c r="BG60" s="106" t="s">
        <v>72</v>
      </c>
      <c r="BH60" s="107">
        <v>0</v>
      </c>
      <c r="BJ60" s="100">
        <f t="shared" si="2"/>
        <v>72380.928201719391</v>
      </c>
      <c r="BK60" s="108">
        <f t="shared" si="1"/>
        <v>0.28668942655077195</v>
      </c>
    </row>
    <row r="61" spans="2:63" s="5" customFormat="1" ht="15.95" customHeight="1" x14ac:dyDescent="0.25">
      <c r="B61" s="106" t="s">
        <v>73</v>
      </c>
      <c r="C61" s="107">
        <v>1046.556784572294</v>
      </c>
      <c r="D61" s="106" t="s">
        <v>73</v>
      </c>
      <c r="E61" s="107">
        <v>0</v>
      </c>
      <c r="G61" s="106" t="s">
        <v>73</v>
      </c>
      <c r="H61" s="107">
        <v>0</v>
      </c>
      <c r="I61" s="106" t="s">
        <v>73</v>
      </c>
      <c r="J61" s="107">
        <v>0</v>
      </c>
      <c r="L61" s="106" t="s">
        <v>73</v>
      </c>
      <c r="M61" s="107">
        <v>0</v>
      </c>
      <c r="N61" s="106" t="s">
        <v>73</v>
      </c>
      <c r="O61" s="107">
        <v>1.738112373708655</v>
      </c>
      <c r="Q61" s="106" t="s">
        <v>73</v>
      </c>
      <c r="R61" s="107">
        <v>0</v>
      </c>
      <c r="S61" s="106" t="s">
        <v>73</v>
      </c>
      <c r="T61" s="107">
        <v>1.74</v>
      </c>
      <c r="V61" s="106" t="s">
        <v>73</v>
      </c>
      <c r="W61" s="107">
        <v>1324.45</v>
      </c>
      <c r="X61" s="106" t="s">
        <v>73</v>
      </c>
      <c r="Y61" s="107">
        <v>0</v>
      </c>
      <c r="AA61" s="106" t="s">
        <v>73</v>
      </c>
      <c r="AB61" s="107">
        <v>809.17</v>
      </c>
      <c r="AC61" s="106" t="s">
        <v>73</v>
      </c>
      <c r="AD61" s="107">
        <v>0</v>
      </c>
      <c r="AF61" s="106" t="s">
        <v>73</v>
      </c>
      <c r="AG61" s="107">
        <v>529.57000000000005</v>
      </c>
      <c r="AH61" s="106" t="s">
        <v>73</v>
      </c>
      <c r="AI61" s="107">
        <v>0</v>
      </c>
      <c r="AK61" s="106" t="s">
        <v>73</v>
      </c>
      <c r="AL61" s="107">
        <v>165.16</v>
      </c>
      <c r="AM61" s="106" t="s">
        <v>73</v>
      </c>
      <c r="AN61" s="107">
        <v>0</v>
      </c>
      <c r="AP61" s="106" t="s">
        <v>73</v>
      </c>
      <c r="AQ61" s="107">
        <v>110.97999999999999</v>
      </c>
      <c r="AR61" s="106" t="s">
        <v>73</v>
      </c>
      <c r="AS61" s="107">
        <v>0</v>
      </c>
      <c r="AU61" s="106" t="s">
        <v>73</v>
      </c>
      <c r="AV61" s="107">
        <v>93.11</v>
      </c>
      <c r="AW61" s="106" t="s">
        <v>73</v>
      </c>
      <c r="AX61" s="107">
        <v>0</v>
      </c>
      <c r="AZ61" s="106" t="s">
        <v>73</v>
      </c>
      <c r="BA61" s="107">
        <v>144014.64000000001</v>
      </c>
      <c r="BB61" s="106" t="s">
        <v>73</v>
      </c>
      <c r="BC61" s="107">
        <v>0</v>
      </c>
      <c r="BE61" s="106" t="s">
        <v>73</v>
      </c>
      <c r="BF61" s="107">
        <v>243926.61000000002</v>
      </c>
      <c r="BG61" s="106" t="s">
        <v>73</v>
      </c>
      <c r="BH61" s="107">
        <v>0</v>
      </c>
      <c r="BJ61" s="100">
        <f t="shared" si="2"/>
        <v>392020.24678457231</v>
      </c>
      <c r="BK61" s="108">
        <f t="shared" si="1"/>
        <v>3.478112373708655</v>
      </c>
    </row>
    <row r="62" spans="2:63" s="5" customFormat="1" ht="15.95" customHeight="1" x14ac:dyDescent="0.25">
      <c r="B62" s="106" t="s">
        <v>74</v>
      </c>
      <c r="C62" s="107">
        <v>186.05601737753528</v>
      </c>
      <c r="D62" s="106" t="s">
        <v>74</v>
      </c>
      <c r="E62" s="107">
        <v>0</v>
      </c>
      <c r="G62" s="106" t="s">
        <v>74</v>
      </c>
      <c r="H62" s="107">
        <v>0</v>
      </c>
      <c r="I62" s="106" t="s">
        <v>74</v>
      </c>
      <c r="J62" s="107">
        <v>0</v>
      </c>
      <c r="L62" s="106" t="s">
        <v>74</v>
      </c>
      <c r="M62" s="107">
        <v>0</v>
      </c>
      <c r="N62" s="106" t="s">
        <v>74</v>
      </c>
      <c r="O62" s="107">
        <v>0.37066456974763545</v>
      </c>
      <c r="Q62" s="106" t="s">
        <v>74</v>
      </c>
      <c r="R62" s="107">
        <v>0</v>
      </c>
      <c r="S62" s="106" t="s">
        <v>74</v>
      </c>
      <c r="T62" s="107">
        <v>0</v>
      </c>
      <c r="V62" s="106" t="s">
        <v>74</v>
      </c>
      <c r="W62" s="107">
        <v>0</v>
      </c>
      <c r="X62" s="106" t="s">
        <v>74</v>
      </c>
      <c r="Y62" s="107">
        <v>0</v>
      </c>
      <c r="AA62" s="106" t="s">
        <v>74</v>
      </c>
      <c r="AB62" s="107">
        <v>0</v>
      </c>
      <c r="AC62" s="106" t="s">
        <v>74</v>
      </c>
      <c r="AD62" s="107">
        <v>0</v>
      </c>
      <c r="AF62" s="106" t="s">
        <v>74</v>
      </c>
      <c r="AG62" s="107">
        <v>0</v>
      </c>
      <c r="AH62" s="106" t="s">
        <v>74</v>
      </c>
      <c r="AI62" s="107">
        <v>0</v>
      </c>
      <c r="AK62" s="106" t="s">
        <v>74</v>
      </c>
      <c r="AL62" s="107">
        <v>0</v>
      </c>
      <c r="AM62" s="106" t="s">
        <v>74</v>
      </c>
      <c r="AN62" s="107">
        <v>0</v>
      </c>
      <c r="AP62" s="106" t="s">
        <v>74</v>
      </c>
      <c r="AQ62" s="107">
        <v>0</v>
      </c>
      <c r="AR62" s="106" t="s">
        <v>74</v>
      </c>
      <c r="AS62" s="107">
        <v>0</v>
      </c>
      <c r="AU62" s="106" t="s">
        <v>74</v>
      </c>
      <c r="AV62" s="107">
        <v>0</v>
      </c>
      <c r="AW62" s="106" t="s">
        <v>74</v>
      </c>
      <c r="AX62" s="107">
        <v>0</v>
      </c>
      <c r="AZ62" s="106" t="s">
        <v>74</v>
      </c>
      <c r="BA62" s="107">
        <v>38539.39</v>
      </c>
      <c r="BB62" s="106" t="s">
        <v>74</v>
      </c>
      <c r="BC62" s="107">
        <v>0</v>
      </c>
      <c r="BE62" s="106" t="s">
        <v>74</v>
      </c>
      <c r="BF62" s="107">
        <v>37635.980000000003</v>
      </c>
      <c r="BG62" s="106" t="s">
        <v>74</v>
      </c>
      <c r="BH62" s="107">
        <v>0</v>
      </c>
      <c r="BJ62" s="100">
        <f t="shared" si="2"/>
        <v>76361.42601737754</v>
      </c>
      <c r="BK62" s="108">
        <f t="shared" si="1"/>
        <v>0.37066456974763545</v>
      </c>
    </row>
    <row r="63" spans="2:63" s="5" customFormat="1" ht="15.95" customHeight="1" x14ac:dyDescent="0.25">
      <c r="B63" s="106" t="s">
        <v>75</v>
      </c>
      <c r="C63" s="107">
        <v>843.57421967274399</v>
      </c>
      <c r="D63" s="106" t="s">
        <v>75</v>
      </c>
      <c r="E63" s="107">
        <v>0</v>
      </c>
      <c r="G63" s="106" t="s">
        <v>75</v>
      </c>
      <c r="H63" s="107">
        <v>0</v>
      </c>
      <c r="I63" s="106" t="s">
        <v>75</v>
      </c>
      <c r="J63" s="107">
        <v>0</v>
      </c>
      <c r="L63" s="106" t="s">
        <v>75</v>
      </c>
      <c r="M63" s="107">
        <v>0</v>
      </c>
      <c r="N63" s="106" t="s">
        <v>75</v>
      </c>
      <c r="O63" s="107">
        <v>1.3401878302959385</v>
      </c>
      <c r="Q63" s="106" t="s">
        <v>75</v>
      </c>
      <c r="R63" s="107">
        <v>0</v>
      </c>
      <c r="S63" s="106" t="s">
        <v>75</v>
      </c>
      <c r="T63" s="107">
        <v>0</v>
      </c>
      <c r="V63" s="106" t="s">
        <v>75</v>
      </c>
      <c r="W63" s="107">
        <v>0</v>
      </c>
      <c r="X63" s="106" t="s">
        <v>75</v>
      </c>
      <c r="Y63" s="107">
        <v>0</v>
      </c>
      <c r="AA63" s="106" t="s">
        <v>75</v>
      </c>
      <c r="AB63" s="107">
        <v>44.97</v>
      </c>
      <c r="AC63" s="106" t="s">
        <v>75</v>
      </c>
      <c r="AD63" s="107">
        <v>0</v>
      </c>
      <c r="AF63" s="106" t="s">
        <v>75</v>
      </c>
      <c r="AG63" s="107">
        <v>0</v>
      </c>
      <c r="AH63" s="106" t="s">
        <v>75</v>
      </c>
      <c r="AI63" s="107">
        <v>0</v>
      </c>
      <c r="AK63" s="106" t="s">
        <v>75</v>
      </c>
      <c r="AL63" s="107">
        <v>0</v>
      </c>
      <c r="AM63" s="106" t="s">
        <v>75</v>
      </c>
      <c r="AN63" s="107">
        <v>0</v>
      </c>
      <c r="AP63" s="106" t="s">
        <v>75</v>
      </c>
      <c r="AQ63" s="107">
        <v>213.01000000000002</v>
      </c>
      <c r="AR63" s="106" t="s">
        <v>75</v>
      </c>
      <c r="AS63" s="107">
        <v>0</v>
      </c>
      <c r="AU63" s="106" t="s">
        <v>75</v>
      </c>
      <c r="AV63" s="107">
        <v>15.16</v>
      </c>
      <c r="AW63" s="106" t="s">
        <v>75</v>
      </c>
      <c r="AX63" s="107">
        <v>0</v>
      </c>
      <c r="AZ63" s="106" t="s">
        <v>75</v>
      </c>
      <c r="BA63" s="107">
        <v>190922.61999999994</v>
      </c>
      <c r="BB63" s="106" t="s">
        <v>75</v>
      </c>
      <c r="BC63" s="107">
        <v>0</v>
      </c>
      <c r="BE63" s="106" t="s">
        <v>75</v>
      </c>
      <c r="BF63" s="107">
        <v>100562.62999999947</v>
      </c>
      <c r="BG63" s="106" t="s">
        <v>75</v>
      </c>
      <c r="BH63" s="107">
        <v>0</v>
      </c>
      <c r="BJ63" s="100">
        <f t="shared" si="2"/>
        <v>292601.96421967214</v>
      </c>
      <c r="BK63" s="108">
        <f t="shared" si="1"/>
        <v>1.3401878302959385</v>
      </c>
    </row>
    <row r="64" spans="2:63" s="5" customFormat="1" ht="15.95" customHeight="1" x14ac:dyDescent="0.25">
      <c r="B64" s="106" t="s">
        <v>76</v>
      </c>
      <c r="C64" s="107">
        <v>99.944199668751438</v>
      </c>
      <c r="D64" s="106" t="s">
        <v>76</v>
      </c>
      <c r="E64" s="107">
        <v>0</v>
      </c>
      <c r="G64" s="106" t="s">
        <v>76</v>
      </c>
      <c r="H64" s="107">
        <v>0</v>
      </c>
      <c r="I64" s="106" t="s">
        <v>76</v>
      </c>
      <c r="J64" s="107">
        <v>0</v>
      </c>
      <c r="L64" s="106" t="s">
        <v>76</v>
      </c>
      <c r="M64" s="107">
        <v>0</v>
      </c>
      <c r="N64" s="106" t="s">
        <v>76</v>
      </c>
      <c r="O64" s="107">
        <v>0.17398638351421161</v>
      </c>
      <c r="Q64" s="106" t="s">
        <v>76</v>
      </c>
      <c r="R64" s="107">
        <v>0</v>
      </c>
      <c r="S64" s="106" t="s">
        <v>76</v>
      </c>
      <c r="T64" s="107">
        <v>0</v>
      </c>
      <c r="V64" s="106" t="s">
        <v>76</v>
      </c>
      <c r="W64" s="107">
        <v>0</v>
      </c>
      <c r="X64" s="106" t="s">
        <v>76</v>
      </c>
      <c r="Y64" s="107">
        <v>0</v>
      </c>
      <c r="AA64" s="106" t="s">
        <v>76</v>
      </c>
      <c r="AB64" s="107">
        <v>0</v>
      </c>
      <c r="AC64" s="106" t="s">
        <v>76</v>
      </c>
      <c r="AD64" s="107">
        <v>0</v>
      </c>
      <c r="AF64" s="106" t="s">
        <v>76</v>
      </c>
      <c r="AG64" s="107">
        <v>0</v>
      </c>
      <c r="AH64" s="106" t="s">
        <v>76</v>
      </c>
      <c r="AI64" s="107">
        <v>0</v>
      </c>
      <c r="AK64" s="106" t="s">
        <v>76</v>
      </c>
      <c r="AL64" s="107">
        <v>0</v>
      </c>
      <c r="AM64" s="106" t="s">
        <v>76</v>
      </c>
      <c r="AN64" s="107">
        <v>0</v>
      </c>
      <c r="AP64" s="106" t="s">
        <v>76</v>
      </c>
      <c r="AQ64" s="107">
        <v>0</v>
      </c>
      <c r="AR64" s="106" t="s">
        <v>76</v>
      </c>
      <c r="AS64" s="107">
        <v>0</v>
      </c>
      <c r="AU64" s="106" t="s">
        <v>76</v>
      </c>
      <c r="AV64" s="107">
        <v>0</v>
      </c>
      <c r="AW64" s="106" t="s">
        <v>76</v>
      </c>
      <c r="AX64" s="107">
        <v>0.17504401428038441</v>
      </c>
      <c r="AZ64" s="106" t="s">
        <v>76</v>
      </c>
      <c r="BA64" s="107">
        <v>20242.887468026707</v>
      </c>
      <c r="BB64" s="106" t="s">
        <v>76</v>
      </c>
      <c r="BC64" s="107">
        <v>0</v>
      </c>
      <c r="BE64" s="106" t="s">
        <v>76</v>
      </c>
      <c r="BF64" s="107">
        <v>20471.943185501794</v>
      </c>
      <c r="BG64" s="106" t="s">
        <v>76</v>
      </c>
      <c r="BH64" s="107">
        <v>0</v>
      </c>
      <c r="BJ64" s="100">
        <f t="shared" si="2"/>
        <v>40814.774853197254</v>
      </c>
      <c r="BK64" s="108">
        <f t="shared" si="1"/>
        <v>0.34903039779459599</v>
      </c>
    </row>
    <row r="65" spans="2:63" s="5" customFormat="1" ht="15" x14ac:dyDescent="0.25">
      <c r="B65" s="106" t="s">
        <v>77</v>
      </c>
      <c r="C65" s="107">
        <v>52.459413111910372</v>
      </c>
      <c r="D65" s="106" t="s">
        <v>77</v>
      </c>
      <c r="E65" s="107">
        <v>0</v>
      </c>
      <c r="G65" s="106" t="s">
        <v>77</v>
      </c>
      <c r="H65" s="107">
        <v>0</v>
      </c>
      <c r="I65" s="106" t="s">
        <v>77</v>
      </c>
      <c r="J65" s="107">
        <v>0</v>
      </c>
      <c r="L65" s="106" t="s">
        <v>77</v>
      </c>
      <c r="M65" s="107">
        <v>0</v>
      </c>
      <c r="N65" s="106" t="s">
        <v>77</v>
      </c>
      <c r="O65" s="107">
        <v>0.11200766247413181</v>
      </c>
      <c r="Q65" s="106" t="s">
        <v>77</v>
      </c>
      <c r="R65" s="107">
        <v>0</v>
      </c>
      <c r="S65" s="106" t="s">
        <v>77</v>
      </c>
      <c r="T65" s="107">
        <v>0</v>
      </c>
      <c r="V65" s="106" t="s">
        <v>77</v>
      </c>
      <c r="W65" s="107">
        <v>6.82</v>
      </c>
      <c r="X65" s="106" t="s">
        <v>77</v>
      </c>
      <c r="Y65" s="107">
        <v>0</v>
      </c>
      <c r="AA65" s="106" t="s">
        <v>77</v>
      </c>
      <c r="AB65" s="107">
        <v>0</v>
      </c>
      <c r="AC65" s="106" t="s">
        <v>77</v>
      </c>
      <c r="AD65" s="107">
        <v>0</v>
      </c>
      <c r="AF65" s="106" t="s">
        <v>77</v>
      </c>
      <c r="AG65" s="107">
        <v>0</v>
      </c>
      <c r="AH65" s="106" t="s">
        <v>77</v>
      </c>
      <c r="AI65" s="107">
        <v>0</v>
      </c>
      <c r="AK65" s="106" t="s">
        <v>77</v>
      </c>
      <c r="AL65" s="107">
        <v>0</v>
      </c>
      <c r="AM65" s="106" t="s">
        <v>77</v>
      </c>
      <c r="AN65" s="107">
        <v>0</v>
      </c>
      <c r="AP65" s="106" t="s">
        <v>77</v>
      </c>
      <c r="AQ65" s="107">
        <v>0</v>
      </c>
      <c r="AR65" s="106" t="s">
        <v>77</v>
      </c>
      <c r="AS65" s="107">
        <v>0</v>
      </c>
      <c r="AU65" s="106" t="s">
        <v>77</v>
      </c>
      <c r="AV65" s="107">
        <v>0</v>
      </c>
      <c r="AW65" s="106" t="s">
        <v>77</v>
      </c>
      <c r="AX65" s="107">
        <v>0</v>
      </c>
      <c r="AZ65" s="106" t="s">
        <v>77</v>
      </c>
      <c r="BA65" s="107">
        <v>8828.19</v>
      </c>
      <c r="BB65" s="106" t="s">
        <v>77</v>
      </c>
      <c r="BC65" s="107">
        <v>0</v>
      </c>
      <c r="BE65" s="106" t="s">
        <v>77</v>
      </c>
      <c r="BF65" s="107">
        <v>13337.880000000001</v>
      </c>
      <c r="BG65" s="106" t="s">
        <v>77</v>
      </c>
      <c r="BH65" s="107">
        <v>0</v>
      </c>
      <c r="BJ65" s="100">
        <f t="shared" si="2"/>
        <v>22225.349413111911</v>
      </c>
      <c r="BK65" s="108">
        <f t="shared" si="1"/>
        <v>0.11200766247413181</v>
      </c>
    </row>
    <row r="66" spans="2:63" s="5" customFormat="1" ht="15" x14ac:dyDescent="0.25">
      <c r="B66" s="106" t="s">
        <v>79</v>
      </c>
      <c r="C66" s="107">
        <v>0</v>
      </c>
      <c r="D66" s="106" t="s">
        <v>79</v>
      </c>
      <c r="E66" s="107">
        <v>0</v>
      </c>
      <c r="G66" s="106" t="s">
        <v>79</v>
      </c>
      <c r="H66" s="107">
        <v>0</v>
      </c>
      <c r="I66" s="106" t="s">
        <v>79</v>
      </c>
      <c r="J66" s="107">
        <v>0</v>
      </c>
      <c r="L66" s="106" t="s">
        <v>79</v>
      </c>
      <c r="M66" s="107">
        <v>0</v>
      </c>
      <c r="N66" s="106" t="s">
        <v>79</v>
      </c>
      <c r="O66" s="107">
        <v>0</v>
      </c>
      <c r="Q66" s="106" t="s">
        <v>79</v>
      </c>
      <c r="R66" s="107">
        <v>0</v>
      </c>
      <c r="S66" s="106" t="s">
        <v>79</v>
      </c>
      <c r="T66" s="107">
        <v>0</v>
      </c>
      <c r="V66" s="106" t="s">
        <v>79</v>
      </c>
      <c r="W66" s="107">
        <v>0</v>
      </c>
      <c r="X66" s="106" t="s">
        <v>79</v>
      </c>
      <c r="Y66" s="107">
        <v>0</v>
      </c>
      <c r="AA66" s="106" t="s">
        <v>79</v>
      </c>
      <c r="AB66" s="107">
        <v>0</v>
      </c>
      <c r="AC66" s="106" t="s">
        <v>79</v>
      </c>
      <c r="AD66" s="107">
        <v>0</v>
      </c>
      <c r="AF66" s="106" t="s">
        <v>79</v>
      </c>
      <c r="AG66" s="107">
        <v>0</v>
      </c>
      <c r="AH66" s="106" t="s">
        <v>79</v>
      </c>
      <c r="AI66" s="107">
        <v>0</v>
      </c>
      <c r="AK66" s="106" t="s">
        <v>79</v>
      </c>
      <c r="AL66" s="107">
        <v>0</v>
      </c>
      <c r="AM66" s="106" t="s">
        <v>79</v>
      </c>
      <c r="AN66" s="107">
        <v>0</v>
      </c>
      <c r="AP66" s="106" t="s">
        <v>79</v>
      </c>
      <c r="AQ66" s="107">
        <v>0</v>
      </c>
      <c r="AR66" s="106" t="s">
        <v>79</v>
      </c>
      <c r="AS66" s="107">
        <v>0</v>
      </c>
      <c r="AU66" s="106" t="s">
        <v>79</v>
      </c>
      <c r="AV66" s="107">
        <v>0</v>
      </c>
      <c r="AW66" s="106" t="s">
        <v>79</v>
      </c>
      <c r="AX66" s="107">
        <v>0</v>
      </c>
      <c r="AZ66" s="106" t="s">
        <v>79</v>
      </c>
      <c r="BA66" s="107">
        <v>0</v>
      </c>
      <c r="BB66" s="106" t="s">
        <v>79</v>
      </c>
      <c r="BC66" s="107">
        <v>0</v>
      </c>
      <c r="BE66" s="106" t="s">
        <v>79</v>
      </c>
      <c r="BF66" s="107">
        <v>0</v>
      </c>
      <c r="BG66" s="106" t="s">
        <v>79</v>
      </c>
      <c r="BH66" s="107">
        <v>0</v>
      </c>
      <c r="BJ66" s="100">
        <f t="shared" si="2"/>
        <v>0</v>
      </c>
      <c r="BK66" s="108">
        <f t="shared" si="1"/>
        <v>0</v>
      </c>
    </row>
    <row r="67" spans="2:63" s="5" customFormat="1" ht="15" x14ac:dyDescent="0.25">
      <c r="B67" s="106" t="s">
        <v>78</v>
      </c>
      <c r="C67" s="107">
        <v>98.466284934128424</v>
      </c>
      <c r="D67" s="106" t="s">
        <v>78</v>
      </c>
      <c r="E67" s="107">
        <v>0</v>
      </c>
      <c r="G67" s="106" t="s">
        <v>78</v>
      </c>
      <c r="H67" s="107">
        <v>0</v>
      </c>
      <c r="I67" s="106" t="s">
        <v>78</v>
      </c>
      <c r="J67" s="107">
        <v>0</v>
      </c>
      <c r="L67" s="106" t="s">
        <v>78</v>
      </c>
      <c r="M67" s="107">
        <v>0</v>
      </c>
      <c r="N67" s="106" t="s">
        <v>78</v>
      </c>
      <c r="O67" s="107">
        <v>0.23773079522292839</v>
      </c>
      <c r="Q67" s="106" t="s">
        <v>78</v>
      </c>
      <c r="R67" s="107">
        <v>0</v>
      </c>
      <c r="S67" s="106" t="s">
        <v>78</v>
      </c>
      <c r="T67" s="107">
        <v>0</v>
      </c>
      <c r="V67" s="106" t="s">
        <v>78</v>
      </c>
      <c r="W67" s="107">
        <v>740.91</v>
      </c>
      <c r="X67" s="106" t="s">
        <v>78</v>
      </c>
      <c r="Y67" s="107">
        <v>0</v>
      </c>
      <c r="AA67" s="106" t="s">
        <v>78</v>
      </c>
      <c r="AB67" s="107">
        <v>0</v>
      </c>
      <c r="AC67" s="106" t="s">
        <v>78</v>
      </c>
      <c r="AD67" s="107">
        <v>0</v>
      </c>
      <c r="AF67" s="106" t="s">
        <v>78</v>
      </c>
      <c r="AG67" s="107">
        <v>0</v>
      </c>
      <c r="AH67" s="106" t="s">
        <v>78</v>
      </c>
      <c r="AI67" s="107">
        <v>0</v>
      </c>
      <c r="AK67" s="106" t="s">
        <v>78</v>
      </c>
      <c r="AL67" s="107">
        <v>15.72</v>
      </c>
      <c r="AM67" s="106" t="s">
        <v>78</v>
      </c>
      <c r="AN67" s="107">
        <v>0</v>
      </c>
      <c r="AP67" s="106" t="s">
        <v>78</v>
      </c>
      <c r="AQ67" s="107">
        <v>0</v>
      </c>
      <c r="AR67" s="106" t="s">
        <v>78</v>
      </c>
      <c r="AS67" s="107">
        <v>0</v>
      </c>
      <c r="AU67" s="106" t="s">
        <v>78</v>
      </c>
      <c r="AV67" s="107">
        <v>0</v>
      </c>
      <c r="AW67" s="106" t="s">
        <v>78</v>
      </c>
      <c r="AX67" s="107">
        <v>3.2777589320484725E-2</v>
      </c>
      <c r="AZ67" s="106" t="s">
        <v>78</v>
      </c>
      <c r="BA67" s="107">
        <v>7063.1983518021852</v>
      </c>
      <c r="BB67" s="106" t="s">
        <v>78</v>
      </c>
      <c r="BC67" s="107">
        <v>0</v>
      </c>
      <c r="BE67" s="106" t="s">
        <v>78</v>
      </c>
      <c r="BF67" s="107">
        <v>39546.914442748384</v>
      </c>
      <c r="BG67" s="106" t="s">
        <v>78</v>
      </c>
      <c r="BH67" s="107">
        <v>0</v>
      </c>
      <c r="BJ67" s="100">
        <f t="shared" si="2"/>
        <v>47465.209079484695</v>
      </c>
      <c r="BK67" s="108">
        <f t="shared" si="1"/>
        <v>0.27050838454341314</v>
      </c>
    </row>
    <row r="68" spans="2:63" s="5" customFormat="1" ht="15" customHeight="1" x14ac:dyDescent="0.25">
      <c r="B68" s="106" t="s">
        <v>80</v>
      </c>
      <c r="C68" s="107">
        <v>313.20830280842819</v>
      </c>
      <c r="D68" s="106" t="s">
        <v>80</v>
      </c>
      <c r="E68" s="107">
        <v>0</v>
      </c>
      <c r="G68" s="106" t="s">
        <v>80</v>
      </c>
      <c r="H68" s="107">
        <v>0</v>
      </c>
      <c r="I68" s="106" t="s">
        <v>80</v>
      </c>
      <c r="J68" s="107">
        <v>0</v>
      </c>
      <c r="L68" s="106" t="s">
        <v>80</v>
      </c>
      <c r="M68" s="107">
        <v>0</v>
      </c>
      <c r="N68" s="106" t="s">
        <v>80</v>
      </c>
      <c r="O68" s="107">
        <v>0.43628029564510246</v>
      </c>
      <c r="Q68" s="106" t="s">
        <v>80</v>
      </c>
      <c r="R68" s="107">
        <v>0</v>
      </c>
      <c r="S68" s="106" t="s">
        <v>80</v>
      </c>
      <c r="T68" s="107">
        <v>0</v>
      </c>
      <c r="V68" s="106" t="s">
        <v>80</v>
      </c>
      <c r="W68" s="107">
        <v>0</v>
      </c>
      <c r="X68" s="106" t="s">
        <v>80</v>
      </c>
      <c r="Y68" s="107">
        <v>0</v>
      </c>
      <c r="AA68" s="106" t="s">
        <v>80</v>
      </c>
      <c r="AB68" s="107">
        <v>0</v>
      </c>
      <c r="AC68" s="106" t="s">
        <v>80</v>
      </c>
      <c r="AD68" s="107">
        <v>0</v>
      </c>
      <c r="AF68" s="106" t="s">
        <v>80</v>
      </c>
      <c r="AG68" s="107">
        <v>0.10000000000000009</v>
      </c>
      <c r="AH68" s="106" t="s">
        <v>80</v>
      </c>
      <c r="AI68" s="107">
        <v>0</v>
      </c>
      <c r="AK68" s="106" t="s">
        <v>80</v>
      </c>
      <c r="AL68" s="107">
        <v>0</v>
      </c>
      <c r="AM68" s="106" t="s">
        <v>80</v>
      </c>
      <c r="AN68" s="107">
        <v>0</v>
      </c>
      <c r="AP68" s="106" t="s">
        <v>80</v>
      </c>
      <c r="AQ68" s="107">
        <v>0</v>
      </c>
      <c r="AR68" s="106" t="s">
        <v>80</v>
      </c>
      <c r="AS68" s="107">
        <v>0</v>
      </c>
      <c r="AU68" s="106" t="s">
        <v>80</v>
      </c>
      <c r="AV68" s="107">
        <v>0</v>
      </c>
      <c r="AW68" s="106" t="s">
        <v>80</v>
      </c>
      <c r="AX68" s="107">
        <v>0</v>
      </c>
      <c r="AZ68" s="106" t="s">
        <v>80</v>
      </c>
      <c r="BA68" s="107">
        <v>119959.86</v>
      </c>
      <c r="BB68" s="106" t="s">
        <v>80</v>
      </c>
      <c r="BC68" s="107">
        <v>0</v>
      </c>
      <c r="BE68" s="106" t="s">
        <v>80</v>
      </c>
      <c r="BF68" s="107">
        <v>51342.01</v>
      </c>
      <c r="BG68" s="106" t="s">
        <v>80</v>
      </c>
      <c r="BH68" s="107">
        <v>0</v>
      </c>
      <c r="BJ68" s="100">
        <f t="shared" ref="BJ68:BJ105" si="3">C68+H68+M68+R68+W68+AB68+AG68+AL68+AQ68+AV68+BA68+BF68</f>
        <v>171615.17830280843</v>
      </c>
      <c r="BK68" s="108">
        <f t="shared" ref="BK68:BK105" si="4">E68+J68+O68+T68+Y68+AD68+AI68+AN68+AS68+AX68+BC68+BH68</f>
        <v>0.43628029564510246</v>
      </c>
    </row>
    <row r="69" spans="2:63" s="5" customFormat="1" ht="15" x14ac:dyDescent="0.25">
      <c r="B69" s="106" t="s">
        <v>81</v>
      </c>
      <c r="C69" s="107">
        <v>46.91572599705578</v>
      </c>
      <c r="D69" s="106" t="s">
        <v>81</v>
      </c>
      <c r="E69" s="107">
        <v>0</v>
      </c>
      <c r="G69" s="106" t="s">
        <v>81</v>
      </c>
      <c r="H69" s="107">
        <v>0</v>
      </c>
      <c r="I69" s="106" t="s">
        <v>81</v>
      </c>
      <c r="J69" s="107">
        <v>0</v>
      </c>
      <c r="L69" s="106" t="s">
        <v>81</v>
      </c>
      <c r="M69" s="107">
        <v>0</v>
      </c>
      <c r="N69" s="106" t="s">
        <v>81</v>
      </c>
      <c r="O69" s="107">
        <v>8.4532614382358734E-2</v>
      </c>
      <c r="Q69" s="106" t="s">
        <v>81</v>
      </c>
      <c r="R69" s="107">
        <v>0</v>
      </c>
      <c r="S69" s="106" t="s">
        <v>81</v>
      </c>
      <c r="T69" s="107">
        <v>0</v>
      </c>
      <c r="V69" s="106" t="s">
        <v>81</v>
      </c>
      <c r="W69" s="107">
        <v>0</v>
      </c>
      <c r="X69" s="106" t="s">
        <v>81</v>
      </c>
      <c r="Y69" s="107">
        <v>0</v>
      </c>
      <c r="AA69" s="106" t="s">
        <v>81</v>
      </c>
      <c r="AB69" s="107">
        <v>0</v>
      </c>
      <c r="AC69" s="106" t="s">
        <v>81</v>
      </c>
      <c r="AD69" s="107">
        <v>0</v>
      </c>
      <c r="AF69" s="106" t="s">
        <v>81</v>
      </c>
      <c r="AG69" s="107">
        <v>8.42</v>
      </c>
      <c r="AH69" s="106" t="s">
        <v>81</v>
      </c>
      <c r="AI69" s="107">
        <v>0</v>
      </c>
      <c r="AK69" s="106" t="s">
        <v>81</v>
      </c>
      <c r="AL69" s="107">
        <v>0</v>
      </c>
      <c r="AM69" s="106" t="s">
        <v>81</v>
      </c>
      <c r="AN69" s="107">
        <v>0</v>
      </c>
      <c r="AP69" s="106" t="s">
        <v>81</v>
      </c>
      <c r="AQ69" s="107">
        <v>0</v>
      </c>
      <c r="AR69" s="106" t="s">
        <v>81</v>
      </c>
      <c r="AS69" s="107">
        <v>0</v>
      </c>
      <c r="AU69" s="106" t="s">
        <v>81</v>
      </c>
      <c r="AV69" s="107">
        <v>0</v>
      </c>
      <c r="AW69" s="106" t="s">
        <v>81</v>
      </c>
      <c r="AX69" s="107">
        <v>0</v>
      </c>
      <c r="AZ69" s="106" t="s">
        <v>81</v>
      </c>
      <c r="BA69" s="107">
        <v>12622.61</v>
      </c>
      <c r="BB69" s="106" t="s">
        <v>81</v>
      </c>
      <c r="BC69" s="107">
        <v>0</v>
      </c>
      <c r="BE69" s="106" t="s">
        <v>81</v>
      </c>
      <c r="BF69" s="107">
        <v>6419.3799999999992</v>
      </c>
      <c r="BG69" s="106" t="s">
        <v>81</v>
      </c>
      <c r="BH69" s="107">
        <v>0</v>
      </c>
      <c r="BJ69" s="100">
        <f t="shared" si="3"/>
        <v>19097.325725997056</v>
      </c>
      <c r="BK69" s="108">
        <f t="shared" si="4"/>
        <v>8.4532614382358734E-2</v>
      </c>
    </row>
    <row r="70" spans="2:63" s="5" customFormat="1" ht="15" x14ac:dyDescent="0.25">
      <c r="B70" s="106" t="s">
        <v>82</v>
      </c>
      <c r="C70" s="107">
        <v>63.926188584172124</v>
      </c>
      <c r="D70" s="106" t="s">
        <v>82</v>
      </c>
      <c r="E70" s="107">
        <v>0</v>
      </c>
      <c r="G70" s="106" t="s">
        <v>82</v>
      </c>
      <c r="H70" s="107">
        <v>0</v>
      </c>
      <c r="I70" s="106" t="s">
        <v>82</v>
      </c>
      <c r="J70" s="107">
        <v>0</v>
      </c>
      <c r="L70" s="106" t="s">
        <v>82</v>
      </c>
      <c r="M70" s="107">
        <v>0</v>
      </c>
      <c r="N70" s="106" t="s">
        <v>82</v>
      </c>
      <c r="O70" s="107">
        <v>0.15430688827553932</v>
      </c>
      <c r="Q70" s="106" t="s">
        <v>82</v>
      </c>
      <c r="R70" s="107">
        <v>0</v>
      </c>
      <c r="S70" s="106" t="s">
        <v>82</v>
      </c>
      <c r="T70" s="107">
        <v>0</v>
      </c>
      <c r="V70" s="106" t="s">
        <v>82</v>
      </c>
      <c r="W70" s="107">
        <v>0.15</v>
      </c>
      <c r="X70" s="106" t="s">
        <v>82</v>
      </c>
      <c r="Y70" s="107">
        <v>0</v>
      </c>
      <c r="AA70" s="106" t="s">
        <v>82</v>
      </c>
      <c r="AB70" s="107">
        <v>0</v>
      </c>
      <c r="AC70" s="106" t="s">
        <v>82</v>
      </c>
      <c r="AD70" s="107">
        <v>0</v>
      </c>
      <c r="AF70" s="106" t="s">
        <v>82</v>
      </c>
      <c r="AG70" s="107">
        <v>0</v>
      </c>
      <c r="AH70" s="106" t="s">
        <v>82</v>
      </c>
      <c r="AI70" s="107">
        <v>0</v>
      </c>
      <c r="AK70" s="106" t="s">
        <v>82</v>
      </c>
      <c r="AL70" s="107">
        <v>0</v>
      </c>
      <c r="AM70" s="106" t="s">
        <v>82</v>
      </c>
      <c r="AN70" s="107">
        <v>0</v>
      </c>
      <c r="AP70" s="106" t="s">
        <v>82</v>
      </c>
      <c r="AQ70" s="107">
        <v>0</v>
      </c>
      <c r="AR70" s="106" t="s">
        <v>82</v>
      </c>
      <c r="AS70" s="107">
        <v>0</v>
      </c>
      <c r="AU70" s="106" t="s">
        <v>82</v>
      </c>
      <c r="AV70" s="107">
        <v>0</v>
      </c>
      <c r="AW70" s="106" t="s">
        <v>82</v>
      </c>
      <c r="AX70" s="107">
        <v>0</v>
      </c>
      <c r="AZ70" s="106" t="s">
        <v>82</v>
      </c>
      <c r="BA70" s="107">
        <v>2025.16</v>
      </c>
      <c r="BB70" s="106" t="s">
        <v>82</v>
      </c>
      <c r="BC70" s="107">
        <v>0</v>
      </c>
      <c r="BE70" s="106" t="s">
        <v>82</v>
      </c>
      <c r="BF70" s="107">
        <v>21995.759999999998</v>
      </c>
      <c r="BG70" s="106" t="s">
        <v>82</v>
      </c>
      <c r="BH70" s="107">
        <v>0</v>
      </c>
      <c r="BJ70" s="100">
        <f t="shared" si="3"/>
        <v>24084.996188584169</v>
      </c>
      <c r="BK70" s="108">
        <f t="shared" si="4"/>
        <v>0.15430688827553932</v>
      </c>
    </row>
    <row r="71" spans="2:63" s="5" customFormat="1" ht="15" x14ac:dyDescent="0.25">
      <c r="B71" s="106" t="s">
        <v>83</v>
      </c>
      <c r="C71" s="107">
        <v>35.726000347366245</v>
      </c>
      <c r="D71" s="106" t="s">
        <v>83</v>
      </c>
      <c r="E71" s="107">
        <v>0</v>
      </c>
      <c r="G71" s="106" t="s">
        <v>83</v>
      </c>
      <c r="H71" s="107">
        <v>0</v>
      </c>
      <c r="I71" s="106" t="s">
        <v>83</v>
      </c>
      <c r="J71" s="107">
        <v>0</v>
      </c>
      <c r="L71" s="106" t="s">
        <v>83</v>
      </c>
      <c r="M71" s="107">
        <v>0</v>
      </c>
      <c r="N71" s="106" t="s">
        <v>83</v>
      </c>
      <c r="O71" s="107">
        <v>8.6319602604729859E-2</v>
      </c>
      <c r="Q71" s="106" t="s">
        <v>83</v>
      </c>
      <c r="R71" s="107">
        <v>0</v>
      </c>
      <c r="S71" s="106" t="s">
        <v>83</v>
      </c>
      <c r="T71" s="107">
        <v>0.09</v>
      </c>
      <c r="V71" s="106" t="s">
        <v>83</v>
      </c>
      <c r="W71" s="107">
        <v>81.62</v>
      </c>
      <c r="X71" s="106" t="s">
        <v>83</v>
      </c>
      <c r="Y71" s="107">
        <v>0</v>
      </c>
      <c r="AA71" s="106" t="s">
        <v>83</v>
      </c>
      <c r="AB71" s="107">
        <v>0</v>
      </c>
      <c r="AC71" s="106" t="s">
        <v>83</v>
      </c>
      <c r="AD71" s="107">
        <v>0</v>
      </c>
      <c r="AF71" s="106" t="s">
        <v>83</v>
      </c>
      <c r="AG71" s="107">
        <v>0</v>
      </c>
      <c r="AH71" s="106" t="s">
        <v>83</v>
      </c>
      <c r="AI71" s="107">
        <v>0</v>
      </c>
      <c r="AK71" s="106" t="s">
        <v>83</v>
      </c>
      <c r="AL71" s="107">
        <v>0</v>
      </c>
      <c r="AM71" s="106" t="s">
        <v>83</v>
      </c>
      <c r="AN71" s="107">
        <v>0</v>
      </c>
      <c r="AP71" s="106" t="s">
        <v>83</v>
      </c>
      <c r="AQ71" s="107">
        <v>0</v>
      </c>
      <c r="AR71" s="106" t="s">
        <v>83</v>
      </c>
      <c r="AS71" s="107">
        <v>0</v>
      </c>
      <c r="AU71" s="106" t="s">
        <v>83</v>
      </c>
      <c r="AV71" s="107">
        <v>1.71</v>
      </c>
      <c r="AW71" s="106" t="s">
        <v>83</v>
      </c>
      <c r="AX71" s="107">
        <v>0</v>
      </c>
      <c r="AZ71" s="106" t="s">
        <v>83</v>
      </c>
      <c r="BA71" s="107">
        <v>2524.4</v>
      </c>
      <c r="BB71" s="106" t="s">
        <v>83</v>
      </c>
      <c r="BC71" s="107">
        <v>0</v>
      </c>
      <c r="BE71" s="106" t="s">
        <v>83</v>
      </c>
      <c r="BF71" s="107">
        <v>13284.9</v>
      </c>
      <c r="BG71" s="106" t="s">
        <v>83</v>
      </c>
      <c r="BH71" s="107">
        <v>0</v>
      </c>
      <c r="BJ71" s="100">
        <f t="shared" si="3"/>
        <v>15928.356000347365</v>
      </c>
      <c r="BK71" s="108">
        <f t="shared" si="4"/>
        <v>0.17631960260472984</v>
      </c>
    </row>
    <row r="72" spans="2:63" s="5" customFormat="1" ht="15" customHeight="1" x14ac:dyDescent="0.25">
      <c r="B72" s="106" t="s">
        <v>84</v>
      </c>
      <c r="C72" s="107">
        <v>65.454724374485863</v>
      </c>
      <c r="D72" s="106" t="s">
        <v>84</v>
      </c>
      <c r="E72" s="107">
        <v>0</v>
      </c>
      <c r="G72" s="106" t="s">
        <v>84</v>
      </c>
      <c r="H72" s="107">
        <v>0</v>
      </c>
      <c r="I72" s="106" t="s">
        <v>84</v>
      </c>
      <c r="J72" s="107">
        <v>0</v>
      </c>
      <c r="L72" s="106" t="s">
        <v>84</v>
      </c>
      <c r="M72" s="107">
        <v>0</v>
      </c>
      <c r="N72" s="106" t="s">
        <v>84</v>
      </c>
      <c r="O72" s="107">
        <v>0.16876897670567409</v>
      </c>
      <c r="Q72" s="106" t="s">
        <v>84</v>
      </c>
      <c r="R72" s="107">
        <v>0</v>
      </c>
      <c r="S72" s="106" t="s">
        <v>84</v>
      </c>
      <c r="T72" s="107">
        <v>0</v>
      </c>
      <c r="V72" s="106" t="s">
        <v>84</v>
      </c>
      <c r="W72" s="107">
        <v>708.05000000000007</v>
      </c>
      <c r="X72" s="106" t="s">
        <v>84</v>
      </c>
      <c r="Y72" s="107">
        <v>0</v>
      </c>
      <c r="AA72" s="106" t="s">
        <v>84</v>
      </c>
      <c r="AB72" s="107">
        <v>0</v>
      </c>
      <c r="AC72" s="106" t="s">
        <v>84</v>
      </c>
      <c r="AD72" s="107">
        <v>0</v>
      </c>
      <c r="AF72" s="106" t="s">
        <v>84</v>
      </c>
      <c r="AG72" s="107">
        <v>0</v>
      </c>
      <c r="AH72" s="106" t="s">
        <v>84</v>
      </c>
      <c r="AI72" s="107">
        <v>0</v>
      </c>
      <c r="AK72" s="106" t="s">
        <v>84</v>
      </c>
      <c r="AL72" s="107">
        <v>0</v>
      </c>
      <c r="AM72" s="106" t="s">
        <v>84</v>
      </c>
      <c r="AN72" s="107">
        <v>0</v>
      </c>
      <c r="AP72" s="106" t="s">
        <v>84</v>
      </c>
      <c r="AQ72" s="107">
        <v>0</v>
      </c>
      <c r="AR72" s="106" t="s">
        <v>84</v>
      </c>
      <c r="AS72" s="107">
        <v>0</v>
      </c>
      <c r="AU72" s="106" t="s">
        <v>84</v>
      </c>
      <c r="AV72" s="107">
        <v>0</v>
      </c>
      <c r="AW72" s="106" t="s">
        <v>84</v>
      </c>
      <c r="AX72" s="107">
        <v>0</v>
      </c>
      <c r="AZ72" s="106" t="s">
        <v>84</v>
      </c>
      <c r="BA72" s="107">
        <v>0</v>
      </c>
      <c r="BB72" s="106" t="s">
        <v>84</v>
      </c>
      <c r="BC72" s="107">
        <v>0</v>
      </c>
      <c r="BE72" s="106" t="s">
        <v>84</v>
      </c>
      <c r="BF72" s="107">
        <v>29213.930000000004</v>
      </c>
      <c r="BG72" s="106" t="s">
        <v>84</v>
      </c>
      <c r="BH72" s="107">
        <v>0</v>
      </c>
      <c r="BJ72" s="100">
        <f t="shared" si="3"/>
        <v>29987.434724374489</v>
      </c>
      <c r="BK72" s="108">
        <f t="shared" si="4"/>
        <v>0.16876897670567409</v>
      </c>
    </row>
    <row r="73" spans="2:63" s="5" customFormat="1" ht="15" x14ac:dyDescent="0.25">
      <c r="B73" s="106" t="s">
        <v>85</v>
      </c>
      <c r="C73" s="107">
        <v>141.83301409214886</v>
      </c>
      <c r="D73" s="106" t="s">
        <v>85</v>
      </c>
      <c r="E73" s="107">
        <v>0</v>
      </c>
      <c r="G73" s="106" t="s">
        <v>85</v>
      </c>
      <c r="H73" s="107">
        <v>0</v>
      </c>
      <c r="I73" s="106" t="s">
        <v>85</v>
      </c>
      <c r="J73" s="107">
        <v>0</v>
      </c>
      <c r="L73" s="106" t="s">
        <v>85</v>
      </c>
      <c r="M73" s="107">
        <v>0</v>
      </c>
      <c r="N73" s="106" t="s">
        <v>85</v>
      </c>
      <c r="O73" s="107">
        <v>0.25784618039469198</v>
      </c>
      <c r="Q73" s="106" t="s">
        <v>85</v>
      </c>
      <c r="R73" s="107">
        <v>0</v>
      </c>
      <c r="S73" s="106" t="s">
        <v>85</v>
      </c>
      <c r="T73" s="107">
        <v>0</v>
      </c>
      <c r="V73" s="106" t="s">
        <v>85</v>
      </c>
      <c r="W73" s="107">
        <v>255.10999999999999</v>
      </c>
      <c r="X73" s="106" t="s">
        <v>85</v>
      </c>
      <c r="Y73" s="107">
        <v>0</v>
      </c>
      <c r="AA73" s="106" t="s">
        <v>85</v>
      </c>
      <c r="AB73" s="107">
        <v>0</v>
      </c>
      <c r="AC73" s="106" t="s">
        <v>85</v>
      </c>
      <c r="AD73" s="107">
        <v>0</v>
      </c>
      <c r="AF73" s="106" t="s">
        <v>85</v>
      </c>
      <c r="AG73" s="107">
        <v>0</v>
      </c>
      <c r="AH73" s="106" t="s">
        <v>85</v>
      </c>
      <c r="AI73" s="107">
        <v>0</v>
      </c>
      <c r="AK73" s="106" t="s">
        <v>85</v>
      </c>
      <c r="AL73" s="107">
        <v>0</v>
      </c>
      <c r="AM73" s="106" t="s">
        <v>85</v>
      </c>
      <c r="AN73" s="107">
        <v>0</v>
      </c>
      <c r="AP73" s="106" t="s">
        <v>85</v>
      </c>
      <c r="AQ73" s="107">
        <v>0</v>
      </c>
      <c r="AR73" s="106" t="s">
        <v>85</v>
      </c>
      <c r="AS73" s="107">
        <v>0</v>
      </c>
      <c r="AU73" s="106" t="s">
        <v>85</v>
      </c>
      <c r="AV73" s="107">
        <v>0</v>
      </c>
      <c r="AW73" s="106" t="s">
        <v>85</v>
      </c>
      <c r="AX73" s="107">
        <v>0</v>
      </c>
      <c r="AZ73" s="106" t="s">
        <v>85</v>
      </c>
      <c r="BA73" s="107">
        <v>43085</v>
      </c>
      <c r="BB73" s="106" t="s">
        <v>85</v>
      </c>
      <c r="BC73" s="107">
        <v>0</v>
      </c>
      <c r="BE73" s="106" t="s">
        <v>85</v>
      </c>
      <c r="BF73" s="107">
        <v>21774.76</v>
      </c>
      <c r="BG73" s="106" t="s">
        <v>85</v>
      </c>
      <c r="BH73" s="107">
        <v>0</v>
      </c>
      <c r="BJ73" s="100">
        <f t="shared" si="3"/>
        <v>65256.703014092142</v>
      </c>
      <c r="BK73" s="108">
        <f t="shared" si="4"/>
        <v>0.25784618039469198</v>
      </c>
    </row>
    <row r="74" spans="2:63" s="5" customFormat="1" ht="15" x14ac:dyDescent="0.25">
      <c r="B74" s="106" t="s">
        <v>86</v>
      </c>
      <c r="C74" s="107">
        <v>202.17332427666145</v>
      </c>
      <c r="D74" s="106" t="s">
        <v>86</v>
      </c>
      <c r="E74" s="107">
        <v>0</v>
      </c>
      <c r="G74" s="106" t="s">
        <v>86</v>
      </c>
      <c r="H74" s="107">
        <v>0</v>
      </c>
      <c r="I74" s="106" t="s">
        <v>86</v>
      </c>
      <c r="J74" s="107">
        <v>0</v>
      </c>
      <c r="L74" s="106" t="s">
        <v>86</v>
      </c>
      <c r="M74" s="107">
        <v>0</v>
      </c>
      <c r="N74" s="106" t="s">
        <v>86</v>
      </c>
      <c r="O74" s="107">
        <v>0.28542089486473676</v>
      </c>
      <c r="Q74" s="106" t="s">
        <v>86</v>
      </c>
      <c r="R74" s="107">
        <v>0</v>
      </c>
      <c r="S74" s="106" t="s">
        <v>86</v>
      </c>
      <c r="T74" s="107">
        <v>0</v>
      </c>
      <c r="V74" s="106" t="s">
        <v>86</v>
      </c>
      <c r="W74" s="107">
        <v>172</v>
      </c>
      <c r="X74" s="106" t="s">
        <v>86</v>
      </c>
      <c r="Y74" s="107">
        <v>0</v>
      </c>
      <c r="AA74" s="106" t="s">
        <v>86</v>
      </c>
      <c r="AB74" s="107">
        <v>0</v>
      </c>
      <c r="AC74" s="106" t="s">
        <v>86</v>
      </c>
      <c r="AD74" s="107">
        <v>0</v>
      </c>
      <c r="AF74" s="106" t="s">
        <v>86</v>
      </c>
      <c r="AG74" s="107">
        <v>0</v>
      </c>
      <c r="AH74" s="106" t="s">
        <v>86</v>
      </c>
      <c r="AI74" s="107">
        <v>0</v>
      </c>
      <c r="AK74" s="106" t="s">
        <v>86</v>
      </c>
      <c r="AL74" s="107">
        <v>0.64</v>
      </c>
      <c r="AM74" s="106" t="s">
        <v>86</v>
      </c>
      <c r="AN74" s="107">
        <v>0</v>
      </c>
      <c r="AP74" s="106" t="s">
        <v>86</v>
      </c>
      <c r="AQ74" s="107">
        <v>0</v>
      </c>
      <c r="AR74" s="106" t="s">
        <v>86</v>
      </c>
      <c r="AS74" s="107">
        <v>0</v>
      </c>
      <c r="AU74" s="106" t="s">
        <v>86</v>
      </c>
      <c r="AV74" s="107">
        <v>0</v>
      </c>
      <c r="AW74" s="106" t="s">
        <v>86</v>
      </c>
      <c r="AX74" s="107">
        <v>0</v>
      </c>
      <c r="AZ74" s="106" t="s">
        <v>86</v>
      </c>
      <c r="BA74" s="107">
        <v>46.535753928042347</v>
      </c>
      <c r="BB74" s="106" t="s">
        <v>86</v>
      </c>
      <c r="BC74" s="107">
        <v>0</v>
      </c>
      <c r="BE74" s="106" t="s">
        <v>86</v>
      </c>
      <c r="BF74" s="107">
        <v>48047.690523649529</v>
      </c>
      <c r="BG74" s="106" t="s">
        <v>86</v>
      </c>
      <c r="BH74" s="107">
        <v>0</v>
      </c>
      <c r="BJ74" s="100">
        <f t="shared" si="3"/>
        <v>48469.039601854231</v>
      </c>
      <c r="BK74" s="108">
        <f t="shared" si="4"/>
        <v>0.28542089486473676</v>
      </c>
    </row>
    <row r="75" spans="2:63" s="5" customFormat="1" ht="15" x14ac:dyDescent="0.25">
      <c r="B75" s="106" t="s">
        <v>88</v>
      </c>
      <c r="C75" s="107">
        <v>0</v>
      </c>
      <c r="D75" s="106" t="s">
        <v>88</v>
      </c>
      <c r="E75" s="107">
        <v>0</v>
      </c>
      <c r="G75" s="106" t="s">
        <v>88</v>
      </c>
      <c r="H75" s="107">
        <v>0</v>
      </c>
      <c r="I75" s="106" t="s">
        <v>88</v>
      </c>
      <c r="J75" s="107">
        <v>0</v>
      </c>
      <c r="L75" s="106" t="s">
        <v>88</v>
      </c>
      <c r="M75" s="107">
        <v>0</v>
      </c>
      <c r="N75" s="106" t="s">
        <v>88</v>
      </c>
      <c r="O75" s="107">
        <v>0</v>
      </c>
      <c r="Q75" s="106" t="s">
        <v>88</v>
      </c>
      <c r="R75" s="107">
        <v>0</v>
      </c>
      <c r="S75" s="106" t="s">
        <v>88</v>
      </c>
      <c r="T75" s="107">
        <v>0</v>
      </c>
      <c r="V75" s="106" t="s">
        <v>88</v>
      </c>
      <c r="W75" s="107">
        <v>0</v>
      </c>
      <c r="X75" s="106" t="s">
        <v>88</v>
      </c>
      <c r="Y75" s="107">
        <v>0</v>
      </c>
      <c r="AA75" s="106" t="s">
        <v>88</v>
      </c>
      <c r="AB75" s="107">
        <v>0</v>
      </c>
      <c r="AC75" s="106" t="s">
        <v>88</v>
      </c>
      <c r="AD75" s="107">
        <v>0</v>
      </c>
      <c r="AF75" s="106" t="s">
        <v>88</v>
      </c>
      <c r="AG75" s="107">
        <v>0</v>
      </c>
      <c r="AH75" s="106" t="s">
        <v>88</v>
      </c>
      <c r="AI75" s="107">
        <v>0</v>
      </c>
      <c r="AK75" s="106" t="s">
        <v>88</v>
      </c>
      <c r="AL75" s="107">
        <v>0</v>
      </c>
      <c r="AM75" s="106" t="s">
        <v>88</v>
      </c>
      <c r="AN75" s="107">
        <v>0</v>
      </c>
      <c r="AP75" s="106" t="s">
        <v>88</v>
      </c>
      <c r="AQ75" s="107">
        <v>0</v>
      </c>
      <c r="AR75" s="106" t="s">
        <v>88</v>
      </c>
      <c r="AS75" s="107">
        <v>0</v>
      </c>
      <c r="AU75" s="106" t="s">
        <v>88</v>
      </c>
      <c r="AV75" s="107">
        <v>0</v>
      </c>
      <c r="AW75" s="106" t="s">
        <v>88</v>
      </c>
      <c r="AX75" s="107">
        <v>0</v>
      </c>
      <c r="AZ75" s="106" t="s">
        <v>88</v>
      </c>
      <c r="BA75" s="107">
        <v>0</v>
      </c>
      <c r="BB75" s="106" t="s">
        <v>88</v>
      </c>
      <c r="BC75" s="107">
        <v>0</v>
      </c>
      <c r="BE75" s="106" t="s">
        <v>88</v>
      </c>
      <c r="BF75" s="107">
        <v>0</v>
      </c>
      <c r="BG75" s="106" t="s">
        <v>88</v>
      </c>
      <c r="BH75" s="107">
        <v>0</v>
      </c>
      <c r="BJ75" s="100">
        <f t="shared" si="3"/>
        <v>0</v>
      </c>
      <c r="BK75" s="108">
        <f t="shared" si="4"/>
        <v>0</v>
      </c>
    </row>
    <row r="76" spans="2:63" s="5" customFormat="1" ht="15" customHeight="1" x14ac:dyDescent="0.25">
      <c r="B76" s="106" t="s">
        <v>87</v>
      </c>
      <c r="C76" s="107">
        <v>91.490828552191275</v>
      </c>
      <c r="D76" s="106" t="s">
        <v>87</v>
      </c>
      <c r="E76" s="107">
        <v>0</v>
      </c>
      <c r="G76" s="106" t="s">
        <v>87</v>
      </c>
      <c r="H76" s="107">
        <v>0</v>
      </c>
      <c r="I76" s="106" t="s">
        <v>87</v>
      </c>
      <c r="J76" s="107">
        <v>0</v>
      </c>
      <c r="L76" s="106" t="s">
        <v>87</v>
      </c>
      <c r="M76" s="107">
        <v>0</v>
      </c>
      <c r="N76" s="106" t="s">
        <v>87</v>
      </c>
      <c r="O76" s="107">
        <v>0.18840016662319581</v>
      </c>
      <c r="Q76" s="106" t="s">
        <v>87</v>
      </c>
      <c r="R76" s="107">
        <v>0</v>
      </c>
      <c r="S76" s="106" t="s">
        <v>87</v>
      </c>
      <c r="T76" s="107">
        <v>0</v>
      </c>
      <c r="V76" s="106" t="s">
        <v>87</v>
      </c>
      <c r="W76" s="107">
        <v>90.72999999999999</v>
      </c>
      <c r="X76" s="106" t="s">
        <v>87</v>
      </c>
      <c r="Y76" s="107">
        <v>0</v>
      </c>
      <c r="AA76" s="106" t="s">
        <v>87</v>
      </c>
      <c r="AB76" s="107">
        <v>0</v>
      </c>
      <c r="AC76" s="106" t="s">
        <v>87</v>
      </c>
      <c r="AD76" s="107">
        <v>0</v>
      </c>
      <c r="AF76" s="106" t="s">
        <v>87</v>
      </c>
      <c r="AG76" s="107">
        <v>0</v>
      </c>
      <c r="AH76" s="106" t="s">
        <v>87</v>
      </c>
      <c r="AI76" s="107">
        <v>0</v>
      </c>
      <c r="AK76" s="106" t="s">
        <v>87</v>
      </c>
      <c r="AL76" s="107">
        <v>0</v>
      </c>
      <c r="AM76" s="106" t="s">
        <v>87</v>
      </c>
      <c r="AN76" s="107">
        <v>0</v>
      </c>
      <c r="AP76" s="106" t="s">
        <v>87</v>
      </c>
      <c r="AQ76" s="107">
        <v>0</v>
      </c>
      <c r="AR76" s="106" t="s">
        <v>87</v>
      </c>
      <c r="AS76" s="107">
        <v>0</v>
      </c>
      <c r="AU76" s="106" t="s">
        <v>87</v>
      </c>
      <c r="AV76" s="107">
        <v>0</v>
      </c>
      <c r="AW76" s="106" t="s">
        <v>87</v>
      </c>
      <c r="AX76" s="107">
        <v>0</v>
      </c>
      <c r="AZ76" s="106" t="s">
        <v>87</v>
      </c>
      <c r="BA76" s="107">
        <v>21227.842212164116</v>
      </c>
      <c r="BB76" s="106" t="s">
        <v>87</v>
      </c>
      <c r="BC76" s="107">
        <v>0</v>
      </c>
      <c r="BE76" s="106" t="s">
        <v>87</v>
      </c>
      <c r="BF76" s="107">
        <v>15418.125586475107</v>
      </c>
      <c r="BG76" s="106" t="s">
        <v>87</v>
      </c>
      <c r="BH76" s="107">
        <v>0</v>
      </c>
      <c r="BJ76" s="100">
        <f t="shared" si="3"/>
        <v>36828.188627191412</v>
      </c>
      <c r="BK76" s="108">
        <f t="shared" si="4"/>
        <v>0.18840016662319581</v>
      </c>
    </row>
    <row r="77" spans="2:63" s="5" customFormat="1" ht="15" x14ac:dyDescent="0.25">
      <c r="B77" s="106" t="s">
        <v>89</v>
      </c>
      <c r="C77" s="107">
        <v>116.35832037530081</v>
      </c>
      <c r="D77" s="106" t="s">
        <v>89</v>
      </c>
      <c r="E77" s="107">
        <v>0</v>
      </c>
      <c r="G77" s="106" t="s">
        <v>89</v>
      </c>
      <c r="H77" s="107">
        <v>0</v>
      </c>
      <c r="I77" s="106" t="s">
        <v>89</v>
      </c>
      <c r="J77" s="107">
        <v>0</v>
      </c>
      <c r="L77" s="106" t="s">
        <v>89</v>
      </c>
      <c r="M77" s="107">
        <v>0</v>
      </c>
      <c r="N77" s="106" t="s">
        <v>89</v>
      </c>
      <c r="O77" s="107">
        <v>0.21039029211191904</v>
      </c>
      <c r="Q77" s="106" t="s">
        <v>89</v>
      </c>
      <c r="R77" s="107">
        <v>0</v>
      </c>
      <c r="S77" s="106" t="s">
        <v>89</v>
      </c>
      <c r="T77" s="107">
        <v>0</v>
      </c>
      <c r="V77" s="106" t="s">
        <v>89</v>
      </c>
      <c r="W77" s="107">
        <v>0</v>
      </c>
      <c r="X77" s="106" t="s">
        <v>89</v>
      </c>
      <c r="Y77" s="107">
        <v>0</v>
      </c>
      <c r="AA77" s="106" t="s">
        <v>89</v>
      </c>
      <c r="AB77" s="107">
        <v>0</v>
      </c>
      <c r="AC77" s="106" t="s">
        <v>89</v>
      </c>
      <c r="AD77" s="107">
        <v>0</v>
      </c>
      <c r="AF77" s="106" t="s">
        <v>89</v>
      </c>
      <c r="AG77" s="107">
        <v>0</v>
      </c>
      <c r="AH77" s="106" t="s">
        <v>89</v>
      </c>
      <c r="AI77" s="107">
        <v>0</v>
      </c>
      <c r="AK77" s="106" t="s">
        <v>89</v>
      </c>
      <c r="AL77" s="107">
        <v>0</v>
      </c>
      <c r="AM77" s="106" t="s">
        <v>89</v>
      </c>
      <c r="AN77" s="107">
        <v>0</v>
      </c>
      <c r="AP77" s="106" t="s">
        <v>89</v>
      </c>
      <c r="AQ77" s="107">
        <v>0</v>
      </c>
      <c r="AR77" s="106" t="s">
        <v>89</v>
      </c>
      <c r="AS77" s="107">
        <v>0</v>
      </c>
      <c r="AU77" s="106" t="s">
        <v>89</v>
      </c>
      <c r="AV77" s="107">
        <v>0</v>
      </c>
      <c r="AW77" s="106" t="s">
        <v>89</v>
      </c>
      <c r="AX77" s="107">
        <v>0</v>
      </c>
      <c r="AZ77" s="106" t="s">
        <v>89</v>
      </c>
      <c r="BA77" s="107">
        <v>36719.07</v>
      </c>
      <c r="BB77" s="106" t="s">
        <v>89</v>
      </c>
      <c r="BC77" s="107">
        <v>0</v>
      </c>
      <c r="BE77" s="106" t="s">
        <v>89</v>
      </c>
      <c r="BF77" s="107">
        <v>18602.59</v>
      </c>
      <c r="BG77" s="106" t="s">
        <v>89</v>
      </c>
      <c r="BH77" s="107">
        <v>0</v>
      </c>
      <c r="BJ77" s="100">
        <f t="shared" si="3"/>
        <v>55438.018320375297</v>
      </c>
      <c r="BK77" s="108">
        <f t="shared" si="4"/>
        <v>0.21039029211191904</v>
      </c>
    </row>
    <row r="78" spans="2:63" s="5" customFormat="1" ht="15" x14ac:dyDescent="0.25">
      <c r="B78" s="106" t="s">
        <v>90</v>
      </c>
      <c r="C78" s="107">
        <v>211.006866661158</v>
      </c>
      <c r="D78" s="106" t="s">
        <v>90</v>
      </c>
      <c r="E78" s="107">
        <v>0</v>
      </c>
      <c r="G78" s="106" t="s">
        <v>90</v>
      </c>
      <c r="H78" s="107">
        <v>0</v>
      </c>
      <c r="I78" s="106" t="s">
        <v>90</v>
      </c>
      <c r="J78" s="107">
        <v>0</v>
      </c>
      <c r="L78" s="106" t="s">
        <v>90</v>
      </c>
      <c r="M78" s="107">
        <v>0</v>
      </c>
      <c r="N78" s="106" t="s">
        <v>90</v>
      </c>
      <c r="O78" s="107">
        <v>0.37809102673471828</v>
      </c>
      <c r="Q78" s="106" t="s">
        <v>90</v>
      </c>
      <c r="R78" s="107">
        <v>0</v>
      </c>
      <c r="S78" s="106" t="s">
        <v>90</v>
      </c>
      <c r="T78" s="107">
        <v>0</v>
      </c>
      <c r="V78" s="106" t="s">
        <v>90</v>
      </c>
      <c r="W78" s="107">
        <v>0</v>
      </c>
      <c r="X78" s="106" t="s">
        <v>90</v>
      </c>
      <c r="Y78" s="107">
        <v>0</v>
      </c>
      <c r="AA78" s="106" t="s">
        <v>90</v>
      </c>
      <c r="AB78" s="107">
        <v>0</v>
      </c>
      <c r="AC78" s="106" t="s">
        <v>90</v>
      </c>
      <c r="AD78" s="107">
        <v>0</v>
      </c>
      <c r="AF78" s="106" t="s">
        <v>90</v>
      </c>
      <c r="AG78" s="107">
        <v>0</v>
      </c>
      <c r="AH78" s="106" t="s">
        <v>90</v>
      </c>
      <c r="AI78" s="107">
        <v>0</v>
      </c>
      <c r="AK78" s="106" t="s">
        <v>90</v>
      </c>
      <c r="AL78" s="107">
        <v>0</v>
      </c>
      <c r="AM78" s="106" t="s">
        <v>90</v>
      </c>
      <c r="AN78" s="107">
        <v>0</v>
      </c>
      <c r="AP78" s="106" t="s">
        <v>90</v>
      </c>
      <c r="AQ78" s="107">
        <v>0</v>
      </c>
      <c r="AR78" s="106" t="s">
        <v>90</v>
      </c>
      <c r="AS78" s="107">
        <v>0</v>
      </c>
      <c r="AU78" s="106" t="s">
        <v>90</v>
      </c>
      <c r="AV78" s="107">
        <v>0</v>
      </c>
      <c r="AW78" s="106" t="s">
        <v>90</v>
      </c>
      <c r="AX78" s="107">
        <v>0</v>
      </c>
      <c r="AZ78" s="106" t="s">
        <v>90</v>
      </c>
      <c r="BA78" s="107">
        <v>62573.060000000005</v>
      </c>
      <c r="BB78" s="106" t="s">
        <v>90</v>
      </c>
      <c r="BC78" s="107">
        <v>0</v>
      </c>
      <c r="BE78" s="106" t="s">
        <v>90</v>
      </c>
      <c r="BF78" s="107">
        <v>29734.91</v>
      </c>
      <c r="BG78" s="106" t="s">
        <v>90</v>
      </c>
      <c r="BH78" s="107">
        <v>0</v>
      </c>
      <c r="BJ78" s="100">
        <f t="shared" si="3"/>
        <v>92518.976866661164</v>
      </c>
      <c r="BK78" s="108">
        <f t="shared" si="4"/>
        <v>0.37809102673471828</v>
      </c>
    </row>
    <row r="79" spans="2:63" s="5" customFormat="1" ht="15" x14ac:dyDescent="0.25">
      <c r="B79" s="106" t="s">
        <v>91</v>
      </c>
      <c r="C79" s="107">
        <v>25.596357727488854</v>
      </c>
      <c r="D79" s="106" t="s">
        <v>91</v>
      </c>
      <c r="E79" s="107">
        <v>0</v>
      </c>
      <c r="G79" s="106" t="s">
        <v>91</v>
      </c>
      <c r="H79" s="107">
        <v>0</v>
      </c>
      <c r="I79" s="106" t="s">
        <v>91</v>
      </c>
      <c r="J79" s="107">
        <v>0</v>
      </c>
      <c r="L79" s="106" t="s">
        <v>91</v>
      </c>
      <c r="M79" s="107">
        <v>0</v>
      </c>
      <c r="N79" s="106" t="s">
        <v>91</v>
      </c>
      <c r="O79" s="107">
        <v>4.1057269758510102E-2</v>
      </c>
      <c r="Q79" s="106" t="s">
        <v>91</v>
      </c>
      <c r="R79" s="107">
        <v>0</v>
      </c>
      <c r="S79" s="106" t="s">
        <v>91</v>
      </c>
      <c r="T79" s="107">
        <v>0</v>
      </c>
      <c r="V79" s="106" t="s">
        <v>91</v>
      </c>
      <c r="W79" s="107">
        <v>0</v>
      </c>
      <c r="X79" s="106" t="s">
        <v>91</v>
      </c>
      <c r="Y79" s="107">
        <v>0</v>
      </c>
      <c r="AA79" s="106" t="s">
        <v>91</v>
      </c>
      <c r="AB79" s="107">
        <v>0</v>
      </c>
      <c r="AC79" s="106" t="s">
        <v>91</v>
      </c>
      <c r="AD79" s="107">
        <v>0</v>
      </c>
      <c r="AF79" s="106" t="s">
        <v>91</v>
      </c>
      <c r="AG79" s="107">
        <v>0</v>
      </c>
      <c r="AH79" s="106" t="s">
        <v>91</v>
      </c>
      <c r="AI79" s="107">
        <v>0</v>
      </c>
      <c r="AK79" s="106" t="s">
        <v>91</v>
      </c>
      <c r="AL79" s="107">
        <v>0</v>
      </c>
      <c r="AM79" s="106" t="s">
        <v>91</v>
      </c>
      <c r="AN79" s="107">
        <v>0</v>
      </c>
      <c r="AP79" s="106" t="s">
        <v>91</v>
      </c>
      <c r="AQ79" s="107">
        <v>0</v>
      </c>
      <c r="AR79" s="106" t="s">
        <v>91</v>
      </c>
      <c r="AS79" s="107">
        <v>0</v>
      </c>
      <c r="AU79" s="106" t="s">
        <v>91</v>
      </c>
      <c r="AV79" s="107">
        <v>0</v>
      </c>
      <c r="AW79" s="106" t="s">
        <v>91</v>
      </c>
      <c r="AX79" s="107">
        <v>0</v>
      </c>
      <c r="AZ79" s="106" t="s">
        <v>91</v>
      </c>
      <c r="BA79" s="107">
        <v>8699.8600000000024</v>
      </c>
      <c r="BB79" s="106" t="s">
        <v>91</v>
      </c>
      <c r="BC79" s="107">
        <v>0</v>
      </c>
      <c r="BE79" s="106" t="s">
        <v>91</v>
      </c>
      <c r="BF79" s="107">
        <v>2680.29</v>
      </c>
      <c r="BG79" s="106" t="s">
        <v>91</v>
      </c>
      <c r="BH79" s="107">
        <v>0</v>
      </c>
      <c r="BJ79" s="100">
        <f t="shared" si="3"/>
        <v>11405.74635772749</v>
      </c>
      <c r="BK79" s="108">
        <f t="shared" si="4"/>
        <v>4.1057269758510102E-2</v>
      </c>
    </row>
    <row r="80" spans="2:63" s="5" customFormat="1" ht="15" customHeight="1" x14ac:dyDescent="0.25">
      <c r="B80" s="106" t="s">
        <v>92</v>
      </c>
      <c r="C80" s="107">
        <v>341.43709999598781</v>
      </c>
      <c r="D80" s="106" t="s">
        <v>92</v>
      </c>
      <c r="E80" s="107">
        <v>0</v>
      </c>
      <c r="G80" s="106" t="s">
        <v>92</v>
      </c>
      <c r="H80" s="107">
        <v>0</v>
      </c>
      <c r="I80" s="106" t="s">
        <v>92</v>
      </c>
      <c r="J80" s="107">
        <v>0</v>
      </c>
      <c r="L80" s="106" t="s">
        <v>92</v>
      </c>
      <c r="M80" s="107">
        <v>0</v>
      </c>
      <c r="N80" s="106" t="s">
        <v>92</v>
      </c>
      <c r="O80" s="107">
        <v>0.62052256245900272</v>
      </c>
      <c r="Q80" s="106" t="s">
        <v>92</v>
      </c>
      <c r="R80" s="107">
        <v>0</v>
      </c>
      <c r="S80" s="106" t="s">
        <v>92</v>
      </c>
      <c r="T80" s="107">
        <v>0</v>
      </c>
      <c r="V80" s="106" t="s">
        <v>92</v>
      </c>
      <c r="W80" s="107">
        <v>3.02</v>
      </c>
      <c r="X80" s="106" t="s">
        <v>92</v>
      </c>
      <c r="Y80" s="107">
        <v>0</v>
      </c>
      <c r="AA80" s="106" t="s">
        <v>92</v>
      </c>
      <c r="AB80" s="107">
        <v>0</v>
      </c>
      <c r="AC80" s="106" t="s">
        <v>92</v>
      </c>
      <c r="AD80" s="107">
        <v>0</v>
      </c>
      <c r="AF80" s="106" t="s">
        <v>92</v>
      </c>
      <c r="AG80" s="107">
        <v>0</v>
      </c>
      <c r="AH80" s="106" t="s">
        <v>92</v>
      </c>
      <c r="AI80" s="107">
        <v>0</v>
      </c>
      <c r="AK80" s="106" t="s">
        <v>92</v>
      </c>
      <c r="AL80" s="107">
        <v>0</v>
      </c>
      <c r="AM80" s="106" t="s">
        <v>92</v>
      </c>
      <c r="AN80" s="107">
        <v>0</v>
      </c>
      <c r="AP80" s="106" t="s">
        <v>92</v>
      </c>
      <c r="AQ80" s="107">
        <v>0</v>
      </c>
      <c r="AR80" s="106" t="s">
        <v>92</v>
      </c>
      <c r="AS80" s="107">
        <v>0</v>
      </c>
      <c r="AU80" s="106" t="s">
        <v>92</v>
      </c>
      <c r="AV80" s="107">
        <v>0</v>
      </c>
      <c r="AW80" s="106" t="s">
        <v>92</v>
      </c>
      <c r="AX80" s="107">
        <v>0</v>
      </c>
      <c r="AZ80" s="106" t="s">
        <v>92</v>
      </c>
      <c r="BA80" s="107">
        <v>98306.799999999988</v>
      </c>
      <c r="BB80" s="106" t="s">
        <v>92</v>
      </c>
      <c r="BC80" s="107">
        <v>0</v>
      </c>
      <c r="BE80" s="106" t="s">
        <v>92</v>
      </c>
      <c r="BF80" s="107">
        <v>47390.13</v>
      </c>
      <c r="BG80" s="106" t="s">
        <v>92</v>
      </c>
      <c r="BH80" s="107">
        <v>0</v>
      </c>
      <c r="BJ80" s="100">
        <f t="shared" si="3"/>
        <v>146041.38709999598</v>
      </c>
      <c r="BK80" s="108">
        <f t="shared" si="4"/>
        <v>0.62052256245900272</v>
      </c>
    </row>
    <row r="81" spans="2:63" s="5" customFormat="1" ht="15" x14ac:dyDescent="0.25">
      <c r="B81" s="106" t="s">
        <v>93</v>
      </c>
      <c r="C81" s="107">
        <v>110.15312540027219</v>
      </c>
      <c r="D81" s="106" t="s">
        <v>93</v>
      </c>
      <c r="E81" s="107">
        <v>0</v>
      </c>
      <c r="G81" s="106" t="s">
        <v>93</v>
      </c>
      <c r="H81" s="107">
        <v>0</v>
      </c>
      <c r="I81" s="106" t="s">
        <v>93</v>
      </c>
      <c r="J81" s="107">
        <v>0</v>
      </c>
      <c r="L81" s="106" t="s">
        <v>93</v>
      </c>
      <c r="M81" s="107">
        <v>0</v>
      </c>
      <c r="N81" s="106" t="s">
        <v>93</v>
      </c>
      <c r="O81" s="107">
        <v>0.11758055323390947</v>
      </c>
      <c r="Q81" s="106" t="s">
        <v>93</v>
      </c>
      <c r="R81" s="107">
        <v>0</v>
      </c>
      <c r="S81" s="106" t="s">
        <v>93</v>
      </c>
      <c r="T81" s="107">
        <v>0</v>
      </c>
      <c r="V81" s="106" t="s">
        <v>93</v>
      </c>
      <c r="W81" s="107">
        <v>7.9500000000000028</v>
      </c>
      <c r="X81" s="106" t="s">
        <v>93</v>
      </c>
      <c r="Y81" s="107">
        <v>0</v>
      </c>
      <c r="AA81" s="106" t="s">
        <v>93</v>
      </c>
      <c r="AB81" s="107">
        <v>0</v>
      </c>
      <c r="AC81" s="106" t="s">
        <v>93</v>
      </c>
      <c r="AD81" s="107">
        <v>0</v>
      </c>
      <c r="AF81" s="106" t="s">
        <v>93</v>
      </c>
      <c r="AG81" s="107">
        <v>0</v>
      </c>
      <c r="AH81" s="106" t="s">
        <v>93</v>
      </c>
      <c r="AI81" s="107">
        <v>0</v>
      </c>
      <c r="AK81" s="106" t="s">
        <v>93</v>
      </c>
      <c r="AL81" s="107">
        <v>0</v>
      </c>
      <c r="AM81" s="106" t="s">
        <v>93</v>
      </c>
      <c r="AN81" s="107">
        <v>0</v>
      </c>
      <c r="AP81" s="106" t="s">
        <v>93</v>
      </c>
      <c r="AQ81" s="107">
        <v>0</v>
      </c>
      <c r="AR81" s="106" t="s">
        <v>93</v>
      </c>
      <c r="AS81" s="107">
        <v>0</v>
      </c>
      <c r="AU81" s="106" t="s">
        <v>93</v>
      </c>
      <c r="AV81" s="107">
        <v>0</v>
      </c>
      <c r="AW81" s="106" t="s">
        <v>93</v>
      </c>
      <c r="AX81" s="107">
        <v>0</v>
      </c>
      <c r="AZ81" s="106" t="s">
        <v>93</v>
      </c>
      <c r="BA81" s="107">
        <v>25918.81</v>
      </c>
      <c r="BB81" s="106" t="s">
        <v>93</v>
      </c>
      <c r="BC81" s="107">
        <v>0</v>
      </c>
      <c r="BE81" s="106" t="s">
        <v>93</v>
      </c>
      <c r="BF81" s="107">
        <v>21065.52</v>
      </c>
      <c r="BG81" s="106" t="s">
        <v>93</v>
      </c>
      <c r="BH81" s="107">
        <v>0</v>
      </c>
      <c r="BJ81" s="100">
        <f t="shared" si="3"/>
        <v>47102.433125400275</v>
      </c>
      <c r="BK81" s="108">
        <f t="shared" si="4"/>
        <v>0.11758055323390947</v>
      </c>
    </row>
    <row r="82" spans="2:63" s="5" customFormat="1" ht="15" x14ac:dyDescent="0.25">
      <c r="B82" s="106" t="s">
        <v>94</v>
      </c>
      <c r="C82" s="107">
        <v>185.30652097148291</v>
      </c>
      <c r="D82" s="106" t="s">
        <v>94</v>
      </c>
      <c r="E82" s="107">
        <v>0</v>
      </c>
      <c r="G82" s="106" t="s">
        <v>94</v>
      </c>
      <c r="H82" s="107">
        <v>0</v>
      </c>
      <c r="I82" s="106" t="s">
        <v>94</v>
      </c>
      <c r="J82" s="107">
        <v>0</v>
      </c>
      <c r="L82" s="106" t="s">
        <v>94</v>
      </c>
      <c r="M82" s="107">
        <v>0</v>
      </c>
      <c r="N82" s="106" t="s">
        <v>94</v>
      </c>
      <c r="O82" s="107">
        <v>0.46383365082937333</v>
      </c>
      <c r="Q82" s="106" t="s">
        <v>94</v>
      </c>
      <c r="R82" s="107">
        <v>0</v>
      </c>
      <c r="S82" s="106" t="s">
        <v>94</v>
      </c>
      <c r="T82" s="107">
        <v>0</v>
      </c>
      <c r="V82" s="106" t="s">
        <v>94</v>
      </c>
      <c r="W82" s="107">
        <v>6.24</v>
      </c>
      <c r="X82" s="106" t="s">
        <v>94</v>
      </c>
      <c r="Y82" s="107">
        <v>0</v>
      </c>
      <c r="AA82" s="106" t="s">
        <v>94</v>
      </c>
      <c r="AB82" s="107">
        <v>0</v>
      </c>
      <c r="AC82" s="106" t="s">
        <v>94</v>
      </c>
      <c r="AD82" s="107">
        <v>0</v>
      </c>
      <c r="AF82" s="106" t="s">
        <v>94</v>
      </c>
      <c r="AG82" s="107">
        <v>0</v>
      </c>
      <c r="AH82" s="106" t="s">
        <v>94</v>
      </c>
      <c r="AI82" s="107">
        <v>0</v>
      </c>
      <c r="AK82" s="106" t="s">
        <v>94</v>
      </c>
      <c r="AL82" s="107">
        <v>0</v>
      </c>
      <c r="AM82" s="106" t="s">
        <v>94</v>
      </c>
      <c r="AN82" s="107">
        <v>0</v>
      </c>
      <c r="AP82" s="106" t="s">
        <v>94</v>
      </c>
      <c r="AQ82" s="107">
        <v>0</v>
      </c>
      <c r="AR82" s="106" t="s">
        <v>94</v>
      </c>
      <c r="AS82" s="107">
        <v>0</v>
      </c>
      <c r="AU82" s="106" t="s">
        <v>94</v>
      </c>
      <c r="AV82" s="107">
        <v>0</v>
      </c>
      <c r="AW82" s="106" t="s">
        <v>94</v>
      </c>
      <c r="AX82" s="107">
        <v>0</v>
      </c>
      <c r="AZ82" s="106" t="s">
        <v>94</v>
      </c>
      <c r="BA82" s="107">
        <v>12976.18</v>
      </c>
      <c r="BB82" s="106" t="s">
        <v>94</v>
      </c>
      <c r="BC82" s="107">
        <v>0</v>
      </c>
      <c r="BE82" s="106" t="s">
        <v>94</v>
      </c>
      <c r="BF82" s="107">
        <v>64858.319999999992</v>
      </c>
      <c r="BG82" s="106" t="s">
        <v>94</v>
      </c>
      <c r="BH82" s="107">
        <v>0</v>
      </c>
      <c r="BJ82" s="100">
        <f t="shared" si="3"/>
        <v>78026.046520971475</v>
      </c>
      <c r="BK82" s="108">
        <f t="shared" si="4"/>
        <v>0.46383365082937333</v>
      </c>
    </row>
    <row r="83" spans="2:63" s="5" customFormat="1" ht="15" x14ac:dyDescent="0.25">
      <c r="B83" s="106" t="s">
        <v>95</v>
      </c>
      <c r="C83" s="107">
        <v>73.722787849832898</v>
      </c>
      <c r="D83" s="106" t="s">
        <v>95</v>
      </c>
      <c r="E83" s="107">
        <v>0</v>
      </c>
      <c r="G83" s="106" t="s">
        <v>95</v>
      </c>
      <c r="H83" s="107">
        <v>0</v>
      </c>
      <c r="I83" s="106" t="s">
        <v>95</v>
      </c>
      <c r="J83" s="107">
        <v>0</v>
      </c>
      <c r="L83" s="106" t="s">
        <v>95</v>
      </c>
      <c r="M83" s="107">
        <v>0</v>
      </c>
      <c r="N83" s="106" t="s">
        <v>95</v>
      </c>
      <c r="O83" s="107">
        <v>0.10310460596083758</v>
      </c>
      <c r="Q83" s="106" t="s">
        <v>95</v>
      </c>
      <c r="R83" s="107">
        <v>0</v>
      </c>
      <c r="S83" s="106" t="s">
        <v>95</v>
      </c>
      <c r="T83" s="107">
        <v>0</v>
      </c>
      <c r="V83" s="106" t="s">
        <v>95</v>
      </c>
      <c r="W83" s="107">
        <v>3.9699999999999998</v>
      </c>
      <c r="X83" s="106" t="s">
        <v>95</v>
      </c>
      <c r="Y83" s="107">
        <v>0</v>
      </c>
      <c r="AA83" s="106" t="s">
        <v>95</v>
      </c>
      <c r="AB83" s="107">
        <v>0</v>
      </c>
      <c r="AC83" s="106" t="s">
        <v>95</v>
      </c>
      <c r="AD83" s="107">
        <v>0</v>
      </c>
      <c r="AF83" s="106" t="s">
        <v>95</v>
      </c>
      <c r="AG83" s="107">
        <v>0</v>
      </c>
      <c r="AH83" s="106" t="s">
        <v>95</v>
      </c>
      <c r="AI83" s="107">
        <v>0</v>
      </c>
      <c r="AK83" s="106" t="s">
        <v>95</v>
      </c>
      <c r="AL83" s="107">
        <v>0</v>
      </c>
      <c r="AM83" s="106" t="s">
        <v>95</v>
      </c>
      <c r="AN83" s="107">
        <v>0</v>
      </c>
      <c r="AP83" s="106" t="s">
        <v>95</v>
      </c>
      <c r="AQ83" s="107">
        <v>0</v>
      </c>
      <c r="AR83" s="106" t="s">
        <v>95</v>
      </c>
      <c r="AS83" s="107">
        <v>0</v>
      </c>
      <c r="AU83" s="106" t="s">
        <v>95</v>
      </c>
      <c r="AV83" s="107">
        <v>0</v>
      </c>
      <c r="AW83" s="106" t="s">
        <v>95</v>
      </c>
      <c r="AX83" s="107">
        <v>0</v>
      </c>
      <c r="AZ83" s="106" t="s">
        <v>95</v>
      </c>
      <c r="BA83" s="107">
        <v>35225.479999999996</v>
      </c>
      <c r="BB83" s="106" t="s">
        <v>95</v>
      </c>
      <c r="BC83" s="107">
        <v>0</v>
      </c>
      <c r="BE83" s="106" t="s">
        <v>95</v>
      </c>
      <c r="BF83" s="107">
        <v>4328.68</v>
      </c>
      <c r="BG83" s="106" t="s">
        <v>95</v>
      </c>
      <c r="BH83" s="107">
        <v>0</v>
      </c>
      <c r="BJ83" s="100">
        <f t="shared" si="3"/>
        <v>39631.852787849828</v>
      </c>
      <c r="BK83" s="108">
        <f t="shared" si="4"/>
        <v>0.10310460596083758</v>
      </c>
    </row>
    <row r="84" spans="2:63" s="5" customFormat="1" ht="15" customHeight="1" x14ac:dyDescent="0.25">
      <c r="B84" s="106" t="s">
        <v>96</v>
      </c>
      <c r="C84" s="107">
        <v>66.584142142017328</v>
      </c>
      <c r="D84" s="106" t="s">
        <v>96</v>
      </c>
      <c r="E84" s="107">
        <v>0</v>
      </c>
      <c r="G84" s="106" t="s">
        <v>96</v>
      </c>
      <c r="H84" s="107">
        <v>0</v>
      </c>
      <c r="I84" s="106" t="s">
        <v>96</v>
      </c>
      <c r="J84" s="107">
        <v>0</v>
      </c>
      <c r="L84" s="106" t="s">
        <v>96</v>
      </c>
      <c r="M84" s="107">
        <v>0</v>
      </c>
      <c r="N84" s="106" t="s">
        <v>96</v>
      </c>
      <c r="O84" s="107">
        <v>0.10051917553557684</v>
      </c>
      <c r="Q84" s="106" t="s">
        <v>96</v>
      </c>
      <c r="R84" s="107">
        <v>0</v>
      </c>
      <c r="S84" s="106" t="s">
        <v>96</v>
      </c>
      <c r="T84" s="107">
        <v>0</v>
      </c>
      <c r="V84" s="106" t="s">
        <v>96</v>
      </c>
      <c r="W84" s="107">
        <v>0</v>
      </c>
      <c r="X84" s="106" t="s">
        <v>96</v>
      </c>
      <c r="Y84" s="107">
        <v>0</v>
      </c>
      <c r="AA84" s="106" t="s">
        <v>96</v>
      </c>
      <c r="AB84" s="107">
        <v>0</v>
      </c>
      <c r="AC84" s="106" t="s">
        <v>96</v>
      </c>
      <c r="AD84" s="107">
        <v>0</v>
      </c>
      <c r="AF84" s="106" t="s">
        <v>96</v>
      </c>
      <c r="AG84" s="107">
        <v>0</v>
      </c>
      <c r="AH84" s="106" t="s">
        <v>96</v>
      </c>
      <c r="AI84" s="107">
        <v>0</v>
      </c>
      <c r="AK84" s="106" t="s">
        <v>96</v>
      </c>
      <c r="AL84" s="107">
        <v>0</v>
      </c>
      <c r="AM84" s="106" t="s">
        <v>96</v>
      </c>
      <c r="AN84" s="107">
        <v>0</v>
      </c>
      <c r="AP84" s="106" t="s">
        <v>96</v>
      </c>
      <c r="AQ84" s="107">
        <v>0</v>
      </c>
      <c r="AR84" s="106" t="s">
        <v>96</v>
      </c>
      <c r="AS84" s="107">
        <v>0</v>
      </c>
      <c r="AU84" s="106" t="s">
        <v>96</v>
      </c>
      <c r="AV84" s="107">
        <v>0</v>
      </c>
      <c r="AW84" s="106" t="s">
        <v>96</v>
      </c>
      <c r="AX84" s="107">
        <v>0.15621193931036303</v>
      </c>
      <c r="AZ84" s="106" t="s">
        <v>96</v>
      </c>
      <c r="BA84" s="107">
        <v>29029.039834989533</v>
      </c>
      <c r="BB84" s="106" t="s">
        <v>96</v>
      </c>
      <c r="BC84" s="107">
        <v>0</v>
      </c>
      <c r="BE84" s="106" t="s">
        <v>96</v>
      </c>
      <c r="BF84" s="107">
        <v>460.16812600862778</v>
      </c>
      <c r="BG84" s="106" t="s">
        <v>96</v>
      </c>
      <c r="BH84" s="107">
        <v>0</v>
      </c>
      <c r="BJ84" s="100">
        <f t="shared" si="3"/>
        <v>29555.792103140178</v>
      </c>
      <c r="BK84" s="108">
        <f t="shared" si="4"/>
        <v>0.25673111484593986</v>
      </c>
    </row>
    <row r="85" spans="2:63" s="5" customFormat="1" ht="15" x14ac:dyDescent="0.25">
      <c r="B85" s="106" t="s">
        <v>97</v>
      </c>
      <c r="C85" s="107">
        <v>333.47101628379983</v>
      </c>
      <c r="D85" s="106" t="s">
        <v>97</v>
      </c>
      <c r="E85" s="107">
        <v>0</v>
      </c>
      <c r="G85" s="106" t="s">
        <v>97</v>
      </c>
      <c r="H85" s="107">
        <v>0</v>
      </c>
      <c r="I85" s="106" t="s">
        <v>97</v>
      </c>
      <c r="J85" s="107">
        <v>0</v>
      </c>
      <c r="L85" s="106" t="s">
        <v>97</v>
      </c>
      <c r="M85" s="107">
        <v>0</v>
      </c>
      <c r="N85" s="106" t="s">
        <v>97</v>
      </c>
      <c r="O85" s="107">
        <v>0.51642153964360804</v>
      </c>
      <c r="Q85" s="106" t="s">
        <v>97</v>
      </c>
      <c r="R85" s="107">
        <v>0</v>
      </c>
      <c r="S85" s="106" t="s">
        <v>97</v>
      </c>
      <c r="T85" s="107">
        <v>0</v>
      </c>
      <c r="V85" s="106" t="s">
        <v>97</v>
      </c>
      <c r="W85" s="107">
        <v>39.209999999999994</v>
      </c>
      <c r="X85" s="106" t="s">
        <v>97</v>
      </c>
      <c r="Y85" s="107">
        <v>0</v>
      </c>
      <c r="AA85" s="106" t="s">
        <v>97</v>
      </c>
      <c r="AB85" s="107">
        <v>0</v>
      </c>
      <c r="AC85" s="106" t="s">
        <v>97</v>
      </c>
      <c r="AD85" s="107">
        <v>0</v>
      </c>
      <c r="AF85" s="106" t="s">
        <v>97</v>
      </c>
      <c r="AG85" s="107">
        <v>0</v>
      </c>
      <c r="AH85" s="106" t="s">
        <v>97</v>
      </c>
      <c r="AI85" s="107">
        <v>0</v>
      </c>
      <c r="AK85" s="106" t="s">
        <v>97</v>
      </c>
      <c r="AL85" s="107">
        <v>0</v>
      </c>
      <c r="AM85" s="106" t="s">
        <v>97</v>
      </c>
      <c r="AN85" s="107">
        <v>0</v>
      </c>
      <c r="AP85" s="106" t="s">
        <v>97</v>
      </c>
      <c r="AQ85" s="107">
        <v>0</v>
      </c>
      <c r="AR85" s="106" t="s">
        <v>97</v>
      </c>
      <c r="AS85" s="107">
        <v>0</v>
      </c>
      <c r="AU85" s="106" t="s">
        <v>97</v>
      </c>
      <c r="AV85" s="107">
        <v>0</v>
      </c>
      <c r="AW85" s="106" t="s">
        <v>97</v>
      </c>
      <c r="AX85" s="107">
        <v>6.1225561897553023E-2</v>
      </c>
      <c r="AZ85" s="106" t="s">
        <v>97</v>
      </c>
      <c r="BA85" s="107">
        <v>113551.26679027469</v>
      </c>
      <c r="BB85" s="106" t="s">
        <v>97</v>
      </c>
      <c r="BC85" s="107">
        <v>0</v>
      </c>
      <c r="BE85" s="106" t="s">
        <v>97</v>
      </c>
      <c r="BF85" s="107">
        <v>15435.376517160455</v>
      </c>
      <c r="BG85" s="106" t="s">
        <v>97</v>
      </c>
      <c r="BH85" s="107">
        <v>0</v>
      </c>
      <c r="BJ85" s="100">
        <f t="shared" si="3"/>
        <v>129359.32432371895</v>
      </c>
      <c r="BK85" s="108">
        <f t="shared" si="4"/>
        <v>0.57764710154116106</v>
      </c>
    </row>
    <row r="86" spans="2:63" s="5" customFormat="1" ht="15" x14ac:dyDescent="0.25">
      <c r="B86" s="106" t="s">
        <v>98</v>
      </c>
      <c r="C86" s="107">
        <v>124.49878385888746</v>
      </c>
      <c r="D86" s="106" t="s">
        <v>98</v>
      </c>
      <c r="E86" s="107">
        <v>0</v>
      </c>
      <c r="G86" s="106" t="s">
        <v>98</v>
      </c>
      <c r="H86" s="107">
        <v>0</v>
      </c>
      <c r="I86" s="106" t="s">
        <v>98</v>
      </c>
      <c r="J86" s="107">
        <v>0</v>
      </c>
      <c r="L86" s="106" t="s">
        <v>98</v>
      </c>
      <c r="M86" s="107">
        <v>0</v>
      </c>
      <c r="N86" s="106" t="s">
        <v>98</v>
      </c>
      <c r="O86" s="107">
        <v>0.22487661036767884</v>
      </c>
      <c r="Q86" s="106" t="s">
        <v>98</v>
      </c>
      <c r="R86" s="107">
        <v>0</v>
      </c>
      <c r="S86" s="106" t="s">
        <v>98</v>
      </c>
      <c r="T86" s="107">
        <v>0</v>
      </c>
      <c r="V86" s="106" t="s">
        <v>98</v>
      </c>
      <c r="W86" s="107">
        <v>83.8</v>
      </c>
      <c r="X86" s="106" t="s">
        <v>98</v>
      </c>
      <c r="Y86" s="107">
        <v>0</v>
      </c>
      <c r="AA86" s="106" t="s">
        <v>98</v>
      </c>
      <c r="AB86" s="107">
        <v>88.41</v>
      </c>
      <c r="AC86" s="106" t="s">
        <v>98</v>
      </c>
      <c r="AD86" s="107">
        <v>0</v>
      </c>
      <c r="AF86" s="106" t="s">
        <v>98</v>
      </c>
      <c r="AG86" s="107">
        <v>70.930000000000007</v>
      </c>
      <c r="AH86" s="106" t="s">
        <v>98</v>
      </c>
      <c r="AI86" s="107">
        <v>0</v>
      </c>
      <c r="AK86" s="106" t="s">
        <v>98</v>
      </c>
      <c r="AL86" s="107">
        <v>134.29</v>
      </c>
      <c r="AM86" s="106" t="s">
        <v>98</v>
      </c>
      <c r="AN86" s="107">
        <v>0</v>
      </c>
      <c r="AP86" s="106" t="s">
        <v>98</v>
      </c>
      <c r="AQ86" s="107">
        <v>78.569999999999993</v>
      </c>
      <c r="AR86" s="106" t="s">
        <v>98</v>
      </c>
      <c r="AS86" s="107">
        <v>0</v>
      </c>
      <c r="AU86" s="106" t="s">
        <v>98</v>
      </c>
      <c r="AV86" s="107">
        <v>0</v>
      </c>
      <c r="AW86" s="106" t="s">
        <v>98</v>
      </c>
      <c r="AX86" s="107">
        <v>0</v>
      </c>
      <c r="AZ86" s="106" t="s">
        <v>98</v>
      </c>
      <c r="BA86" s="107">
        <v>40983.910000000003</v>
      </c>
      <c r="BB86" s="106" t="s">
        <v>98</v>
      </c>
      <c r="BC86" s="107">
        <v>0</v>
      </c>
      <c r="BE86" s="106" t="s">
        <v>98</v>
      </c>
      <c r="BF86" s="107">
        <v>14480</v>
      </c>
      <c r="BG86" s="106" t="s">
        <v>98</v>
      </c>
      <c r="BH86" s="107">
        <v>0</v>
      </c>
      <c r="BJ86" s="100">
        <f t="shared" si="3"/>
        <v>56044.408783858889</v>
      </c>
      <c r="BK86" s="108">
        <f t="shared" si="4"/>
        <v>0.22487661036767884</v>
      </c>
    </row>
    <row r="87" spans="2:63" s="5" customFormat="1" ht="15" x14ac:dyDescent="0.25">
      <c r="B87" s="106" t="s">
        <v>100</v>
      </c>
      <c r="C87" s="107">
        <v>0</v>
      </c>
      <c r="D87" s="106" t="s">
        <v>100</v>
      </c>
      <c r="E87" s="107">
        <v>0</v>
      </c>
      <c r="G87" s="106" t="s">
        <v>100</v>
      </c>
      <c r="H87" s="107">
        <v>0</v>
      </c>
      <c r="I87" s="106" t="s">
        <v>100</v>
      </c>
      <c r="J87" s="107">
        <v>0</v>
      </c>
      <c r="L87" s="106" t="s">
        <v>100</v>
      </c>
      <c r="M87" s="107">
        <v>0</v>
      </c>
      <c r="N87" s="106" t="s">
        <v>100</v>
      </c>
      <c r="O87" s="107">
        <v>0</v>
      </c>
      <c r="Q87" s="106" t="s">
        <v>100</v>
      </c>
      <c r="R87" s="107">
        <v>0</v>
      </c>
      <c r="S87" s="106" t="s">
        <v>100</v>
      </c>
      <c r="T87" s="107">
        <v>0</v>
      </c>
      <c r="V87" s="106" t="s">
        <v>100</v>
      </c>
      <c r="W87" s="107">
        <v>0</v>
      </c>
      <c r="X87" s="106" t="s">
        <v>100</v>
      </c>
      <c r="Y87" s="107">
        <v>0</v>
      </c>
      <c r="AA87" s="106" t="s">
        <v>100</v>
      </c>
      <c r="AB87" s="107">
        <v>0</v>
      </c>
      <c r="AC87" s="106" t="s">
        <v>100</v>
      </c>
      <c r="AD87" s="107">
        <v>0</v>
      </c>
      <c r="AF87" s="106" t="s">
        <v>100</v>
      </c>
      <c r="AG87" s="107">
        <v>0</v>
      </c>
      <c r="AH87" s="106" t="s">
        <v>100</v>
      </c>
      <c r="AI87" s="107">
        <v>0</v>
      </c>
      <c r="AK87" s="106" t="s">
        <v>100</v>
      </c>
      <c r="AL87" s="107">
        <v>0</v>
      </c>
      <c r="AM87" s="106" t="s">
        <v>100</v>
      </c>
      <c r="AN87" s="107">
        <v>0</v>
      </c>
      <c r="AP87" s="106" t="s">
        <v>100</v>
      </c>
      <c r="AQ87" s="107">
        <v>0</v>
      </c>
      <c r="AR87" s="106" t="s">
        <v>100</v>
      </c>
      <c r="AS87" s="107">
        <v>0</v>
      </c>
      <c r="AU87" s="106" t="s">
        <v>100</v>
      </c>
      <c r="AV87" s="107">
        <v>0</v>
      </c>
      <c r="AW87" s="106" t="s">
        <v>100</v>
      </c>
      <c r="AX87" s="107">
        <v>0</v>
      </c>
      <c r="AZ87" s="106" t="s">
        <v>100</v>
      </c>
      <c r="BA87" s="107">
        <v>0</v>
      </c>
      <c r="BB87" s="106" t="s">
        <v>100</v>
      </c>
      <c r="BC87" s="107">
        <v>0</v>
      </c>
      <c r="BE87" s="106" t="s">
        <v>100</v>
      </c>
      <c r="BF87" s="107">
        <v>0</v>
      </c>
      <c r="BG87" s="106" t="s">
        <v>100</v>
      </c>
      <c r="BH87" s="107">
        <v>0</v>
      </c>
      <c r="BJ87" s="100">
        <f t="shared" si="3"/>
        <v>0</v>
      </c>
      <c r="BK87" s="108">
        <f t="shared" si="4"/>
        <v>0</v>
      </c>
    </row>
    <row r="88" spans="2:63" s="5" customFormat="1" ht="15" customHeight="1" x14ac:dyDescent="0.25">
      <c r="B88" s="106" t="s">
        <v>99</v>
      </c>
      <c r="C88" s="107">
        <v>425.21058368698118</v>
      </c>
      <c r="D88" s="106" t="s">
        <v>99</v>
      </c>
      <c r="E88" s="107">
        <v>0</v>
      </c>
      <c r="G88" s="106" t="s">
        <v>99</v>
      </c>
      <c r="H88" s="107">
        <v>0</v>
      </c>
      <c r="I88" s="106" t="s">
        <v>99</v>
      </c>
      <c r="J88" s="107">
        <v>0</v>
      </c>
      <c r="L88" s="106" t="s">
        <v>99</v>
      </c>
      <c r="M88" s="107">
        <v>0</v>
      </c>
      <c r="N88" s="106" t="s">
        <v>99</v>
      </c>
      <c r="O88" s="107">
        <v>0.79263260062321972</v>
      </c>
      <c r="Q88" s="106" t="s">
        <v>99</v>
      </c>
      <c r="R88" s="107">
        <v>0</v>
      </c>
      <c r="S88" s="106" t="s">
        <v>99</v>
      </c>
      <c r="T88" s="107">
        <v>0</v>
      </c>
      <c r="V88" s="106" t="s">
        <v>99</v>
      </c>
      <c r="W88" s="107">
        <v>0</v>
      </c>
      <c r="X88" s="106" t="s">
        <v>99</v>
      </c>
      <c r="Y88" s="107">
        <v>0</v>
      </c>
      <c r="AA88" s="106" t="s">
        <v>99</v>
      </c>
      <c r="AB88" s="107">
        <v>0</v>
      </c>
      <c r="AC88" s="106" t="s">
        <v>99</v>
      </c>
      <c r="AD88" s="107">
        <v>0</v>
      </c>
      <c r="AF88" s="106" t="s">
        <v>99</v>
      </c>
      <c r="AG88" s="107">
        <v>595.78</v>
      </c>
      <c r="AH88" s="106" t="s">
        <v>99</v>
      </c>
      <c r="AI88" s="107">
        <v>0</v>
      </c>
      <c r="AK88" s="106" t="s">
        <v>99</v>
      </c>
      <c r="AL88" s="107">
        <v>0</v>
      </c>
      <c r="AM88" s="106" t="s">
        <v>99</v>
      </c>
      <c r="AN88" s="107">
        <v>0</v>
      </c>
      <c r="AP88" s="106" t="s">
        <v>99</v>
      </c>
      <c r="AQ88" s="107">
        <v>0</v>
      </c>
      <c r="AR88" s="106" t="s">
        <v>99</v>
      </c>
      <c r="AS88" s="107">
        <v>0</v>
      </c>
      <c r="AU88" s="106" t="s">
        <v>99</v>
      </c>
      <c r="AV88" s="107">
        <v>0</v>
      </c>
      <c r="AW88" s="106" t="s">
        <v>99</v>
      </c>
      <c r="AX88" s="107">
        <v>0</v>
      </c>
      <c r="AZ88" s="106" t="s">
        <v>99</v>
      </c>
      <c r="BA88" s="107">
        <v>102143.16999999998</v>
      </c>
      <c r="BB88" s="106" t="s">
        <v>99</v>
      </c>
      <c r="BC88" s="107">
        <v>0</v>
      </c>
      <c r="BE88" s="106" t="s">
        <v>99</v>
      </c>
      <c r="BF88" s="107">
        <v>69463.88</v>
      </c>
      <c r="BG88" s="106" t="s">
        <v>99</v>
      </c>
      <c r="BH88" s="107">
        <v>0</v>
      </c>
      <c r="BJ88" s="100">
        <f t="shared" si="3"/>
        <v>172628.04058368696</v>
      </c>
      <c r="BK88" s="108">
        <f t="shared" si="4"/>
        <v>0.79263260062321972</v>
      </c>
    </row>
    <row r="89" spans="2:63" s="5" customFormat="1" ht="15" x14ac:dyDescent="0.25">
      <c r="B89" s="106" t="s">
        <v>101</v>
      </c>
      <c r="C89" s="107">
        <v>123.59338152197714</v>
      </c>
      <c r="D89" s="106" t="s">
        <v>101</v>
      </c>
      <c r="E89" s="107">
        <v>0</v>
      </c>
      <c r="G89" s="106" t="s">
        <v>101</v>
      </c>
      <c r="H89" s="107">
        <v>0</v>
      </c>
      <c r="I89" s="106" t="s">
        <v>101</v>
      </c>
      <c r="J89" s="107">
        <v>0</v>
      </c>
      <c r="L89" s="106" t="s">
        <v>101</v>
      </c>
      <c r="M89" s="107">
        <v>0</v>
      </c>
      <c r="N89" s="106" t="s">
        <v>101</v>
      </c>
      <c r="O89" s="107">
        <v>0.16657829180897202</v>
      </c>
      <c r="Q89" s="106" t="s">
        <v>101</v>
      </c>
      <c r="R89" s="107">
        <v>0</v>
      </c>
      <c r="S89" s="106" t="s">
        <v>101</v>
      </c>
      <c r="T89" s="107">
        <v>0.17</v>
      </c>
      <c r="V89" s="106" t="s">
        <v>101</v>
      </c>
      <c r="W89" s="107">
        <v>0</v>
      </c>
      <c r="X89" s="106" t="s">
        <v>101</v>
      </c>
      <c r="Y89" s="107">
        <v>0</v>
      </c>
      <c r="AA89" s="106" t="s">
        <v>101</v>
      </c>
      <c r="AB89" s="107">
        <v>0</v>
      </c>
      <c r="AC89" s="106" t="s">
        <v>101</v>
      </c>
      <c r="AD89" s="107">
        <v>0</v>
      </c>
      <c r="AF89" s="106" t="s">
        <v>101</v>
      </c>
      <c r="AG89" s="107">
        <v>0</v>
      </c>
      <c r="AH89" s="106" t="s">
        <v>101</v>
      </c>
      <c r="AI89" s="107">
        <v>0</v>
      </c>
      <c r="AK89" s="106" t="s">
        <v>101</v>
      </c>
      <c r="AL89" s="107">
        <v>0</v>
      </c>
      <c r="AM89" s="106" t="s">
        <v>101</v>
      </c>
      <c r="AN89" s="107">
        <v>0</v>
      </c>
      <c r="AP89" s="106" t="s">
        <v>101</v>
      </c>
      <c r="AQ89" s="107">
        <v>0</v>
      </c>
      <c r="AR89" s="106" t="s">
        <v>101</v>
      </c>
      <c r="AS89" s="107">
        <v>0</v>
      </c>
      <c r="AU89" s="106" t="s">
        <v>101</v>
      </c>
      <c r="AV89" s="107">
        <v>0</v>
      </c>
      <c r="AW89" s="106" t="s">
        <v>101</v>
      </c>
      <c r="AX89" s="107">
        <v>0</v>
      </c>
      <c r="AZ89" s="106" t="s">
        <v>101</v>
      </c>
      <c r="BA89" s="107">
        <v>74449.330000000016</v>
      </c>
      <c r="BB89" s="106" t="s">
        <v>101</v>
      </c>
      <c r="BC89" s="107">
        <v>0</v>
      </c>
      <c r="BE89" s="106" t="s">
        <v>101</v>
      </c>
      <c r="BF89" s="107">
        <v>4701.71</v>
      </c>
      <c r="BG89" s="106" t="s">
        <v>101</v>
      </c>
      <c r="BH89" s="107">
        <v>0</v>
      </c>
      <c r="BJ89" s="100">
        <f t="shared" si="3"/>
        <v>79274.633381521999</v>
      </c>
      <c r="BK89" s="108">
        <f t="shared" si="4"/>
        <v>0.33657829180897203</v>
      </c>
    </row>
    <row r="90" spans="2:63" s="5" customFormat="1" ht="15" x14ac:dyDescent="0.25">
      <c r="B90" s="106" t="s">
        <v>102</v>
      </c>
      <c r="C90" s="107">
        <v>795.00951234401896</v>
      </c>
      <c r="D90" s="106" t="s">
        <v>102</v>
      </c>
      <c r="E90" s="107">
        <v>0</v>
      </c>
      <c r="G90" s="106" t="s">
        <v>102</v>
      </c>
      <c r="H90" s="107">
        <v>0</v>
      </c>
      <c r="I90" s="106" t="s">
        <v>102</v>
      </c>
      <c r="J90" s="107">
        <v>0</v>
      </c>
      <c r="L90" s="106" t="s">
        <v>102</v>
      </c>
      <c r="M90" s="107">
        <v>0</v>
      </c>
      <c r="N90" s="106" t="s">
        <v>102</v>
      </c>
      <c r="O90" s="107">
        <v>1.4051165711883935</v>
      </c>
      <c r="Q90" s="106" t="s">
        <v>102</v>
      </c>
      <c r="R90" s="107">
        <v>0</v>
      </c>
      <c r="S90" s="106" t="s">
        <v>102</v>
      </c>
      <c r="T90" s="107">
        <v>0</v>
      </c>
      <c r="V90" s="106" t="s">
        <v>102</v>
      </c>
      <c r="W90" s="107">
        <v>0</v>
      </c>
      <c r="X90" s="106" t="s">
        <v>102</v>
      </c>
      <c r="Y90" s="107">
        <v>0</v>
      </c>
      <c r="AA90" s="106" t="s">
        <v>102</v>
      </c>
      <c r="AB90" s="107">
        <v>0</v>
      </c>
      <c r="AC90" s="106" t="s">
        <v>102</v>
      </c>
      <c r="AD90" s="107">
        <v>0</v>
      </c>
      <c r="AF90" s="106" t="s">
        <v>102</v>
      </c>
      <c r="AG90" s="107">
        <v>0</v>
      </c>
      <c r="AH90" s="106" t="s">
        <v>102</v>
      </c>
      <c r="AI90" s="107">
        <v>0</v>
      </c>
      <c r="AK90" s="106" t="s">
        <v>102</v>
      </c>
      <c r="AL90" s="107">
        <v>0</v>
      </c>
      <c r="AM90" s="106" t="s">
        <v>102</v>
      </c>
      <c r="AN90" s="107">
        <v>0</v>
      </c>
      <c r="AP90" s="106" t="s">
        <v>102</v>
      </c>
      <c r="AQ90" s="107">
        <v>0</v>
      </c>
      <c r="AR90" s="106" t="s">
        <v>102</v>
      </c>
      <c r="AS90" s="107">
        <v>0</v>
      </c>
      <c r="AU90" s="106" t="s">
        <v>102</v>
      </c>
      <c r="AV90" s="107">
        <v>0</v>
      </c>
      <c r="AW90" s="106" t="s">
        <v>102</v>
      </c>
      <c r="AX90" s="107">
        <v>0</v>
      </c>
      <c r="AZ90" s="106" t="s">
        <v>102</v>
      </c>
      <c r="BA90" s="107">
        <v>259940.96</v>
      </c>
      <c r="BB90" s="106" t="s">
        <v>102</v>
      </c>
      <c r="BC90" s="107">
        <v>0</v>
      </c>
      <c r="BE90" s="106" t="s">
        <v>102</v>
      </c>
      <c r="BF90" s="107">
        <v>77897.759999999995</v>
      </c>
      <c r="BG90" s="106" t="s">
        <v>102</v>
      </c>
      <c r="BH90" s="107">
        <v>0</v>
      </c>
      <c r="BJ90" s="100">
        <f t="shared" si="3"/>
        <v>338633.729512344</v>
      </c>
      <c r="BK90" s="108">
        <f t="shared" si="4"/>
        <v>1.4051165711883935</v>
      </c>
    </row>
    <row r="91" spans="2:63" s="5" customFormat="1" ht="15" x14ac:dyDescent="0.25">
      <c r="B91" s="106" t="s">
        <v>103</v>
      </c>
      <c r="C91" s="107">
        <v>201.13435056340526</v>
      </c>
      <c r="D91" s="106" t="s">
        <v>103</v>
      </c>
      <c r="E91" s="107">
        <v>0</v>
      </c>
      <c r="G91" s="106" t="s">
        <v>103</v>
      </c>
      <c r="H91" s="107">
        <v>0</v>
      </c>
      <c r="I91" s="106" t="s">
        <v>103</v>
      </c>
      <c r="J91" s="107">
        <v>0</v>
      </c>
      <c r="L91" s="106" t="s">
        <v>103</v>
      </c>
      <c r="M91" s="107">
        <v>0</v>
      </c>
      <c r="N91" s="106" t="s">
        <v>103</v>
      </c>
      <c r="O91" s="107">
        <v>0.33805924962151535</v>
      </c>
      <c r="Q91" s="106" t="s">
        <v>103</v>
      </c>
      <c r="R91" s="107">
        <v>0</v>
      </c>
      <c r="S91" s="106" t="s">
        <v>103</v>
      </c>
      <c r="T91" s="107">
        <v>0</v>
      </c>
      <c r="V91" s="106" t="s">
        <v>103</v>
      </c>
      <c r="W91" s="107">
        <v>11.78</v>
      </c>
      <c r="X91" s="106" t="s">
        <v>103</v>
      </c>
      <c r="Y91" s="107">
        <v>0</v>
      </c>
      <c r="AA91" s="106" t="s">
        <v>103</v>
      </c>
      <c r="AB91" s="107">
        <v>0</v>
      </c>
      <c r="AC91" s="106" t="s">
        <v>103</v>
      </c>
      <c r="AD91" s="107">
        <v>0</v>
      </c>
      <c r="AF91" s="106" t="s">
        <v>103</v>
      </c>
      <c r="AG91" s="107">
        <v>0</v>
      </c>
      <c r="AH91" s="106" t="s">
        <v>103</v>
      </c>
      <c r="AI91" s="107">
        <v>0</v>
      </c>
      <c r="AK91" s="106" t="s">
        <v>103</v>
      </c>
      <c r="AL91" s="107">
        <v>22.87</v>
      </c>
      <c r="AM91" s="106" t="s">
        <v>103</v>
      </c>
      <c r="AN91" s="107">
        <v>0</v>
      </c>
      <c r="AP91" s="106" t="s">
        <v>103</v>
      </c>
      <c r="AQ91" s="107">
        <v>0</v>
      </c>
      <c r="AR91" s="106" t="s">
        <v>103</v>
      </c>
      <c r="AS91" s="107">
        <v>0</v>
      </c>
      <c r="AU91" s="106" t="s">
        <v>103</v>
      </c>
      <c r="AV91" s="107">
        <v>0</v>
      </c>
      <c r="AW91" s="106" t="s">
        <v>103</v>
      </c>
      <c r="AX91" s="107">
        <v>0</v>
      </c>
      <c r="AZ91" s="106" t="s">
        <v>103</v>
      </c>
      <c r="BA91" s="107">
        <v>67546.108533521343</v>
      </c>
      <c r="BB91" s="106" t="s">
        <v>103</v>
      </c>
      <c r="BC91" s="107">
        <v>0</v>
      </c>
      <c r="BE91" s="106" t="s">
        <v>103</v>
      </c>
      <c r="BF91" s="107">
        <v>24916.916017572126</v>
      </c>
      <c r="BG91" s="106" t="s">
        <v>103</v>
      </c>
      <c r="BH91" s="107">
        <v>0</v>
      </c>
      <c r="BJ91" s="100">
        <f t="shared" si="3"/>
        <v>92698.808901656885</v>
      </c>
      <c r="BK91" s="108">
        <f t="shared" si="4"/>
        <v>0.33805924962151535</v>
      </c>
    </row>
    <row r="92" spans="2:63" s="5" customFormat="1" ht="15" customHeight="1" x14ac:dyDescent="0.25">
      <c r="B92" s="106" t="s">
        <v>104</v>
      </c>
      <c r="C92" s="107">
        <v>36.305316111113605</v>
      </c>
      <c r="D92" s="106" t="s">
        <v>104</v>
      </c>
      <c r="E92" s="107">
        <v>0</v>
      </c>
      <c r="G92" s="106" t="s">
        <v>104</v>
      </c>
      <c r="H92" s="107">
        <v>0</v>
      </c>
      <c r="I92" s="106" t="s">
        <v>104</v>
      </c>
      <c r="J92" s="107">
        <v>0</v>
      </c>
      <c r="L92" s="106" t="s">
        <v>104</v>
      </c>
      <c r="M92" s="107">
        <v>0</v>
      </c>
      <c r="N92" s="106" t="s">
        <v>104</v>
      </c>
      <c r="O92" s="107">
        <v>5.3674249250793553E-2</v>
      </c>
      <c r="Q92" s="106" t="s">
        <v>104</v>
      </c>
      <c r="R92" s="107">
        <v>0</v>
      </c>
      <c r="S92" s="106" t="s">
        <v>104</v>
      </c>
      <c r="T92" s="107">
        <v>1</v>
      </c>
      <c r="V92" s="106" t="s">
        <v>104</v>
      </c>
      <c r="W92" s="107">
        <v>0</v>
      </c>
      <c r="X92" s="106" t="s">
        <v>104</v>
      </c>
      <c r="Y92" s="107">
        <v>0</v>
      </c>
      <c r="AA92" s="106" t="s">
        <v>104</v>
      </c>
      <c r="AB92" s="107">
        <v>0</v>
      </c>
      <c r="AC92" s="106" t="s">
        <v>104</v>
      </c>
      <c r="AD92" s="107">
        <v>0</v>
      </c>
      <c r="AF92" s="106" t="s">
        <v>104</v>
      </c>
      <c r="AG92" s="107">
        <v>0</v>
      </c>
      <c r="AH92" s="106" t="s">
        <v>104</v>
      </c>
      <c r="AI92" s="107">
        <v>0</v>
      </c>
      <c r="AK92" s="106" t="s">
        <v>104</v>
      </c>
      <c r="AL92" s="107">
        <v>0</v>
      </c>
      <c r="AM92" s="106" t="s">
        <v>104</v>
      </c>
      <c r="AN92" s="107">
        <v>0</v>
      </c>
      <c r="AP92" s="106" t="s">
        <v>104</v>
      </c>
      <c r="AQ92" s="107">
        <v>0</v>
      </c>
      <c r="AR92" s="106" t="s">
        <v>104</v>
      </c>
      <c r="AS92" s="107">
        <v>0</v>
      </c>
      <c r="AU92" s="106" t="s">
        <v>104</v>
      </c>
      <c r="AV92" s="107">
        <v>0</v>
      </c>
      <c r="AW92" s="106" t="s">
        <v>104</v>
      </c>
      <c r="AX92" s="107">
        <v>0</v>
      </c>
      <c r="AZ92" s="106" t="s">
        <v>104</v>
      </c>
      <c r="BA92" s="107">
        <v>16608.97</v>
      </c>
      <c r="BB92" s="106" t="s">
        <v>104</v>
      </c>
      <c r="BC92" s="107">
        <v>0</v>
      </c>
      <c r="BE92" s="106" t="s">
        <v>104</v>
      </c>
      <c r="BF92" s="107">
        <v>137.53</v>
      </c>
      <c r="BG92" s="106" t="s">
        <v>104</v>
      </c>
      <c r="BH92" s="107">
        <v>0</v>
      </c>
      <c r="BJ92" s="100">
        <f t="shared" si="3"/>
        <v>16782.805316111113</v>
      </c>
      <c r="BK92" s="108">
        <f t="shared" si="4"/>
        <v>1.0536742492507936</v>
      </c>
    </row>
    <row r="93" spans="2:63" s="5" customFormat="1" ht="15" x14ac:dyDescent="0.25">
      <c r="B93" s="106" t="s">
        <v>105</v>
      </c>
      <c r="C93" s="107">
        <v>122.99442846996267</v>
      </c>
      <c r="D93" s="106" t="s">
        <v>105</v>
      </c>
      <c r="E93" s="107">
        <v>0</v>
      </c>
      <c r="G93" s="106" t="s">
        <v>105</v>
      </c>
      <c r="H93" s="107">
        <v>0</v>
      </c>
      <c r="I93" s="106" t="s">
        <v>105</v>
      </c>
      <c r="J93" s="107">
        <v>0</v>
      </c>
      <c r="L93" s="106" t="s">
        <v>105</v>
      </c>
      <c r="M93" s="107">
        <v>0</v>
      </c>
      <c r="N93" s="106" t="s">
        <v>105</v>
      </c>
      <c r="O93" s="107">
        <v>0.25035626287068558</v>
      </c>
      <c r="Q93" s="106" t="s">
        <v>105</v>
      </c>
      <c r="R93" s="107">
        <v>0</v>
      </c>
      <c r="S93" s="106" t="s">
        <v>105</v>
      </c>
      <c r="T93" s="107">
        <v>0</v>
      </c>
      <c r="V93" s="106" t="s">
        <v>105</v>
      </c>
      <c r="W93" s="107">
        <v>0</v>
      </c>
      <c r="X93" s="106" t="s">
        <v>105</v>
      </c>
      <c r="Y93" s="107">
        <v>0</v>
      </c>
      <c r="AA93" s="106" t="s">
        <v>105</v>
      </c>
      <c r="AB93" s="107">
        <v>0</v>
      </c>
      <c r="AC93" s="106" t="s">
        <v>105</v>
      </c>
      <c r="AD93" s="107">
        <v>0</v>
      </c>
      <c r="AF93" s="106" t="s">
        <v>105</v>
      </c>
      <c r="AG93" s="107">
        <v>0</v>
      </c>
      <c r="AH93" s="106" t="s">
        <v>105</v>
      </c>
      <c r="AI93" s="107">
        <v>0</v>
      </c>
      <c r="AK93" s="106" t="s">
        <v>105</v>
      </c>
      <c r="AL93" s="107">
        <v>0</v>
      </c>
      <c r="AM93" s="106" t="s">
        <v>105</v>
      </c>
      <c r="AN93" s="107">
        <v>0</v>
      </c>
      <c r="AP93" s="106" t="s">
        <v>105</v>
      </c>
      <c r="AQ93" s="107">
        <v>0</v>
      </c>
      <c r="AR93" s="106" t="s">
        <v>105</v>
      </c>
      <c r="AS93" s="107">
        <v>0</v>
      </c>
      <c r="AU93" s="106" t="s">
        <v>105</v>
      </c>
      <c r="AV93" s="107">
        <v>0</v>
      </c>
      <c r="AW93" s="106" t="s">
        <v>105</v>
      </c>
      <c r="AX93" s="107">
        <v>0</v>
      </c>
      <c r="AZ93" s="106" t="s">
        <v>105</v>
      </c>
      <c r="BA93" s="107">
        <v>29766.7</v>
      </c>
      <c r="BB93" s="106" t="s">
        <v>105</v>
      </c>
      <c r="BC93" s="107">
        <v>0</v>
      </c>
      <c r="BE93" s="106" t="s">
        <v>105</v>
      </c>
      <c r="BF93" s="107">
        <v>32658.129999999997</v>
      </c>
      <c r="BG93" s="106" t="s">
        <v>105</v>
      </c>
      <c r="BH93" s="107">
        <v>0</v>
      </c>
      <c r="BJ93" s="100">
        <f t="shared" si="3"/>
        <v>62547.824428469961</v>
      </c>
      <c r="BK93" s="108">
        <f t="shared" si="4"/>
        <v>0.25035626287068558</v>
      </c>
    </row>
    <row r="94" spans="2:63" s="5" customFormat="1" ht="15" x14ac:dyDescent="0.25">
      <c r="B94" s="106" t="s">
        <v>106</v>
      </c>
      <c r="C94" s="107">
        <v>339.12166612007104</v>
      </c>
      <c r="D94" s="106" t="s">
        <v>106</v>
      </c>
      <c r="E94" s="107">
        <v>0</v>
      </c>
      <c r="G94" s="106" t="s">
        <v>106</v>
      </c>
      <c r="H94" s="107">
        <v>0</v>
      </c>
      <c r="I94" s="106" t="s">
        <v>106</v>
      </c>
      <c r="J94" s="107">
        <v>0</v>
      </c>
      <c r="L94" s="106" t="s">
        <v>106</v>
      </c>
      <c r="M94" s="107">
        <v>0</v>
      </c>
      <c r="N94" s="106" t="s">
        <v>106</v>
      </c>
      <c r="O94" s="107">
        <v>0.66079784160323229</v>
      </c>
      <c r="Q94" s="106" t="s">
        <v>106</v>
      </c>
      <c r="R94" s="107">
        <v>0</v>
      </c>
      <c r="S94" s="106" t="s">
        <v>106</v>
      </c>
      <c r="T94" s="107">
        <v>0</v>
      </c>
      <c r="V94" s="106" t="s">
        <v>106</v>
      </c>
      <c r="W94" s="107">
        <v>0</v>
      </c>
      <c r="X94" s="106" t="s">
        <v>106</v>
      </c>
      <c r="Y94" s="107">
        <v>0</v>
      </c>
      <c r="AA94" s="106" t="s">
        <v>106</v>
      </c>
      <c r="AB94" s="107">
        <v>0</v>
      </c>
      <c r="AC94" s="106" t="s">
        <v>106</v>
      </c>
      <c r="AD94" s="107">
        <v>0</v>
      </c>
      <c r="AF94" s="106" t="s">
        <v>106</v>
      </c>
      <c r="AG94" s="107">
        <v>0</v>
      </c>
      <c r="AH94" s="106" t="s">
        <v>106</v>
      </c>
      <c r="AI94" s="107">
        <v>0</v>
      </c>
      <c r="AK94" s="106" t="s">
        <v>106</v>
      </c>
      <c r="AL94" s="107">
        <v>0</v>
      </c>
      <c r="AM94" s="106" t="s">
        <v>106</v>
      </c>
      <c r="AN94" s="107">
        <v>0</v>
      </c>
      <c r="AP94" s="106" t="s">
        <v>106</v>
      </c>
      <c r="AQ94" s="107">
        <v>781.89</v>
      </c>
      <c r="AR94" s="106" t="s">
        <v>106</v>
      </c>
      <c r="AS94" s="107">
        <v>0</v>
      </c>
      <c r="AU94" s="106" t="s">
        <v>106</v>
      </c>
      <c r="AV94" s="107">
        <v>204.94</v>
      </c>
      <c r="AW94" s="106" t="s">
        <v>106</v>
      </c>
      <c r="AX94" s="107">
        <v>0</v>
      </c>
      <c r="AZ94" s="106" t="s">
        <v>106</v>
      </c>
      <c r="BA94" s="107">
        <v>89786.52</v>
      </c>
      <c r="BB94" s="106" t="s">
        <v>106</v>
      </c>
      <c r="BC94" s="107">
        <v>0</v>
      </c>
      <c r="BE94" s="106" t="s">
        <v>106</v>
      </c>
      <c r="BF94" s="107">
        <v>72006.91</v>
      </c>
      <c r="BG94" s="106" t="s">
        <v>106</v>
      </c>
      <c r="BH94" s="107">
        <v>0</v>
      </c>
      <c r="BJ94" s="100">
        <f t="shared" si="3"/>
        <v>163119.38166612008</v>
      </c>
      <c r="BK94" s="108">
        <f t="shared" si="4"/>
        <v>0.66079784160323229</v>
      </c>
    </row>
    <row r="95" spans="2:63" s="5" customFormat="1" ht="15" x14ac:dyDescent="0.25">
      <c r="B95" s="106" t="s">
        <v>107</v>
      </c>
      <c r="C95" s="107">
        <v>287.37313100156285</v>
      </c>
      <c r="D95" s="106" t="s">
        <v>107</v>
      </c>
      <c r="E95" s="107">
        <v>0</v>
      </c>
      <c r="G95" s="106" t="s">
        <v>107</v>
      </c>
      <c r="H95" s="107">
        <v>0</v>
      </c>
      <c r="I95" s="106" t="s">
        <v>107</v>
      </c>
      <c r="J95" s="107">
        <v>0</v>
      </c>
      <c r="L95" s="106" t="s">
        <v>107</v>
      </c>
      <c r="M95" s="107">
        <v>0</v>
      </c>
      <c r="N95" s="106" t="s">
        <v>107</v>
      </c>
      <c r="O95" s="107">
        <v>0.62254166315105575</v>
      </c>
      <c r="Q95" s="106" t="s">
        <v>107</v>
      </c>
      <c r="R95" s="107">
        <v>0</v>
      </c>
      <c r="S95" s="106" t="s">
        <v>107</v>
      </c>
      <c r="T95" s="107">
        <v>0</v>
      </c>
      <c r="V95" s="106" t="s">
        <v>107</v>
      </c>
      <c r="W95" s="107">
        <v>0</v>
      </c>
      <c r="X95" s="106" t="s">
        <v>107</v>
      </c>
      <c r="Y95" s="107">
        <v>0</v>
      </c>
      <c r="AA95" s="106" t="s">
        <v>107</v>
      </c>
      <c r="AB95" s="107">
        <v>0</v>
      </c>
      <c r="AC95" s="106" t="s">
        <v>107</v>
      </c>
      <c r="AD95" s="107">
        <v>0</v>
      </c>
      <c r="AF95" s="106" t="s">
        <v>107</v>
      </c>
      <c r="AG95" s="107">
        <v>0</v>
      </c>
      <c r="AH95" s="106" t="s">
        <v>107</v>
      </c>
      <c r="AI95" s="107">
        <v>0</v>
      </c>
      <c r="AK95" s="106" t="s">
        <v>107</v>
      </c>
      <c r="AL95" s="107">
        <v>0</v>
      </c>
      <c r="AM95" s="106" t="s">
        <v>107</v>
      </c>
      <c r="AN95" s="107">
        <v>0</v>
      </c>
      <c r="AP95" s="106" t="s">
        <v>107</v>
      </c>
      <c r="AQ95" s="107">
        <v>885.09999999999991</v>
      </c>
      <c r="AR95" s="106" t="s">
        <v>107</v>
      </c>
      <c r="AS95" s="107">
        <v>0</v>
      </c>
      <c r="AU95" s="106" t="s">
        <v>107</v>
      </c>
      <c r="AV95" s="107">
        <v>0</v>
      </c>
      <c r="AW95" s="106" t="s">
        <v>107</v>
      </c>
      <c r="AX95" s="107">
        <v>0</v>
      </c>
      <c r="AZ95" s="106" t="s">
        <v>107</v>
      </c>
      <c r="BA95" s="107">
        <v>61550.167908539523</v>
      </c>
      <c r="BB95" s="106" t="s">
        <v>107</v>
      </c>
      <c r="BC95" s="107">
        <v>0</v>
      </c>
      <c r="BE95" s="106" t="s">
        <v>107</v>
      </c>
      <c r="BF95" s="107">
        <v>98923.902066809795</v>
      </c>
      <c r="BG95" s="106" t="s">
        <v>107</v>
      </c>
      <c r="BH95" s="107">
        <v>0</v>
      </c>
      <c r="BJ95" s="100">
        <f t="shared" si="3"/>
        <v>161646.54310635087</v>
      </c>
      <c r="BK95" s="108">
        <f t="shared" si="4"/>
        <v>0.62254166315105575</v>
      </c>
    </row>
    <row r="96" spans="2:63" s="5" customFormat="1" ht="15" customHeight="1" x14ac:dyDescent="0.25">
      <c r="B96" s="106" t="s">
        <v>108</v>
      </c>
      <c r="C96" s="107">
        <v>284.38428189976696</v>
      </c>
      <c r="D96" s="106" t="s">
        <v>108</v>
      </c>
      <c r="E96" s="107">
        <v>0</v>
      </c>
      <c r="G96" s="106" t="s">
        <v>108</v>
      </c>
      <c r="H96" s="107">
        <v>0</v>
      </c>
      <c r="I96" s="106" t="s">
        <v>108</v>
      </c>
      <c r="J96" s="107">
        <v>0</v>
      </c>
      <c r="L96" s="106" t="s">
        <v>108</v>
      </c>
      <c r="M96" s="107">
        <v>0</v>
      </c>
      <c r="N96" s="106" t="s">
        <v>108</v>
      </c>
      <c r="O96" s="107">
        <v>0.63781509578040019</v>
      </c>
      <c r="Q96" s="106" t="s">
        <v>108</v>
      </c>
      <c r="R96" s="107">
        <v>0</v>
      </c>
      <c r="S96" s="106" t="s">
        <v>108</v>
      </c>
      <c r="T96" s="107">
        <v>0</v>
      </c>
      <c r="V96" s="106" t="s">
        <v>108</v>
      </c>
      <c r="W96" s="107">
        <v>738.47</v>
      </c>
      <c r="X96" s="106" t="s">
        <v>108</v>
      </c>
      <c r="Y96" s="107">
        <v>0</v>
      </c>
      <c r="AA96" s="106" t="s">
        <v>108</v>
      </c>
      <c r="AB96" s="107">
        <v>7.8900000000000121</v>
      </c>
      <c r="AC96" s="106" t="s">
        <v>108</v>
      </c>
      <c r="AD96" s="107">
        <v>0</v>
      </c>
      <c r="AF96" s="106" t="s">
        <v>108</v>
      </c>
      <c r="AG96" s="107">
        <v>5.85</v>
      </c>
      <c r="AH96" s="106" t="s">
        <v>108</v>
      </c>
      <c r="AI96" s="107">
        <v>0</v>
      </c>
      <c r="AK96" s="106" t="s">
        <v>108</v>
      </c>
      <c r="AL96" s="107">
        <v>272.22000000000003</v>
      </c>
      <c r="AM96" s="106" t="s">
        <v>108</v>
      </c>
      <c r="AN96" s="107">
        <v>0</v>
      </c>
      <c r="AP96" s="106" t="s">
        <v>108</v>
      </c>
      <c r="AQ96" s="107">
        <v>0.69</v>
      </c>
      <c r="AR96" s="106" t="s">
        <v>108</v>
      </c>
      <c r="AS96" s="107">
        <v>0</v>
      </c>
      <c r="AU96" s="106" t="s">
        <v>108</v>
      </c>
      <c r="AV96" s="107">
        <v>0</v>
      </c>
      <c r="AW96" s="106" t="s">
        <v>108</v>
      </c>
      <c r="AX96" s="107">
        <v>0</v>
      </c>
      <c r="AZ96" s="106" t="s">
        <v>108</v>
      </c>
      <c r="BA96" s="107">
        <v>65868.12</v>
      </c>
      <c r="BB96" s="106" t="s">
        <v>108</v>
      </c>
      <c r="BC96" s="107">
        <v>0</v>
      </c>
      <c r="BE96" s="106" t="s">
        <v>108</v>
      </c>
      <c r="BF96" s="107">
        <v>57655.14</v>
      </c>
      <c r="BG96" s="106" t="s">
        <v>108</v>
      </c>
      <c r="BH96" s="107">
        <v>0</v>
      </c>
      <c r="BJ96" s="100">
        <f t="shared" si="3"/>
        <v>124832.76428189976</v>
      </c>
      <c r="BK96" s="108">
        <f t="shared" si="4"/>
        <v>0.63781509578040019</v>
      </c>
    </row>
    <row r="97" spans="2:67" s="5" customFormat="1" ht="15" x14ac:dyDescent="0.25">
      <c r="B97" s="106" t="s">
        <v>109</v>
      </c>
      <c r="C97" s="107">
        <v>1066.0147684163931</v>
      </c>
      <c r="D97" s="106" t="s">
        <v>109</v>
      </c>
      <c r="E97" s="107">
        <v>0</v>
      </c>
      <c r="G97" s="106" t="s">
        <v>109</v>
      </c>
      <c r="H97" s="107">
        <v>0</v>
      </c>
      <c r="I97" s="106" t="s">
        <v>109</v>
      </c>
      <c r="J97" s="107">
        <v>0</v>
      </c>
      <c r="L97" s="106" t="s">
        <v>109</v>
      </c>
      <c r="M97" s="107">
        <v>0</v>
      </c>
      <c r="N97" s="106" t="s">
        <v>109</v>
      </c>
      <c r="O97" s="107">
        <v>2.0228945580235074</v>
      </c>
      <c r="Q97" s="106" t="s">
        <v>109</v>
      </c>
      <c r="R97" s="107">
        <v>0</v>
      </c>
      <c r="S97" s="106" t="s">
        <v>109</v>
      </c>
      <c r="T97" s="107">
        <v>0</v>
      </c>
      <c r="V97" s="106" t="s">
        <v>109</v>
      </c>
      <c r="W97" s="107">
        <v>262.45999999999998</v>
      </c>
      <c r="X97" s="106" t="s">
        <v>109</v>
      </c>
      <c r="Y97" s="107">
        <v>0</v>
      </c>
      <c r="AA97" s="106" t="s">
        <v>109</v>
      </c>
      <c r="AB97" s="107">
        <v>34.450000000000003</v>
      </c>
      <c r="AC97" s="106" t="s">
        <v>109</v>
      </c>
      <c r="AD97" s="107">
        <v>0</v>
      </c>
      <c r="AF97" s="106" t="s">
        <v>109</v>
      </c>
      <c r="AG97" s="107">
        <v>14.339999999999998</v>
      </c>
      <c r="AH97" s="106" t="s">
        <v>109</v>
      </c>
      <c r="AI97" s="107">
        <v>0</v>
      </c>
      <c r="AK97" s="106" t="s">
        <v>109</v>
      </c>
      <c r="AL97" s="107">
        <v>44.379999999999995</v>
      </c>
      <c r="AM97" s="106" t="s">
        <v>109</v>
      </c>
      <c r="AN97" s="107">
        <v>0</v>
      </c>
      <c r="AP97" s="106" t="s">
        <v>109</v>
      </c>
      <c r="AQ97" s="107">
        <v>13.060000000000002</v>
      </c>
      <c r="AR97" s="106" t="s">
        <v>109</v>
      </c>
      <c r="AS97" s="107">
        <v>0</v>
      </c>
      <c r="AU97" s="106" t="s">
        <v>109</v>
      </c>
      <c r="AV97" s="107">
        <v>0</v>
      </c>
      <c r="AW97" s="106" t="s">
        <v>109</v>
      </c>
      <c r="AX97" s="107">
        <v>0</v>
      </c>
      <c r="AZ97" s="106" t="s">
        <v>109</v>
      </c>
      <c r="BA97" s="107">
        <v>288232.2570832179</v>
      </c>
      <c r="BB97" s="106" t="s">
        <v>109</v>
      </c>
      <c r="BC97" s="107">
        <v>0</v>
      </c>
      <c r="BE97" s="106" t="s">
        <v>109</v>
      </c>
      <c r="BF97" s="107">
        <v>163746.44901358793</v>
      </c>
      <c r="BG97" s="106" t="s">
        <v>109</v>
      </c>
      <c r="BH97" s="107">
        <v>0</v>
      </c>
      <c r="BJ97" s="100">
        <f t="shared" si="3"/>
        <v>453413.41086522222</v>
      </c>
      <c r="BK97" s="108">
        <f t="shared" si="4"/>
        <v>2.0228945580235074</v>
      </c>
    </row>
    <row r="98" spans="2:67" s="5" customFormat="1" ht="15" x14ac:dyDescent="0.25">
      <c r="B98" s="106" t="s">
        <v>110</v>
      </c>
      <c r="C98" s="107">
        <v>158.8089169959477</v>
      </c>
      <c r="D98" s="106" t="s">
        <v>110</v>
      </c>
      <c r="E98" s="107">
        <v>0</v>
      </c>
      <c r="G98" s="106" t="s">
        <v>110</v>
      </c>
      <c r="H98" s="107">
        <v>0</v>
      </c>
      <c r="I98" s="106" t="s">
        <v>110</v>
      </c>
      <c r="J98" s="107">
        <v>0</v>
      </c>
      <c r="L98" s="106" t="s">
        <v>110</v>
      </c>
      <c r="M98" s="107">
        <v>0</v>
      </c>
      <c r="N98" s="106" t="s">
        <v>110</v>
      </c>
      <c r="O98" s="107">
        <v>0.34444888613398594</v>
      </c>
      <c r="Q98" s="106" t="s">
        <v>110</v>
      </c>
      <c r="R98" s="107">
        <v>0</v>
      </c>
      <c r="S98" s="106" t="s">
        <v>110</v>
      </c>
      <c r="T98" s="107">
        <v>0</v>
      </c>
      <c r="V98" s="106" t="s">
        <v>110</v>
      </c>
      <c r="W98" s="107">
        <v>0</v>
      </c>
      <c r="X98" s="106" t="s">
        <v>110</v>
      </c>
      <c r="Y98" s="107">
        <v>0</v>
      </c>
      <c r="AA98" s="106" t="s">
        <v>110</v>
      </c>
      <c r="AB98" s="107">
        <v>0</v>
      </c>
      <c r="AC98" s="106" t="s">
        <v>110</v>
      </c>
      <c r="AD98" s="107">
        <v>0</v>
      </c>
      <c r="AF98" s="106" t="s">
        <v>110</v>
      </c>
      <c r="AG98" s="107">
        <v>0</v>
      </c>
      <c r="AH98" s="106" t="s">
        <v>110</v>
      </c>
      <c r="AI98" s="107">
        <v>0</v>
      </c>
      <c r="AK98" s="106" t="s">
        <v>110</v>
      </c>
      <c r="AL98" s="107">
        <v>0</v>
      </c>
      <c r="AM98" s="106" t="s">
        <v>110</v>
      </c>
      <c r="AN98" s="107">
        <v>0</v>
      </c>
      <c r="AP98" s="106" t="s">
        <v>110</v>
      </c>
      <c r="AQ98" s="107">
        <v>0</v>
      </c>
      <c r="AR98" s="106" t="s">
        <v>110</v>
      </c>
      <c r="AS98" s="107">
        <v>0</v>
      </c>
      <c r="AU98" s="106" t="s">
        <v>110</v>
      </c>
      <c r="AV98" s="107">
        <v>0</v>
      </c>
      <c r="AW98" s="106" t="s">
        <v>110</v>
      </c>
      <c r="AX98" s="107">
        <v>0</v>
      </c>
      <c r="AZ98" s="106" t="s">
        <v>110</v>
      </c>
      <c r="BA98" s="107">
        <v>28704.469999999998</v>
      </c>
      <c r="BB98" s="106" t="s">
        <v>110</v>
      </c>
      <c r="BC98" s="107">
        <v>0</v>
      </c>
      <c r="BE98" s="106" t="s">
        <v>110</v>
      </c>
      <c r="BF98" s="107">
        <v>42966.07</v>
      </c>
      <c r="BG98" s="106" t="s">
        <v>110</v>
      </c>
      <c r="BH98" s="107">
        <v>0</v>
      </c>
      <c r="BJ98" s="100">
        <f t="shared" si="3"/>
        <v>71829.34891699595</v>
      </c>
      <c r="BK98" s="108">
        <f t="shared" si="4"/>
        <v>0.34444888613398594</v>
      </c>
    </row>
    <row r="99" spans="2:67" s="5" customFormat="1" ht="15" x14ac:dyDescent="0.25">
      <c r="B99" s="106" t="s">
        <v>111</v>
      </c>
      <c r="C99" s="107">
        <v>1102.6511157847435</v>
      </c>
      <c r="D99" s="106" t="s">
        <v>111</v>
      </c>
      <c r="E99" s="107">
        <v>0</v>
      </c>
      <c r="G99" s="106" t="s">
        <v>111</v>
      </c>
      <c r="H99" s="107">
        <v>0</v>
      </c>
      <c r="I99" s="106" t="s">
        <v>111</v>
      </c>
      <c r="J99" s="107">
        <v>0</v>
      </c>
      <c r="L99" s="106" t="s">
        <v>111</v>
      </c>
      <c r="M99" s="107">
        <v>0</v>
      </c>
      <c r="N99" s="106" t="s">
        <v>111</v>
      </c>
      <c r="O99" s="107">
        <v>2.7314814557283627</v>
      </c>
      <c r="Q99" s="106" t="s">
        <v>111</v>
      </c>
      <c r="R99" s="107">
        <v>0</v>
      </c>
      <c r="S99" s="106" t="s">
        <v>111</v>
      </c>
      <c r="T99" s="107">
        <v>0</v>
      </c>
      <c r="V99" s="106" t="s">
        <v>111</v>
      </c>
      <c r="W99" s="107">
        <v>769.66</v>
      </c>
      <c r="X99" s="106" t="s">
        <v>111</v>
      </c>
      <c r="Y99" s="107">
        <v>0</v>
      </c>
      <c r="AA99" s="106" t="s">
        <v>111</v>
      </c>
      <c r="AB99" s="107">
        <v>0</v>
      </c>
      <c r="AC99" s="106" t="s">
        <v>111</v>
      </c>
      <c r="AD99" s="107">
        <v>0</v>
      </c>
      <c r="AF99" s="106" t="s">
        <v>111</v>
      </c>
      <c r="AG99" s="107">
        <v>0</v>
      </c>
      <c r="AH99" s="106" t="s">
        <v>111</v>
      </c>
      <c r="AI99" s="107">
        <v>0</v>
      </c>
      <c r="AK99" s="106" t="s">
        <v>111</v>
      </c>
      <c r="AL99" s="107">
        <v>0</v>
      </c>
      <c r="AM99" s="106" t="s">
        <v>111</v>
      </c>
      <c r="AN99" s="107">
        <v>0</v>
      </c>
      <c r="AP99" s="106" t="s">
        <v>111</v>
      </c>
      <c r="AQ99" s="107">
        <v>0</v>
      </c>
      <c r="AR99" s="106" t="s">
        <v>111</v>
      </c>
      <c r="AS99" s="107">
        <v>0</v>
      </c>
      <c r="AU99" s="106" t="s">
        <v>111</v>
      </c>
      <c r="AV99" s="107">
        <v>0.75</v>
      </c>
      <c r="AW99" s="106" t="s">
        <v>111</v>
      </c>
      <c r="AX99" s="107">
        <v>0</v>
      </c>
      <c r="AZ99" s="106" t="s">
        <v>111</v>
      </c>
      <c r="BA99" s="107">
        <v>67759.95</v>
      </c>
      <c r="BB99" s="106" t="s">
        <v>111</v>
      </c>
      <c r="BC99" s="107">
        <v>0</v>
      </c>
      <c r="BE99" s="106" t="s">
        <v>111</v>
      </c>
      <c r="BF99" s="107">
        <v>422862.82999999996</v>
      </c>
      <c r="BG99" s="106" t="s">
        <v>111</v>
      </c>
      <c r="BH99" s="107">
        <v>0</v>
      </c>
      <c r="BJ99" s="100">
        <f t="shared" si="3"/>
        <v>492495.84111578471</v>
      </c>
      <c r="BK99" s="108">
        <f t="shared" si="4"/>
        <v>2.7314814557283627</v>
      </c>
    </row>
    <row r="100" spans="2:67" s="5" customFormat="1" ht="15" customHeight="1" x14ac:dyDescent="0.25">
      <c r="B100" s="106" t="s">
        <v>112</v>
      </c>
      <c r="C100" s="107">
        <v>246.80349102246086</v>
      </c>
      <c r="D100" s="106" t="s">
        <v>112</v>
      </c>
      <c r="E100" s="107">
        <v>0</v>
      </c>
      <c r="G100" s="106" t="s">
        <v>112</v>
      </c>
      <c r="H100" s="107">
        <v>0</v>
      </c>
      <c r="I100" s="106" t="s">
        <v>112</v>
      </c>
      <c r="J100" s="107">
        <v>0</v>
      </c>
      <c r="L100" s="106" t="s">
        <v>112</v>
      </c>
      <c r="M100" s="107">
        <v>0</v>
      </c>
      <c r="N100" s="106" t="s">
        <v>112</v>
      </c>
      <c r="O100" s="107">
        <v>0.55152635919557491</v>
      </c>
      <c r="Q100" s="106" t="s">
        <v>112</v>
      </c>
      <c r="R100" s="107">
        <v>0</v>
      </c>
      <c r="S100" s="106" t="s">
        <v>112</v>
      </c>
      <c r="T100" s="107">
        <v>0</v>
      </c>
      <c r="V100" s="106" t="s">
        <v>112</v>
      </c>
      <c r="W100" s="107">
        <v>833.51999999999987</v>
      </c>
      <c r="X100" s="106" t="s">
        <v>112</v>
      </c>
      <c r="Y100" s="107">
        <v>0</v>
      </c>
      <c r="AA100" s="106" t="s">
        <v>112</v>
      </c>
      <c r="AB100" s="107">
        <v>0</v>
      </c>
      <c r="AC100" s="106" t="s">
        <v>112</v>
      </c>
      <c r="AD100" s="107">
        <v>0</v>
      </c>
      <c r="AF100" s="106" t="s">
        <v>112</v>
      </c>
      <c r="AG100" s="107">
        <v>0</v>
      </c>
      <c r="AH100" s="106" t="s">
        <v>112</v>
      </c>
      <c r="AI100" s="107">
        <v>0</v>
      </c>
      <c r="AK100" s="106" t="s">
        <v>112</v>
      </c>
      <c r="AL100" s="107">
        <v>13.48</v>
      </c>
      <c r="AM100" s="106" t="s">
        <v>112</v>
      </c>
      <c r="AN100" s="107">
        <v>0</v>
      </c>
      <c r="AP100" s="106" t="s">
        <v>112</v>
      </c>
      <c r="AQ100" s="107">
        <v>0</v>
      </c>
      <c r="AR100" s="106" t="s">
        <v>112</v>
      </c>
      <c r="AS100" s="107">
        <v>0</v>
      </c>
      <c r="AU100" s="106" t="s">
        <v>112</v>
      </c>
      <c r="AV100" s="107">
        <v>0</v>
      </c>
      <c r="AW100" s="106" t="s">
        <v>112</v>
      </c>
      <c r="AX100" s="107">
        <v>0</v>
      </c>
      <c r="AZ100" s="106" t="s">
        <v>112</v>
      </c>
      <c r="BA100" s="107">
        <v>36837.759999999995</v>
      </c>
      <c r="BB100" s="106" t="s">
        <v>112</v>
      </c>
      <c r="BC100" s="107">
        <v>0</v>
      </c>
      <c r="BE100" s="106" t="s">
        <v>112</v>
      </c>
      <c r="BF100" s="107">
        <v>76408.679999999993</v>
      </c>
      <c r="BG100" s="106" t="s">
        <v>112</v>
      </c>
      <c r="BH100" s="107">
        <v>0</v>
      </c>
      <c r="BJ100" s="100">
        <f t="shared" si="3"/>
        <v>114340.24349102244</v>
      </c>
      <c r="BK100" s="108">
        <f t="shared" si="4"/>
        <v>0.55152635919557491</v>
      </c>
    </row>
    <row r="101" spans="2:67" s="5" customFormat="1" ht="15" x14ac:dyDescent="0.25">
      <c r="B101" s="106" t="s">
        <v>113</v>
      </c>
      <c r="C101" s="107">
        <v>155.8794985122795</v>
      </c>
      <c r="D101" s="106" t="s">
        <v>113</v>
      </c>
      <c r="E101" s="107">
        <v>0</v>
      </c>
      <c r="G101" s="106" t="s">
        <v>113</v>
      </c>
      <c r="H101" s="107">
        <v>0</v>
      </c>
      <c r="I101" s="106" t="s">
        <v>113</v>
      </c>
      <c r="J101" s="107">
        <v>0</v>
      </c>
      <c r="L101" s="106" t="s">
        <v>113</v>
      </c>
      <c r="M101" s="107">
        <v>0</v>
      </c>
      <c r="N101" s="106" t="s">
        <v>113</v>
      </c>
      <c r="O101" s="107">
        <v>0.26585060360448659</v>
      </c>
      <c r="Q101" s="106" t="s">
        <v>113</v>
      </c>
      <c r="R101" s="107">
        <v>0</v>
      </c>
      <c r="S101" s="106" t="s">
        <v>113</v>
      </c>
      <c r="T101" s="107">
        <v>0.27</v>
      </c>
      <c r="V101" s="106" t="s">
        <v>113</v>
      </c>
      <c r="W101" s="107">
        <v>92.750000000000014</v>
      </c>
      <c r="X101" s="106" t="s">
        <v>113</v>
      </c>
      <c r="Y101" s="107">
        <v>0</v>
      </c>
      <c r="AA101" s="106" t="s">
        <v>113</v>
      </c>
      <c r="AB101" s="107">
        <v>64.570000000000007</v>
      </c>
      <c r="AC101" s="106" t="s">
        <v>113</v>
      </c>
      <c r="AD101" s="107">
        <v>0</v>
      </c>
      <c r="AF101" s="106" t="s">
        <v>113</v>
      </c>
      <c r="AG101" s="107">
        <v>124.06</v>
      </c>
      <c r="AH101" s="106" t="s">
        <v>113</v>
      </c>
      <c r="AI101" s="107">
        <v>0</v>
      </c>
      <c r="AK101" s="106" t="s">
        <v>113</v>
      </c>
      <c r="AL101" s="107">
        <v>0</v>
      </c>
      <c r="AM101" s="106" t="s">
        <v>113</v>
      </c>
      <c r="AN101" s="107">
        <v>0</v>
      </c>
      <c r="AP101" s="106" t="s">
        <v>113</v>
      </c>
      <c r="AQ101" s="107">
        <v>4.17</v>
      </c>
      <c r="AR101" s="106" t="s">
        <v>113</v>
      </c>
      <c r="AS101" s="107">
        <v>0</v>
      </c>
      <c r="AU101" s="106" t="s">
        <v>113</v>
      </c>
      <c r="AV101" s="107">
        <v>0</v>
      </c>
      <c r="AW101" s="106" t="s">
        <v>113</v>
      </c>
      <c r="AX101" s="107">
        <v>0</v>
      </c>
      <c r="AZ101" s="106" t="s">
        <v>113</v>
      </c>
      <c r="BA101" s="107">
        <v>44206.53</v>
      </c>
      <c r="BB101" s="106" t="s">
        <v>113</v>
      </c>
      <c r="BC101" s="107">
        <v>0</v>
      </c>
      <c r="BE101" s="106" t="s">
        <v>113</v>
      </c>
      <c r="BF101" s="107">
        <v>21719.27</v>
      </c>
      <c r="BG101" s="106" t="s">
        <v>113</v>
      </c>
      <c r="BH101" s="107">
        <v>0</v>
      </c>
      <c r="BJ101" s="100">
        <f t="shared" si="3"/>
        <v>66367.229498512272</v>
      </c>
      <c r="BK101" s="108">
        <f t="shared" si="4"/>
        <v>0.53585060360448655</v>
      </c>
    </row>
    <row r="102" spans="2:67" s="5" customFormat="1" ht="15" x14ac:dyDescent="0.25">
      <c r="B102" s="106" t="s">
        <v>114</v>
      </c>
      <c r="C102" s="107">
        <v>66.140890748674494</v>
      </c>
      <c r="D102" s="106" t="s">
        <v>114</v>
      </c>
      <c r="E102" s="107">
        <v>0</v>
      </c>
      <c r="G102" s="106" t="s">
        <v>114</v>
      </c>
      <c r="H102" s="107">
        <v>0</v>
      </c>
      <c r="I102" s="106" t="s">
        <v>114</v>
      </c>
      <c r="J102" s="107">
        <v>0</v>
      </c>
      <c r="L102" s="106" t="s">
        <v>114</v>
      </c>
      <c r="M102" s="107">
        <v>0</v>
      </c>
      <c r="N102" s="106" t="s">
        <v>114</v>
      </c>
      <c r="O102" s="107">
        <v>0.13136636716793659</v>
      </c>
      <c r="Q102" s="106" t="s">
        <v>114</v>
      </c>
      <c r="R102" s="107">
        <v>0</v>
      </c>
      <c r="S102" s="106" t="s">
        <v>114</v>
      </c>
      <c r="T102" s="107">
        <v>0</v>
      </c>
      <c r="V102" s="106" t="s">
        <v>114</v>
      </c>
      <c r="W102" s="107">
        <v>0</v>
      </c>
      <c r="X102" s="106" t="s">
        <v>114</v>
      </c>
      <c r="Y102" s="107">
        <v>0</v>
      </c>
      <c r="AA102" s="106" t="s">
        <v>114</v>
      </c>
      <c r="AB102" s="107">
        <v>0</v>
      </c>
      <c r="AC102" s="106" t="s">
        <v>114</v>
      </c>
      <c r="AD102" s="107">
        <v>0</v>
      </c>
      <c r="AF102" s="106" t="s">
        <v>114</v>
      </c>
      <c r="AG102" s="107">
        <v>0</v>
      </c>
      <c r="AH102" s="106" t="s">
        <v>114</v>
      </c>
      <c r="AI102" s="107">
        <v>0</v>
      </c>
      <c r="AK102" s="106" t="s">
        <v>114</v>
      </c>
      <c r="AL102" s="107">
        <v>0</v>
      </c>
      <c r="AM102" s="106" t="s">
        <v>114</v>
      </c>
      <c r="AN102" s="107">
        <v>0</v>
      </c>
      <c r="AP102" s="106" t="s">
        <v>114</v>
      </c>
      <c r="AQ102" s="107">
        <v>0</v>
      </c>
      <c r="AR102" s="106" t="s">
        <v>114</v>
      </c>
      <c r="AS102" s="107">
        <v>0</v>
      </c>
      <c r="AU102" s="106" t="s">
        <v>114</v>
      </c>
      <c r="AV102" s="107">
        <v>0</v>
      </c>
      <c r="AW102" s="106" t="s">
        <v>114</v>
      </c>
      <c r="AX102" s="107">
        <v>4.7811718619831855E-4</v>
      </c>
      <c r="AZ102" s="106" t="s">
        <v>114</v>
      </c>
      <c r="BA102" s="107">
        <v>27565.054998796073</v>
      </c>
      <c r="BB102" s="106" t="s">
        <v>114</v>
      </c>
      <c r="BC102" s="107">
        <v>0</v>
      </c>
      <c r="BE102" s="106" t="s">
        <v>114</v>
      </c>
      <c r="BF102" s="107">
        <v>2851.7031962294514</v>
      </c>
      <c r="BG102" s="106" t="s">
        <v>114</v>
      </c>
      <c r="BH102" s="107">
        <v>0</v>
      </c>
      <c r="BJ102" s="100">
        <f>C102+H102+M102+R102+W102+AB102+AG102+AL102+AQ102+AV102+BA102+BF102</f>
        <v>30482.899085774196</v>
      </c>
      <c r="BK102" s="108">
        <f t="shared" si="4"/>
        <v>0.1318444843541349</v>
      </c>
    </row>
    <row r="103" spans="2:67" s="5" customFormat="1" ht="15" customHeight="1" x14ac:dyDescent="0.25">
      <c r="B103" s="106" t="s">
        <v>116</v>
      </c>
      <c r="C103" s="107">
        <v>0</v>
      </c>
      <c r="D103" s="106" t="s">
        <v>116</v>
      </c>
      <c r="E103" s="107">
        <v>0</v>
      </c>
      <c r="G103" s="106" t="s">
        <v>116</v>
      </c>
      <c r="H103" s="107">
        <v>0</v>
      </c>
      <c r="I103" s="106" t="s">
        <v>116</v>
      </c>
      <c r="J103" s="107">
        <v>0</v>
      </c>
      <c r="L103" s="106" t="s">
        <v>116</v>
      </c>
      <c r="M103" s="107">
        <v>0</v>
      </c>
      <c r="N103" s="106" t="s">
        <v>116</v>
      </c>
      <c r="O103" s="107">
        <v>0</v>
      </c>
      <c r="Q103" s="106" t="s">
        <v>116</v>
      </c>
      <c r="R103" s="107">
        <v>0</v>
      </c>
      <c r="S103" s="106" t="s">
        <v>116</v>
      </c>
      <c r="T103" s="107">
        <v>0</v>
      </c>
      <c r="V103" s="106" t="s">
        <v>116</v>
      </c>
      <c r="W103" s="107">
        <v>0</v>
      </c>
      <c r="X103" s="106" t="s">
        <v>116</v>
      </c>
      <c r="Y103" s="107">
        <v>0</v>
      </c>
      <c r="AA103" s="106" t="s">
        <v>116</v>
      </c>
      <c r="AB103" s="107">
        <v>0</v>
      </c>
      <c r="AC103" s="106" t="s">
        <v>116</v>
      </c>
      <c r="AD103" s="107">
        <v>0</v>
      </c>
      <c r="AF103" s="106" t="s">
        <v>116</v>
      </c>
      <c r="AG103" s="107">
        <v>0</v>
      </c>
      <c r="AH103" s="106" t="s">
        <v>116</v>
      </c>
      <c r="AI103" s="107">
        <v>0</v>
      </c>
      <c r="AK103" s="106" t="s">
        <v>116</v>
      </c>
      <c r="AL103" s="107">
        <v>0</v>
      </c>
      <c r="AM103" s="106" t="s">
        <v>116</v>
      </c>
      <c r="AN103" s="107">
        <v>0</v>
      </c>
      <c r="AP103" s="106" t="s">
        <v>116</v>
      </c>
      <c r="AQ103" s="107">
        <v>0</v>
      </c>
      <c r="AR103" s="106" t="s">
        <v>116</v>
      </c>
      <c r="AS103" s="107">
        <v>0</v>
      </c>
      <c r="AU103" s="106" t="s">
        <v>116</v>
      </c>
      <c r="AV103" s="107">
        <v>0</v>
      </c>
      <c r="AW103" s="106" t="s">
        <v>116</v>
      </c>
      <c r="AX103" s="107">
        <v>0</v>
      </c>
      <c r="AZ103" s="106" t="s">
        <v>116</v>
      </c>
      <c r="BA103" s="107">
        <v>0</v>
      </c>
      <c r="BB103" s="106" t="s">
        <v>116</v>
      </c>
      <c r="BC103" s="107">
        <v>0</v>
      </c>
      <c r="BE103" s="106" t="s">
        <v>116</v>
      </c>
      <c r="BF103" s="107">
        <v>0</v>
      </c>
      <c r="BG103" s="106" t="s">
        <v>116</v>
      </c>
      <c r="BH103" s="107">
        <v>0</v>
      </c>
      <c r="BJ103" s="100">
        <f t="shared" si="3"/>
        <v>0</v>
      </c>
      <c r="BK103" s="108">
        <f t="shared" si="4"/>
        <v>0</v>
      </c>
      <c r="BM103" s="51"/>
    </row>
    <row r="104" spans="2:67" s="5" customFormat="1" ht="15" customHeight="1" x14ac:dyDescent="0.25">
      <c r="B104" s="106" t="s">
        <v>115</v>
      </c>
      <c r="C104" s="107">
        <v>55.45294432207443</v>
      </c>
      <c r="D104" s="106" t="s">
        <v>115</v>
      </c>
      <c r="E104" s="107">
        <v>0</v>
      </c>
      <c r="G104" s="106" t="s">
        <v>115</v>
      </c>
      <c r="H104" s="107">
        <v>0</v>
      </c>
      <c r="I104" s="106" t="s">
        <v>115</v>
      </c>
      <c r="J104" s="107">
        <v>0</v>
      </c>
      <c r="L104" s="106" t="s">
        <v>115</v>
      </c>
      <c r="M104" s="107">
        <v>0</v>
      </c>
      <c r="N104" s="106" t="s">
        <v>115</v>
      </c>
      <c r="O104" s="107">
        <v>7.7148073450306276E-2</v>
      </c>
      <c r="Q104" s="106" t="s">
        <v>115</v>
      </c>
      <c r="R104" s="107">
        <v>0</v>
      </c>
      <c r="S104" s="106" t="s">
        <v>115</v>
      </c>
      <c r="T104" s="107">
        <v>0</v>
      </c>
      <c r="V104" s="106" t="s">
        <v>115</v>
      </c>
      <c r="W104" s="107">
        <v>48.17</v>
      </c>
      <c r="X104" s="106" t="s">
        <v>115</v>
      </c>
      <c r="Y104" s="107">
        <v>0</v>
      </c>
      <c r="AA104" s="106" t="s">
        <v>115</v>
      </c>
      <c r="AB104" s="107">
        <v>0</v>
      </c>
      <c r="AC104" s="106" t="s">
        <v>115</v>
      </c>
      <c r="AD104" s="107">
        <v>0</v>
      </c>
      <c r="AF104" s="106" t="s">
        <v>115</v>
      </c>
      <c r="AG104" s="107">
        <v>0</v>
      </c>
      <c r="AH104" s="106" t="s">
        <v>115</v>
      </c>
      <c r="AI104" s="107">
        <v>0</v>
      </c>
      <c r="AK104" s="106" t="s">
        <v>115</v>
      </c>
      <c r="AL104" s="107">
        <v>0</v>
      </c>
      <c r="AM104" s="106" t="s">
        <v>115</v>
      </c>
      <c r="AN104" s="107">
        <v>0</v>
      </c>
      <c r="AP104" s="106" t="s">
        <v>115</v>
      </c>
      <c r="AQ104" s="107">
        <v>0</v>
      </c>
      <c r="AR104" s="106" t="s">
        <v>115</v>
      </c>
      <c r="AS104" s="107">
        <v>0</v>
      </c>
      <c r="AU104" s="106" t="s">
        <v>115</v>
      </c>
      <c r="AV104" s="107">
        <v>0</v>
      </c>
      <c r="AW104" s="106" t="s">
        <v>115</v>
      </c>
      <c r="AX104" s="107">
        <v>0</v>
      </c>
      <c r="AZ104" s="106" t="s">
        <v>115</v>
      </c>
      <c r="BA104" s="107">
        <v>20277.710000000003</v>
      </c>
      <c r="BB104" s="106" t="s">
        <v>115</v>
      </c>
      <c r="BC104" s="107">
        <v>0</v>
      </c>
      <c r="BE104" s="106" t="s">
        <v>115</v>
      </c>
      <c r="BF104" s="107">
        <v>1376.5700000000002</v>
      </c>
      <c r="BG104" s="106" t="s">
        <v>115</v>
      </c>
      <c r="BH104" s="107">
        <v>0</v>
      </c>
      <c r="BJ104" s="100">
        <f t="shared" si="3"/>
        <v>21757.902944322075</v>
      </c>
      <c r="BK104" s="108">
        <f t="shared" si="4"/>
        <v>7.7148073450306276E-2</v>
      </c>
    </row>
    <row r="105" spans="2:67" s="5" customFormat="1" ht="15.75" thickBot="1" x14ac:dyDescent="0.3">
      <c r="B105" s="106" t="s">
        <v>117</v>
      </c>
      <c r="C105" s="107">
        <v>26.474617407192341</v>
      </c>
      <c r="D105" s="106" t="s">
        <v>117</v>
      </c>
      <c r="E105" s="107">
        <v>0</v>
      </c>
      <c r="G105" s="106" t="s">
        <v>117</v>
      </c>
      <c r="H105" s="107">
        <v>0</v>
      </c>
      <c r="I105" s="106" t="s">
        <v>117</v>
      </c>
      <c r="J105" s="107">
        <v>0</v>
      </c>
      <c r="L105" s="106" t="s">
        <v>117</v>
      </c>
      <c r="M105" s="107">
        <v>0</v>
      </c>
      <c r="N105" s="106" t="s">
        <v>117</v>
      </c>
      <c r="O105" s="107">
        <v>5.1963314901467147E-2</v>
      </c>
      <c r="Q105" s="106" t="s">
        <v>117</v>
      </c>
      <c r="R105" s="107">
        <v>0</v>
      </c>
      <c r="S105" s="106" t="s">
        <v>117</v>
      </c>
      <c r="T105" s="107">
        <v>0</v>
      </c>
      <c r="V105" s="106" t="s">
        <v>117</v>
      </c>
      <c r="W105" s="107">
        <v>0</v>
      </c>
      <c r="X105" s="106" t="s">
        <v>117</v>
      </c>
      <c r="Y105" s="107">
        <v>0</v>
      </c>
      <c r="AA105" s="106" t="s">
        <v>117</v>
      </c>
      <c r="AB105" s="107">
        <v>0</v>
      </c>
      <c r="AC105" s="106" t="s">
        <v>117</v>
      </c>
      <c r="AD105" s="107">
        <v>0</v>
      </c>
      <c r="AF105" s="106" t="s">
        <v>117</v>
      </c>
      <c r="AG105" s="107">
        <v>0</v>
      </c>
      <c r="AH105" s="106" t="s">
        <v>117</v>
      </c>
      <c r="AI105" s="107">
        <v>0</v>
      </c>
      <c r="AK105" s="106" t="s">
        <v>117</v>
      </c>
      <c r="AL105" s="107">
        <v>0</v>
      </c>
      <c r="AM105" s="106" t="s">
        <v>117</v>
      </c>
      <c r="AN105" s="107">
        <v>0</v>
      </c>
      <c r="AP105" s="106" t="s">
        <v>117</v>
      </c>
      <c r="AQ105" s="107">
        <v>0</v>
      </c>
      <c r="AR105" s="106" t="s">
        <v>117</v>
      </c>
      <c r="AS105" s="107">
        <v>0</v>
      </c>
      <c r="AU105" s="106" t="s">
        <v>117</v>
      </c>
      <c r="AV105" s="107">
        <v>0</v>
      </c>
      <c r="AW105" s="106" t="s">
        <v>117</v>
      </c>
      <c r="AX105" s="107">
        <v>0</v>
      </c>
      <c r="AZ105" s="106" t="s">
        <v>117</v>
      </c>
      <c r="BA105" s="107">
        <v>6733.0999999999995</v>
      </c>
      <c r="BB105" s="106" t="s">
        <v>117</v>
      </c>
      <c r="BC105" s="107">
        <v>0</v>
      </c>
      <c r="BE105" s="106" t="s">
        <v>117</v>
      </c>
      <c r="BF105" s="107">
        <v>5173.8899999999994</v>
      </c>
      <c r="BG105" s="106" t="s">
        <v>117</v>
      </c>
      <c r="BH105" s="107">
        <v>0</v>
      </c>
      <c r="BJ105" s="100">
        <f t="shared" si="3"/>
        <v>11933.464617407191</v>
      </c>
      <c r="BK105" s="108">
        <f t="shared" si="4"/>
        <v>5.1963314901467147E-2</v>
      </c>
    </row>
    <row r="106" spans="2:67" ht="15.75" thickBot="1" x14ac:dyDescent="0.3">
      <c r="B106" s="1" t="s">
        <v>118</v>
      </c>
      <c r="C106" s="82">
        <f>SUM(C3:C105)</f>
        <v>338414.83448934014</v>
      </c>
      <c r="D106" s="1" t="s">
        <v>119</v>
      </c>
      <c r="E106" s="72">
        <f>SUM(E3:E105)</f>
        <v>5193.7044893402508</v>
      </c>
      <c r="G106" s="1" t="s">
        <v>118</v>
      </c>
      <c r="H106" s="82">
        <f>SUM(H3:H105)</f>
        <v>620649.03999999992</v>
      </c>
      <c r="I106" s="1" t="s">
        <v>119</v>
      </c>
      <c r="J106" s="72">
        <f>SUM(J3:J105)</f>
        <v>0</v>
      </c>
      <c r="L106" s="1" t="s">
        <v>118</v>
      </c>
      <c r="M106" s="82">
        <f>SUM(M3:M105)</f>
        <v>0</v>
      </c>
      <c r="N106" s="1" t="s">
        <v>119</v>
      </c>
      <c r="O106" s="72">
        <f>SUM(O3:O105)</f>
        <v>18605.160000000003</v>
      </c>
      <c r="Q106" s="1" t="s">
        <v>118</v>
      </c>
      <c r="R106" s="82">
        <f>SUM(R3:R105)</f>
        <v>0</v>
      </c>
      <c r="S106" s="1" t="s">
        <v>119</v>
      </c>
      <c r="T106" s="72">
        <f>SUM(T3:T105)</f>
        <v>18185.399999999991</v>
      </c>
      <c r="V106" s="1" t="s">
        <v>118</v>
      </c>
      <c r="W106" s="82">
        <f>SUM(W3:W105)</f>
        <v>1370673.3442060428</v>
      </c>
      <c r="X106" s="1" t="s">
        <v>119</v>
      </c>
      <c r="Y106" s="72">
        <f>SUM(Y3:Y105)</f>
        <v>1387381.7191385033</v>
      </c>
      <c r="AA106" s="1" t="s">
        <v>118</v>
      </c>
      <c r="AB106" s="82">
        <f>SUM(AB3:AB105)</f>
        <v>1373983.8100000003</v>
      </c>
      <c r="AC106" s="1" t="s">
        <v>119</v>
      </c>
      <c r="AD106" s="72">
        <f>SUM(AD3:AD105)</f>
        <v>1391249.1299999994</v>
      </c>
      <c r="AF106" s="1" t="s">
        <v>118</v>
      </c>
      <c r="AG106" s="82">
        <f>SUM(AG3:AG105)</f>
        <v>510913.66</v>
      </c>
      <c r="AH106" s="1" t="s">
        <v>119</v>
      </c>
      <c r="AI106" s="72">
        <f>SUM(AI3:AI105)</f>
        <v>530119.85735126771</v>
      </c>
      <c r="AK106" s="1" t="s">
        <v>118</v>
      </c>
      <c r="AL106" s="82">
        <f>SUM(AL3:AL105)</f>
        <v>454998.48999999987</v>
      </c>
      <c r="AM106" s="1" t="s">
        <v>119</v>
      </c>
      <c r="AN106" s="72">
        <f>SUM(AN3:AN105)</f>
        <v>471915.33999999973</v>
      </c>
      <c r="AP106" s="1" t="s">
        <v>118</v>
      </c>
      <c r="AQ106" s="82">
        <f>SUM(AQ3:AQ105)</f>
        <v>548245.0199999999</v>
      </c>
      <c r="AR106" s="1" t="s">
        <v>119</v>
      </c>
      <c r="AS106" s="72">
        <f>SUM(AS3:AS105)</f>
        <v>565510.34000000008</v>
      </c>
      <c r="AU106" s="1" t="s">
        <v>118</v>
      </c>
      <c r="AV106" s="82">
        <f>SUM(AV3:AV105)</f>
        <v>864694.42010922462</v>
      </c>
      <c r="AW106" s="1" t="s">
        <v>119</v>
      </c>
      <c r="AX106" s="72">
        <f>SUM(AX3:AX105)</f>
        <v>881402.80010922521</v>
      </c>
      <c r="AZ106" s="1" t="s">
        <v>118</v>
      </c>
      <c r="BA106" s="82">
        <f>SUM(BA3:BA105)</f>
        <v>82425055.018837467</v>
      </c>
      <c r="BB106" s="1" t="s">
        <v>119</v>
      </c>
      <c r="BC106" s="72">
        <f>SUM(BC3:BC105)</f>
        <v>82442320.338837653</v>
      </c>
      <c r="BE106" s="1" t="s">
        <v>118</v>
      </c>
      <c r="BF106" s="82">
        <f>SUM(BF3:BF105)</f>
        <v>78850404.283094153</v>
      </c>
      <c r="BG106" s="1" t="s">
        <v>119</v>
      </c>
      <c r="BH106" s="72">
        <f>SUM(BH3:BH105)</f>
        <v>79291453.263094008</v>
      </c>
      <c r="BJ106" s="82">
        <f>SUM(BJ3:BJ105)</f>
        <v>167358031.92073616</v>
      </c>
      <c r="BK106" s="82">
        <f>SUM(BK3:BK105)</f>
        <v>167003337.05302006</v>
      </c>
    </row>
    <row r="107" spans="2:67" x14ac:dyDescent="0.2">
      <c r="BL107" s="79"/>
      <c r="BO107" s="79"/>
    </row>
    <row r="108" spans="2:67" x14ac:dyDescent="0.2">
      <c r="BL108" s="79"/>
      <c r="BO108" s="79"/>
    </row>
    <row r="109" spans="2:67" ht="23.25" x14ac:dyDescent="0.2">
      <c r="BJ109" s="161" t="s">
        <v>305</v>
      </c>
      <c r="BK109" s="161"/>
      <c r="BL109" s="162"/>
      <c r="BO109" s="79"/>
    </row>
    <row r="110" spans="2:67" ht="18.75" x14ac:dyDescent="0.2">
      <c r="BJ110" s="116" t="s">
        <v>308</v>
      </c>
      <c r="BK110" s="123" t="s">
        <v>309</v>
      </c>
      <c r="BL110" s="123" t="s">
        <v>307</v>
      </c>
      <c r="BO110" s="79"/>
    </row>
    <row r="111" spans="2:67" ht="15.75" x14ac:dyDescent="0.25">
      <c r="B111" s="163" t="s">
        <v>176</v>
      </c>
      <c r="C111" s="163"/>
      <c r="E111" s="26"/>
      <c r="F111" s="27"/>
      <c r="G111" s="160" t="s">
        <v>178</v>
      </c>
      <c r="H111" s="160"/>
      <c r="I111" s="160"/>
      <c r="J111" s="160"/>
      <c r="L111" s="160" t="s">
        <v>178</v>
      </c>
      <c r="M111" s="160"/>
      <c r="N111" s="160"/>
      <c r="O111" s="81"/>
      <c r="Q111" s="160" t="s">
        <v>178</v>
      </c>
      <c r="R111" s="160"/>
      <c r="S111" s="160"/>
      <c r="W111" s="160" t="s">
        <v>179</v>
      </c>
      <c r="X111" s="160"/>
      <c r="AB111" s="160" t="s">
        <v>179</v>
      </c>
      <c r="AC111" s="160"/>
      <c r="AG111" s="160"/>
      <c r="AH111" s="160"/>
      <c r="AL111" s="81"/>
      <c r="AM111" s="81"/>
      <c r="AQ111" s="81"/>
      <c r="AR111" s="81"/>
      <c r="AV111" s="81"/>
      <c r="AW111" s="81"/>
      <c r="BA111" s="81"/>
      <c r="BB111" s="81"/>
      <c r="BF111" s="81"/>
      <c r="BG111" s="81"/>
      <c r="BJ111" s="101">
        <v>2015</v>
      </c>
      <c r="BK111" s="100">
        <f>'RECURSOS LIQ. C BANDEIRAS_2015'!BJ106</f>
        <v>3475972345.5565295</v>
      </c>
      <c r="BL111" s="100">
        <v>3771611017.4220266</v>
      </c>
    </row>
    <row r="112" spans="2:67" ht="15.75" x14ac:dyDescent="0.25">
      <c r="BJ112" s="103">
        <v>2016</v>
      </c>
      <c r="BK112" s="104">
        <f>BJ106</f>
        <v>167358031.92073616</v>
      </c>
      <c r="BL112" s="102">
        <v>167003337.05302006</v>
      </c>
    </row>
    <row r="113" spans="2:64" ht="18.75" x14ac:dyDescent="0.3">
      <c r="BJ113" s="1"/>
      <c r="BK113" s="125">
        <f>SUM(BK111:BK112)</f>
        <v>3643330377.4772658</v>
      </c>
      <c r="BL113" s="125">
        <f>SUM(BL111:BL112)</f>
        <v>3938614354.4750466</v>
      </c>
    </row>
    <row r="114" spans="2:64" x14ac:dyDescent="0.2">
      <c r="B114" s="159" t="s">
        <v>177</v>
      </c>
      <c r="C114" s="159"/>
      <c r="D114" s="159"/>
    </row>
    <row r="115" spans="2:64" x14ac:dyDescent="0.2">
      <c r="BJ115" s="34"/>
      <c r="BK115" s="34"/>
    </row>
  </sheetData>
  <mergeCells count="22">
    <mergeCell ref="AA1:AD1"/>
    <mergeCell ref="W111:X111"/>
    <mergeCell ref="B111:C111"/>
    <mergeCell ref="G111:J111"/>
    <mergeCell ref="L111:N111"/>
    <mergeCell ref="Q111:S111"/>
    <mergeCell ref="B114:D114"/>
    <mergeCell ref="AB111:AC111"/>
    <mergeCell ref="AG111:AH111"/>
    <mergeCell ref="BJ109:BL109"/>
    <mergeCell ref="B1:E1"/>
    <mergeCell ref="G1:J1"/>
    <mergeCell ref="L1:O1"/>
    <mergeCell ref="Q1:T1"/>
    <mergeCell ref="V1:Y1"/>
    <mergeCell ref="BJ1:BK1"/>
    <mergeCell ref="AZ1:BC1"/>
    <mergeCell ref="BE1:BH1"/>
    <mergeCell ref="AF1:AI1"/>
    <mergeCell ref="AK1:AN1"/>
    <mergeCell ref="AP1:AS1"/>
    <mergeCell ref="AU1:AX1"/>
  </mergeCells>
  <pageMargins left="0.511811024" right="0.511811024" top="0.78740157499999996" bottom="0.78740157499999996" header="0.31496062000000002" footer="0.31496062000000002"/>
  <pageSetup paperSize="9" scale="1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P111"/>
  <sheetViews>
    <sheetView showGridLines="0" zoomScale="80" zoomScaleNormal="80" workbookViewId="0">
      <pane xSplit="1" ySplit="1" topLeftCell="B2" activePane="bottomRight" state="frozen"/>
      <selection pane="topRight" activeCell="O1" sqref="O1"/>
      <selection pane="bottomLeft" activeCell="A2" sqref="A2"/>
      <selection pane="bottomRight" activeCell="B101" sqref="B101"/>
    </sheetView>
  </sheetViews>
  <sheetFormatPr defaultColWidth="9.140625" defaultRowHeight="12.75" outlineLevelCol="1" x14ac:dyDescent="0.2"/>
  <cols>
    <col min="1" max="1" width="27" style="1" customWidth="1"/>
    <col min="2" max="4" width="27.7109375" style="1" customWidth="1"/>
    <col min="5" max="13" width="27.7109375" style="1" customWidth="1" outlineLevel="1"/>
    <col min="14" max="14" width="27.7109375" style="1" customWidth="1"/>
    <col min="15" max="15" width="28.7109375" style="1" bestFit="1" customWidth="1"/>
    <col min="16" max="16" width="23.5703125" style="1" customWidth="1"/>
    <col min="17" max="16384" width="9.140625" style="1"/>
  </cols>
  <sheetData>
    <row r="1" spans="1:16" ht="65.25" customHeight="1" x14ac:dyDescent="0.2">
      <c r="A1" s="111" t="s">
        <v>125</v>
      </c>
      <c r="B1" s="76" t="s">
        <v>162</v>
      </c>
      <c r="C1" s="76" t="s">
        <v>163</v>
      </c>
      <c r="D1" s="76" t="s">
        <v>164</v>
      </c>
      <c r="E1" s="76" t="s">
        <v>165</v>
      </c>
      <c r="F1" s="76" t="s">
        <v>166</v>
      </c>
      <c r="G1" s="76" t="s">
        <v>167</v>
      </c>
      <c r="H1" s="76" t="s">
        <v>168</v>
      </c>
      <c r="I1" s="76" t="s">
        <v>169</v>
      </c>
      <c r="J1" s="76" t="s">
        <v>170</v>
      </c>
      <c r="K1" s="76" t="s">
        <v>171</v>
      </c>
      <c r="L1" s="76" t="s">
        <v>172</v>
      </c>
      <c r="M1" s="76" t="s">
        <v>173</v>
      </c>
      <c r="N1" s="76" t="s">
        <v>174</v>
      </c>
    </row>
    <row r="2" spans="1:16" ht="20.100000000000001" customHeight="1" x14ac:dyDescent="0.25">
      <c r="A2" s="117" t="s">
        <v>13</v>
      </c>
      <c r="B2" s="74">
        <v>0</v>
      </c>
      <c r="C2" s="74">
        <v>23463.140000000007</v>
      </c>
      <c r="D2" s="74">
        <v>5208082.1099999994</v>
      </c>
      <c r="E2" s="74">
        <v>12597311.510000002</v>
      </c>
      <c r="F2" s="74">
        <v>13128955.209999999</v>
      </c>
      <c r="G2" s="74">
        <v>8145792.2699999996</v>
      </c>
      <c r="H2" s="74">
        <v>3958025.7</v>
      </c>
      <c r="I2" s="74">
        <v>10973595.699999999</v>
      </c>
      <c r="J2" s="74">
        <v>11712174.199999999</v>
      </c>
      <c r="K2" s="74">
        <v>11786688.619999999</v>
      </c>
      <c r="L2" s="74">
        <v>18511025.719999999</v>
      </c>
      <c r="M2" s="74">
        <v>21791648.640000001</v>
      </c>
      <c r="N2" s="83">
        <f>SUM(B2:M2)</f>
        <v>117836762.82000001</v>
      </c>
      <c r="P2" s="31"/>
    </row>
    <row r="3" spans="1:16" ht="20.100000000000001" customHeight="1" x14ac:dyDescent="0.25">
      <c r="A3" s="117" t="s">
        <v>15</v>
      </c>
      <c r="B3" s="74">
        <v>0</v>
      </c>
      <c r="C3" s="74">
        <v>0</v>
      </c>
      <c r="D3" s="74">
        <v>0</v>
      </c>
      <c r="E3" s="74">
        <v>0</v>
      </c>
      <c r="F3" s="74">
        <v>0</v>
      </c>
      <c r="G3" s="74">
        <v>0</v>
      </c>
      <c r="H3" s="74">
        <v>0</v>
      </c>
      <c r="I3" s="74">
        <v>0</v>
      </c>
      <c r="J3" s="74">
        <v>7019</v>
      </c>
      <c r="K3" s="74">
        <v>7019</v>
      </c>
      <c r="L3" s="74">
        <v>0</v>
      </c>
      <c r="M3" s="74">
        <v>0</v>
      </c>
      <c r="N3" s="78">
        <f>SUM(B3:M3)</f>
        <v>14038</v>
      </c>
      <c r="O3" s="75" t="s">
        <v>175</v>
      </c>
      <c r="P3" s="31"/>
    </row>
    <row r="4" spans="1:16" ht="20.100000000000001" customHeight="1" x14ac:dyDescent="0.25">
      <c r="A4" s="117" t="s">
        <v>16</v>
      </c>
      <c r="B4" s="74">
        <v>0</v>
      </c>
      <c r="C4" s="74">
        <v>0</v>
      </c>
      <c r="D4" s="74">
        <v>7877392.5557629289</v>
      </c>
      <c r="E4" s="74">
        <v>19227410.490654726</v>
      </c>
      <c r="F4" s="74">
        <v>21797445.091817781</v>
      </c>
      <c r="G4" s="74">
        <v>8565635.6899999995</v>
      </c>
      <c r="H4" s="74">
        <v>7503048.9500000002</v>
      </c>
      <c r="I4" s="74">
        <v>15517511.5</v>
      </c>
      <c r="J4" s="74">
        <v>16978133.829999998</v>
      </c>
      <c r="K4" s="74">
        <v>18985329.539999999</v>
      </c>
      <c r="L4" s="74">
        <v>29352935.07</v>
      </c>
      <c r="M4" s="74">
        <v>28312767.350000001</v>
      </c>
      <c r="N4" s="78">
        <f>SUM(B4:M4)</f>
        <v>174117610.06823543</v>
      </c>
      <c r="P4" s="31"/>
    </row>
    <row r="5" spans="1:16" ht="20.100000000000001" customHeight="1" x14ac:dyDescent="0.25">
      <c r="A5" s="117" t="s">
        <v>17</v>
      </c>
      <c r="B5" s="74">
        <v>20809.859999999993</v>
      </c>
      <c r="C5" s="74">
        <v>20577.399999999998</v>
      </c>
      <c r="D5" s="74">
        <v>5817189.21</v>
      </c>
      <c r="E5" s="74">
        <v>15883517.930000002</v>
      </c>
      <c r="F5" s="74">
        <v>19659131.710000005</v>
      </c>
      <c r="G5" s="74">
        <v>10737482.560000001</v>
      </c>
      <c r="H5" s="74">
        <v>6039828.4299999997</v>
      </c>
      <c r="I5" s="74">
        <v>15692003.460000001</v>
      </c>
      <c r="J5" s="74">
        <v>17038073.82</v>
      </c>
      <c r="K5" s="74">
        <v>18117571.129999999</v>
      </c>
      <c r="L5" s="74">
        <v>27717757.5</v>
      </c>
      <c r="M5" s="74">
        <v>28389851.640000001</v>
      </c>
      <c r="N5" s="78">
        <f>SUM(B5:M5)</f>
        <v>165133794.64999998</v>
      </c>
      <c r="P5" s="31"/>
    </row>
    <row r="6" spans="1:16" ht="20.100000000000001" customHeight="1" x14ac:dyDescent="0.25">
      <c r="A6" s="119" t="s">
        <v>146</v>
      </c>
      <c r="B6" s="74">
        <v>1253.6100000000001</v>
      </c>
      <c r="C6" s="74">
        <v>2408.4299999999994</v>
      </c>
      <c r="D6" s="74">
        <v>1163266.8199999828</v>
      </c>
      <c r="E6" s="74">
        <v>2351867.6699999659</v>
      </c>
      <c r="F6" s="74">
        <v>2427745.7100001173</v>
      </c>
      <c r="G6" s="74">
        <v>999185.76</v>
      </c>
      <c r="H6" s="74">
        <v>3182111.02</v>
      </c>
      <c r="I6" s="74">
        <v>6508236.1299999999</v>
      </c>
      <c r="J6" s="74">
        <v>6185826.8499999996</v>
      </c>
      <c r="K6" s="74">
        <v>7942152.1399999997</v>
      </c>
      <c r="L6" s="74">
        <v>11604997.65</v>
      </c>
      <c r="M6" s="74">
        <v>10503637.59</v>
      </c>
      <c r="N6" s="78">
        <f t="shared" ref="N6:N69" si="0">SUM(B6:M6)</f>
        <v>52872689.38000007</v>
      </c>
      <c r="P6" s="31"/>
    </row>
    <row r="7" spans="1:16" ht="20.100000000000001" customHeight="1" x14ac:dyDescent="0.25">
      <c r="A7" s="117" t="s">
        <v>19</v>
      </c>
      <c r="B7" s="74">
        <v>0</v>
      </c>
      <c r="C7" s="74">
        <v>0</v>
      </c>
      <c r="D7" s="74">
        <v>1011611.62</v>
      </c>
      <c r="E7" s="74">
        <v>1986959.9799999997</v>
      </c>
      <c r="F7" s="74">
        <v>2420979.14</v>
      </c>
      <c r="G7" s="74">
        <v>792515.56</v>
      </c>
      <c r="H7" s="74">
        <v>1107055.81</v>
      </c>
      <c r="I7" s="74">
        <v>2489899.0699999998</v>
      </c>
      <c r="J7" s="74">
        <v>2228266.34</v>
      </c>
      <c r="K7" s="74">
        <v>2701213.02</v>
      </c>
      <c r="L7" s="74">
        <v>2459636.69</v>
      </c>
      <c r="M7" s="74">
        <v>3082213.03</v>
      </c>
      <c r="N7" s="78">
        <f t="shared" si="0"/>
        <v>20280350.260000002</v>
      </c>
      <c r="P7" s="31"/>
    </row>
    <row r="8" spans="1:16" ht="20.100000000000001" customHeight="1" x14ac:dyDescent="0.25">
      <c r="A8" s="117" t="s">
        <v>20</v>
      </c>
      <c r="B8" s="74">
        <v>0</v>
      </c>
      <c r="C8" s="74">
        <v>0</v>
      </c>
      <c r="D8" s="74">
        <v>4589576.3100000005</v>
      </c>
      <c r="E8" s="74">
        <v>7875990.4600000009</v>
      </c>
      <c r="F8" s="74">
        <v>8553701.3900000006</v>
      </c>
      <c r="G8" s="74">
        <v>1627543.4</v>
      </c>
      <c r="H8" s="74">
        <v>3863405.19</v>
      </c>
      <c r="I8" s="74">
        <v>6428084.6799999997</v>
      </c>
      <c r="J8" s="74">
        <v>4947738.84</v>
      </c>
      <c r="K8" s="74">
        <v>7908629.9900000002</v>
      </c>
      <c r="L8" s="74">
        <v>11629520.51</v>
      </c>
      <c r="M8" s="74">
        <v>8846559.7200000007</v>
      </c>
      <c r="N8" s="78">
        <f t="shared" si="0"/>
        <v>66270750.490000002</v>
      </c>
      <c r="P8" s="31"/>
    </row>
    <row r="9" spans="1:16" ht="20.100000000000001" customHeight="1" x14ac:dyDescent="0.25">
      <c r="A9" s="117" t="s">
        <v>21</v>
      </c>
      <c r="B9" s="74">
        <v>2643.5200000000004</v>
      </c>
      <c r="C9" s="74">
        <v>17357.72</v>
      </c>
      <c r="D9" s="74">
        <v>4041038.2</v>
      </c>
      <c r="E9" s="74">
        <v>11304486.560000001</v>
      </c>
      <c r="F9" s="74">
        <v>14327908.790000001</v>
      </c>
      <c r="G9" s="74">
        <v>8831375.3300000001</v>
      </c>
      <c r="H9" s="74">
        <v>3904321.53</v>
      </c>
      <c r="I9" s="74">
        <v>10925170.73</v>
      </c>
      <c r="J9" s="74">
        <v>12175840.18</v>
      </c>
      <c r="K9" s="74">
        <v>11846901.33</v>
      </c>
      <c r="L9" s="74">
        <v>20306660.140000001</v>
      </c>
      <c r="M9" s="74">
        <v>22971780.469999999</v>
      </c>
      <c r="N9" s="78">
        <f t="shared" si="0"/>
        <v>120655484.5</v>
      </c>
      <c r="P9" s="31"/>
    </row>
    <row r="10" spans="1:16" ht="20.100000000000001" customHeight="1" x14ac:dyDescent="0.25">
      <c r="A10" s="117" t="s">
        <v>22</v>
      </c>
      <c r="B10" s="74">
        <v>0</v>
      </c>
      <c r="C10" s="74">
        <v>42914.5</v>
      </c>
      <c r="D10" s="74">
        <v>6531211.54</v>
      </c>
      <c r="E10" s="74">
        <v>14656374.009999998</v>
      </c>
      <c r="F10" s="74">
        <v>15303003.67</v>
      </c>
      <c r="G10" s="74">
        <v>7895428.21</v>
      </c>
      <c r="H10" s="74">
        <v>4854809.3600000003</v>
      </c>
      <c r="I10" s="74">
        <v>11983655.59</v>
      </c>
      <c r="J10" s="74">
        <v>13147409.07</v>
      </c>
      <c r="K10" s="74">
        <v>13779439.17</v>
      </c>
      <c r="L10" s="74">
        <v>21357763.260000002</v>
      </c>
      <c r="M10" s="74">
        <v>21373347.710000001</v>
      </c>
      <c r="N10" s="78">
        <f t="shared" si="0"/>
        <v>130925356.09</v>
      </c>
      <c r="P10" s="31"/>
    </row>
    <row r="11" spans="1:16" ht="20.100000000000001" customHeight="1" x14ac:dyDescent="0.25">
      <c r="A11" s="117" t="s">
        <v>23</v>
      </c>
      <c r="B11" s="74">
        <v>9142.4200000000019</v>
      </c>
      <c r="C11" s="74">
        <v>0</v>
      </c>
      <c r="D11" s="74">
        <v>11531680.909999998</v>
      </c>
      <c r="E11" s="74">
        <v>29027634.499999996</v>
      </c>
      <c r="F11" s="74">
        <v>31097410.739999998</v>
      </c>
      <c r="G11" s="74">
        <v>19748286.600000001</v>
      </c>
      <c r="H11" s="74">
        <v>9137601.8800000008</v>
      </c>
      <c r="I11" s="74">
        <v>26265290.18</v>
      </c>
      <c r="J11" s="74">
        <v>27666320.780000001</v>
      </c>
      <c r="K11" s="74">
        <v>28732340.510000002</v>
      </c>
      <c r="L11" s="74">
        <v>48004402.380000003</v>
      </c>
      <c r="M11" s="74">
        <v>48019521.859999999</v>
      </c>
      <c r="N11" s="78">
        <f t="shared" si="0"/>
        <v>279239632.75999999</v>
      </c>
      <c r="P11" s="31"/>
    </row>
    <row r="12" spans="1:16" ht="20.100000000000001" customHeight="1" x14ac:dyDescent="0.25">
      <c r="A12" s="117" t="s">
        <v>24</v>
      </c>
      <c r="B12" s="74">
        <v>0</v>
      </c>
      <c r="C12" s="74">
        <v>37875.149999999994</v>
      </c>
      <c r="D12" s="74">
        <v>8137887.0299999993</v>
      </c>
      <c r="E12" s="74">
        <v>22647178.019999996</v>
      </c>
      <c r="F12" s="74">
        <v>27765140.839999989</v>
      </c>
      <c r="G12" s="74">
        <v>13443176.970000001</v>
      </c>
      <c r="H12" s="74">
        <v>8859675.8399999999</v>
      </c>
      <c r="I12" s="74">
        <v>19812080.120000001</v>
      </c>
      <c r="J12" s="74">
        <v>23462428.600000001</v>
      </c>
      <c r="K12" s="74">
        <v>26003468.690000001</v>
      </c>
      <c r="L12" s="74">
        <v>40618635.57</v>
      </c>
      <c r="M12" s="74">
        <v>33588971.479999997</v>
      </c>
      <c r="N12" s="78">
        <f t="shared" si="0"/>
        <v>224376518.30999997</v>
      </c>
      <c r="P12" s="31"/>
    </row>
    <row r="13" spans="1:16" ht="20.100000000000001" customHeight="1" x14ac:dyDescent="0.25">
      <c r="A13" s="117" t="s">
        <v>25</v>
      </c>
      <c r="B13" s="74">
        <v>271655.54000000004</v>
      </c>
      <c r="C13" s="74">
        <v>5654.0199999999986</v>
      </c>
      <c r="D13" s="74">
        <v>6074766.0899999999</v>
      </c>
      <c r="E13" s="74">
        <v>13610373.419999998</v>
      </c>
      <c r="F13" s="74">
        <v>17061258.509999998</v>
      </c>
      <c r="G13" s="74">
        <v>7833978.3200000003</v>
      </c>
      <c r="H13" s="74">
        <v>6978894.25</v>
      </c>
      <c r="I13" s="74">
        <v>15602958.560000001</v>
      </c>
      <c r="J13" s="74">
        <v>14691179</v>
      </c>
      <c r="K13" s="74">
        <v>17794571.300000001</v>
      </c>
      <c r="L13" s="74">
        <v>26470867.719999999</v>
      </c>
      <c r="M13" s="74">
        <v>23264830.850000001</v>
      </c>
      <c r="N13" s="78">
        <f t="shared" si="0"/>
        <v>149660987.57999998</v>
      </c>
      <c r="P13" s="31"/>
    </row>
    <row r="14" spans="1:16" ht="20.100000000000001" customHeight="1" x14ac:dyDescent="0.25">
      <c r="A14" s="117" t="s">
        <v>26</v>
      </c>
      <c r="B14" s="74">
        <v>54316.81</v>
      </c>
      <c r="C14" s="74">
        <v>47037.960000000006</v>
      </c>
      <c r="D14" s="74">
        <v>10968287.940000001</v>
      </c>
      <c r="E14" s="74">
        <v>22482557.560000002</v>
      </c>
      <c r="F14" s="74">
        <v>25992795.220000003</v>
      </c>
      <c r="G14" s="74">
        <v>10933637.17</v>
      </c>
      <c r="H14" s="74">
        <v>9460785.4299999997</v>
      </c>
      <c r="I14" s="74">
        <v>20181021.25</v>
      </c>
      <c r="J14" s="74">
        <v>19162730.789999999</v>
      </c>
      <c r="K14" s="74">
        <v>24130168.91</v>
      </c>
      <c r="L14" s="74">
        <v>39158878.770000003</v>
      </c>
      <c r="M14" s="74">
        <v>33922623.140000001</v>
      </c>
      <c r="N14" s="78">
        <f t="shared" si="0"/>
        <v>216494840.94999999</v>
      </c>
      <c r="P14" s="31"/>
    </row>
    <row r="15" spans="1:16" ht="20.100000000000001" customHeight="1" x14ac:dyDescent="0.25">
      <c r="A15" s="117" t="s">
        <v>27</v>
      </c>
      <c r="B15" s="74">
        <v>2222.5100000000002</v>
      </c>
      <c r="C15" s="74">
        <v>4468.34</v>
      </c>
      <c r="D15" s="74">
        <v>1834414.4600000002</v>
      </c>
      <c r="E15" s="74">
        <v>4000090.1999999997</v>
      </c>
      <c r="F15" s="74">
        <v>5257898.5999999996</v>
      </c>
      <c r="G15" s="74">
        <v>2133288.33</v>
      </c>
      <c r="H15" s="74">
        <v>2044027.79</v>
      </c>
      <c r="I15" s="74">
        <v>4601608.5599999996</v>
      </c>
      <c r="J15" s="74">
        <v>4371080.3099999996</v>
      </c>
      <c r="K15" s="74">
        <v>5479083.3399999999</v>
      </c>
      <c r="L15" s="74">
        <v>7452131.4699999997</v>
      </c>
      <c r="M15" s="74">
        <v>6035930.4900000002</v>
      </c>
      <c r="N15" s="78">
        <f>SUM(B15:M15)</f>
        <v>43216244.399999999</v>
      </c>
      <c r="P15" s="31"/>
    </row>
    <row r="16" spans="1:16" ht="20.100000000000001" customHeight="1" x14ac:dyDescent="0.25">
      <c r="A16" s="117" t="s">
        <v>28</v>
      </c>
      <c r="B16" s="74">
        <v>33982.630000000005</v>
      </c>
      <c r="C16" s="74">
        <v>24961.920000000002</v>
      </c>
      <c r="D16" s="74">
        <v>4464808.3000000007</v>
      </c>
      <c r="E16" s="74">
        <v>10788321.67</v>
      </c>
      <c r="F16" s="74">
        <v>12967200.469999999</v>
      </c>
      <c r="G16" s="74">
        <v>6998190.1699999999</v>
      </c>
      <c r="H16" s="74">
        <v>4380649.29</v>
      </c>
      <c r="I16" s="74">
        <v>11592885.939999999</v>
      </c>
      <c r="J16" s="74">
        <v>12286117.199999999</v>
      </c>
      <c r="K16" s="74">
        <v>14295492.42</v>
      </c>
      <c r="L16" s="74">
        <v>21510674.890000001</v>
      </c>
      <c r="M16" s="74">
        <v>18309457.16</v>
      </c>
      <c r="N16" s="78">
        <f t="shared" si="0"/>
        <v>117652742.05999999</v>
      </c>
      <c r="P16" s="31"/>
    </row>
    <row r="17" spans="1:16" ht="20.100000000000001" customHeight="1" x14ac:dyDescent="0.25">
      <c r="A17" s="117" t="s">
        <v>29</v>
      </c>
      <c r="B17" s="74">
        <v>18091.259999999998</v>
      </c>
      <c r="C17" s="74">
        <v>13882.629999999997</v>
      </c>
      <c r="D17" s="74">
        <v>5832243.6600000001</v>
      </c>
      <c r="E17" s="74">
        <v>14256381.009999998</v>
      </c>
      <c r="F17" s="74">
        <v>16825675.969999999</v>
      </c>
      <c r="G17" s="74">
        <v>8142019.1600000001</v>
      </c>
      <c r="H17" s="74">
        <v>6117524.3200000003</v>
      </c>
      <c r="I17" s="74">
        <v>14472576.59</v>
      </c>
      <c r="J17" s="74">
        <v>15980795.74</v>
      </c>
      <c r="K17" s="74">
        <v>17082473.510000002</v>
      </c>
      <c r="L17" s="74">
        <v>25486917.940000001</v>
      </c>
      <c r="M17" s="74">
        <v>22111577.199999999</v>
      </c>
      <c r="N17" s="78">
        <f t="shared" si="0"/>
        <v>146340158.98999998</v>
      </c>
      <c r="P17" s="31"/>
    </row>
    <row r="18" spans="1:16" ht="20.100000000000001" customHeight="1" x14ac:dyDescent="0.25">
      <c r="A18" s="117" t="s">
        <v>30</v>
      </c>
      <c r="B18" s="74">
        <v>338514.16000000003</v>
      </c>
      <c r="C18" s="74">
        <v>0</v>
      </c>
      <c r="D18" s="74">
        <v>17308076.580000006</v>
      </c>
      <c r="E18" s="74">
        <v>49216691.740000017</v>
      </c>
      <c r="F18" s="74">
        <v>60652661.630000018</v>
      </c>
      <c r="G18" s="74">
        <v>36419800.130000003</v>
      </c>
      <c r="H18" s="74">
        <v>16800669.82</v>
      </c>
      <c r="I18" s="74">
        <v>48404340.049999997</v>
      </c>
      <c r="J18" s="74">
        <v>52536279.880000003</v>
      </c>
      <c r="K18" s="74">
        <v>54082848.719999999</v>
      </c>
      <c r="L18" s="74">
        <v>89095349.489999995</v>
      </c>
      <c r="M18" s="74">
        <v>79772344.829999998</v>
      </c>
      <c r="N18" s="78">
        <f t="shared" si="0"/>
        <v>504627577.03000003</v>
      </c>
      <c r="P18" s="31"/>
    </row>
    <row r="19" spans="1:16" ht="20.100000000000001" customHeight="1" x14ac:dyDescent="0.25">
      <c r="A19" s="117" t="s">
        <v>31</v>
      </c>
      <c r="B19" s="74">
        <v>0</v>
      </c>
      <c r="C19" s="74">
        <v>0</v>
      </c>
      <c r="D19" s="74">
        <v>3466186.5699999994</v>
      </c>
      <c r="E19" s="74">
        <v>6344636.6600000001</v>
      </c>
      <c r="F19" s="74">
        <v>7898042.1899999995</v>
      </c>
      <c r="G19" s="74">
        <v>2511996.29</v>
      </c>
      <c r="H19" s="74">
        <v>3513623.07</v>
      </c>
      <c r="I19" s="74">
        <v>7205012.7000000002</v>
      </c>
      <c r="J19" s="74">
        <v>6850322.4199999999</v>
      </c>
      <c r="K19" s="74">
        <v>8944026.9900000002</v>
      </c>
      <c r="L19" s="74">
        <v>13966835.84</v>
      </c>
      <c r="M19" s="74">
        <v>10388925.470000001</v>
      </c>
      <c r="N19" s="78">
        <f t="shared" si="0"/>
        <v>71089608.200000003</v>
      </c>
      <c r="P19" s="31"/>
    </row>
    <row r="20" spans="1:16" ht="20.100000000000001" customHeight="1" x14ac:dyDescent="0.25">
      <c r="A20" s="117" t="s">
        <v>32</v>
      </c>
      <c r="B20" s="74">
        <v>0</v>
      </c>
      <c r="C20" s="74">
        <v>0</v>
      </c>
      <c r="D20" s="74">
        <v>0</v>
      </c>
      <c r="E20" s="74">
        <v>0</v>
      </c>
      <c r="F20" s="74">
        <v>-6175.62</v>
      </c>
      <c r="G20" s="74">
        <v>-6175.62</v>
      </c>
      <c r="H20" s="74">
        <v>0</v>
      </c>
      <c r="I20" s="74">
        <v>0</v>
      </c>
      <c r="J20" s="74">
        <v>369</v>
      </c>
      <c r="K20" s="74">
        <v>369</v>
      </c>
      <c r="L20" s="74">
        <v>0</v>
      </c>
      <c r="M20" s="74">
        <v>0</v>
      </c>
      <c r="N20" s="83">
        <f>SUM(B20:M20)</f>
        <v>-11613.24</v>
      </c>
      <c r="P20" s="31"/>
    </row>
    <row r="21" spans="1:16" ht="20.100000000000001" customHeight="1" x14ac:dyDescent="0.25">
      <c r="A21" s="117" t="s">
        <v>33</v>
      </c>
      <c r="B21" s="74">
        <v>478.35000000000014</v>
      </c>
      <c r="C21" s="74">
        <v>226.83999999999997</v>
      </c>
      <c r="D21" s="74">
        <v>533220.2599999943</v>
      </c>
      <c r="E21" s="74">
        <v>1183195.159999985</v>
      </c>
      <c r="F21" s="74">
        <v>1235118.0900000164</v>
      </c>
      <c r="G21" s="74">
        <v>541928.87</v>
      </c>
      <c r="H21" s="74">
        <v>0</v>
      </c>
      <c r="I21" s="74">
        <v>0</v>
      </c>
      <c r="J21" s="74">
        <v>75</v>
      </c>
      <c r="K21" s="74">
        <v>75</v>
      </c>
      <c r="L21" s="74">
        <v>0</v>
      </c>
      <c r="M21" s="74">
        <v>0</v>
      </c>
      <c r="N21" s="78">
        <f t="shared" si="0"/>
        <v>3494317.5699999956</v>
      </c>
      <c r="P21" s="31"/>
    </row>
    <row r="22" spans="1:16" ht="20.100000000000001" customHeight="1" x14ac:dyDescent="0.25">
      <c r="A22" s="117" t="s">
        <v>34</v>
      </c>
      <c r="B22" s="74">
        <v>33941.19000000001</v>
      </c>
      <c r="C22" s="74">
        <v>50412.71</v>
      </c>
      <c r="D22" s="74">
        <v>15439041.77999999</v>
      </c>
      <c r="E22" s="74">
        <v>32776526.129999924</v>
      </c>
      <c r="F22" s="74">
        <v>39149215.559999891</v>
      </c>
      <c r="G22" s="74">
        <v>15582873.140000001</v>
      </c>
      <c r="H22" s="74">
        <v>14585644.039999999</v>
      </c>
      <c r="I22" s="74">
        <v>30677292.390000001</v>
      </c>
      <c r="J22" s="74">
        <v>28566854.719999999</v>
      </c>
      <c r="K22" s="74">
        <v>37251099.82</v>
      </c>
      <c r="L22" s="74">
        <v>57925994.149999999</v>
      </c>
      <c r="M22" s="74">
        <v>46931340.829999998</v>
      </c>
      <c r="N22" s="78">
        <f t="shared" si="0"/>
        <v>318970236.4599998</v>
      </c>
      <c r="P22" s="31"/>
    </row>
    <row r="23" spans="1:16" ht="20.100000000000001" customHeight="1" x14ac:dyDescent="0.25">
      <c r="A23" s="117" t="s">
        <v>35</v>
      </c>
      <c r="B23" s="74">
        <v>0</v>
      </c>
      <c r="C23" s="74">
        <v>0</v>
      </c>
      <c r="D23" s="74">
        <v>7303144.3687716676</v>
      </c>
      <c r="E23" s="74">
        <v>18586528.322227679</v>
      </c>
      <c r="F23" s="74">
        <v>24681891.468462408</v>
      </c>
      <c r="G23" s="74">
        <v>9397439.2899999991</v>
      </c>
      <c r="H23" s="74">
        <v>9815237.4299999997</v>
      </c>
      <c r="I23" s="74">
        <v>19400195.850000001</v>
      </c>
      <c r="J23" s="74">
        <v>19908566.309999999</v>
      </c>
      <c r="K23" s="74">
        <v>21673331.59</v>
      </c>
      <c r="L23" s="74">
        <v>34535013.229999997</v>
      </c>
      <c r="M23" s="74">
        <v>30784710.23</v>
      </c>
      <c r="N23" s="78">
        <f t="shared" si="0"/>
        <v>196086058.08946174</v>
      </c>
      <c r="P23" s="31"/>
    </row>
    <row r="24" spans="1:16" ht="20.100000000000001" customHeight="1" x14ac:dyDescent="0.25">
      <c r="A24" s="117" t="s">
        <v>36</v>
      </c>
      <c r="B24" s="74">
        <v>39180.810000000005</v>
      </c>
      <c r="C24" s="74">
        <v>44409.39</v>
      </c>
      <c r="D24" s="74">
        <v>17601736.16</v>
      </c>
      <c r="E24" s="74">
        <v>41351420.289999999</v>
      </c>
      <c r="F24" s="74">
        <v>45442783.439999998</v>
      </c>
      <c r="G24" s="74">
        <v>24956093.84</v>
      </c>
      <c r="H24" s="74">
        <v>14954372.4</v>
      </c>
      <c r="I24" s="74">
        <v>38541293.850000001</v>
      </c>
      <c r="J24" s="74">
        <v>39850689.890000001</v>
      </c>
      <c r="K24" s="74">
        <v>43401919.549999997</v>
      </c>
      <c r="L24" s="74">
        <v>66402628.539999999</v>
      </c>
      <c r="M24" s="74">
        <v>65012766.079999998</v>
      </c>
      <c r="N24" s="78">
        <f t="shared" si="0"/>
        <v>397599294.24000001</v>
      </c>
      <c r="P24" s="31"/>
    </row>
    <row r="25" spans="1:16" ht="20.100000000000001" customHeight="1" x14ac:dyDescent="0.25">
      <c r="A25" s="117" t="s">
        <v>37</v>
      </c>
      <c r="B25" s="74">
        <v>2638.21</v>
      </c>
      <c r="C25" s="74">
        <v>7247.41</v>
      </c>
      <c r="D25" s="74">
        <v>4125961.6500000008</v>
      </c>
      <c r="E25" s="74">
        <v>9513339.6099999994</v>
      </c>
      <c r="F25" s="74">
        <v>11228551.490000002</v>
      </c>
      <c r="G25" s="74">
        <v>4824493.45</v>
      </c>
      <c r="H25" s="74">
        <v>3889976.55</v>
      </c>
      <c r="I25" s="74">
        <v>8884804.2699999996</v>
      </c>
      <c r="J25" s="74">
        <v>8827991.1699999999</v>
      </c>
      <c r="K25" s="74">
        <v>10451411.369999999</v>
      </c>
      <c r="L25" s="74">
        <v>16275430.939999999</v>
      </c>
      <c r="M25" s="74">
        <v>15150743.439999999</v>
      </c>
      <c r="N25" s="78">
        <f t="shared" si="0"/>
        <v>93182589.560000002</v>
      </c>
      <c r="P25" s="31"/>
    </row>
    <row r="26" spans="1:16" ht="20.100000000000001" customHeight="1" x14ac:dyDescent="0.25">
      <c r="A26" s="117" t="s">
        <v>38</v>
      </c>
      <c r="B26" s="74">
        <v>4.8900000000000006</v>
      </c>
      <c r="C26" s="74">
        <v>100.13</v>
      </c>
      <c r="D26" s="74">
        <v>378323.4</v>
      </c>
      <c r="E26" s="74">
        <v>819423.6</v>
      </c>
      <c r="F26" s="74">
        <v>990594.52</v>
      </c>
      <c r="G26" s="74">
        <v>442423.15</v>
      </c>
      <c r="H26" s="74">
        <v>311682.73</v>
      </c>
      <c r="I26" s="74">
        <v>725725.82</v>
      </c>
      <c r="J26" s="74">
        <v>773408.63</v>
      </c>
      <c r="K26" s="74">
        <v>856807.27</v>
      </c>
      <c r="L26" s="74">
        <v>1306554.54</v>
      </c>
      <c r="M26" s="74">
        <v>1280605.17</v>
      </c>
      <c r="N26" s="78">
        <f t="shared" si="0"/>
        <v>7885653.8500000006</v>
      </c>
      <c r="P26" s="31"/>
    </row>
    <row r="27" spans="1:16" ht="20.100000000000001" customHeight="1" x14ac:dyDescent="0.25">
      <c r="A27" s="117" t="s">
        <v>39</v>
      </c>
      <c r="B27" s="74">
        <v>554.78</v>
      </c>
      <c r="C27" s="74">
        <v>607.67000000000007</v>
      </c>
      <c r="D27" s="74">
        <v>235231.85</v>
      </c>
      <c r="E27" s="74">
        <v>564613.03</v>
      </c>
      <c r="F27" s="74">
        <v>699789.21000000008</v>
      </c>
      <c r="G27" s="74">
        <v>340281.83</v>
      </c>
      <c r="H27" s="74">
        <v>251549.1</v>
      </c>
      <c r="I27" s="74">
        <v>628324.53</v>
      </c>
      <c r="J27" s="74">
        <v>672657.95</v>
      </c>
      <c r="K27" s="74">
        <v>711536.34</v>
      </c>
      <c r="L27" s="74">
        <v>1026380.39</v>
      </c>
      <c r="M27" s="74">
        <v>928603.02</v>
      </c>
      <c r="N27" s="78">
        <f t="shared" si="0"/>
        <v>6060129.6999999993</v>
      </c>
      <c r="P27" s="31"/>
    </row>
    <row r="28" spans="1:16" ht="20.100000000000001" customHeight="1" x14ac:dyDescent="0.25">
      <c r="A28" s="117" t="s">
        <v>40</v>
      </c>
      <c r="B28" s="74">
        <v>270.43</v>
      </c>
      <c r="C28" s="74">
        <v>0</v>
      </c>
      <c r="D28" s="74">
        <v>178387.05000000002</v>
      </c>
      <c r="E28" s="74">
        <v>398500.12</v>
      </c>
      <c r="F28" s="74">
        <v>498241.17</v>
      </c>
      <c r="G28" s="74">
        <v>216386.56</v>
      </c>
      <c r="H28" s="74">
        <v>173602.91</v>
      </c>
      <c r="I28" s="74">
        <v>398537.64</v>
      </c>
      <c r="J28" s="74">
        <v>423803.85</v>
      </c>
      <c r="K28" s="74">
        <v>491813.47</v>
      </c>
      <c r="L28" s="74">
        <v>734899.72</v>
      </c>
      <c r="M28" s="74">
        <v>656094.97</v>
      </c>
      <c r="N28" s="78">
        <f t="shared" si="0"/>
        <v>4170537.8899999997</v>
      </c>
      <c r="P28" s="31"/>
    </row>
    <row r="29" spans="1:16" ht="20.100000000000001" customHeight="1" x14ac:dyDescent="0.25">
      <c r="A29" s="117" t="s">
        <v>41</v>
      </c>
      <c r="B29" s="74">
        <v>26159.999999999996</v>
      </c>
      <c r="C29" s="74">
        <v>11269.839999999998</v>
      </c>
      <c r="D29" s="74">
        <v>16870068.890000001</v>
      </c>
      <c r="E29" s="74">
        <v>41151388.490000002</v>
      </c>
      <c r="F29" s="74">
        <v>50098557.300000004</v>
      </c>
      <c r="G29" s="74">
        <v>24916226.960000001</v>
      </c>
      <c r="H29" s="74">
        <v>15282498.25</v>
      </c>
      <c r="I29" s="74">
        <v>38078005.299999997</v>
      </c>
      <c r="J29" s="74">
        <v>43531927.270000003</v>
      </c>
      <c r="K29" s="74">
        <v>47732618.840000004</v>
      </c>
      <c r="L29" s="74">
        <v>73325053.590000004</v>
      </c>
      <c r="M29" s="74">
        <v>71589719.230000004</v>
      </c>
      <c r="N29" s="78">
        <f t="shared" si="0"/>
        <v>422613493.96000004</v>
      </c>
      <c r="P29" s="31"/>
    </row>
    <row r="30" spans="1:16" ht="20.100000000000001" customHeight="1" x14ac:dyDescent="0.25">
      <c r="A30" s="117" t="s">
        <v>42</v>
      </c>
      <c r="B30" s="74">
        <v>14459.16</v>
      </c>
      <c r="C30" s="74">
        <v>2504.58</v>
      </c>
      <c r="D30" s="74">
        <v>6907095.8000000007</v>
      </c>
      <c r="E30" s="74">
        <v>15955568.49</v>
      </c>
      <c r="F30" s="74">
        <v>19272669.000000004</v>
      </c>
      <c r="G30" s="74">
        <v>9342543.2200000007</v>
      </c>
      <c r="H30" s="74">
        <v>6142288.2699999996</v>
      </c>
      <c r="I30" s="74">
        <v>14630447.060000001</v>
      </c>
      <c r="J30" s="74">
        <v>16024551.83</v>
      </c>
      <c r="K30" s="74">
        <v>17440020.960000001</v>
      </c>
      <c r="L30" s="74">
        <v>27267915.899999999</v>
      </c>
      <c r="M30" s="74">
        <v>26512308.149999999</v>
      </c>
      <c r="N30" s="78">
        <f t="shared" si="0"/>
        <v>159512372.42000002</v>
      </c>
      <c r="P30" s="31"/>
    </row>
    <row r="31" spans="1:16" ht="20.100000000000001" customHeight="1" x14ac:dyDescent="0.25">
      <c r="A31" s="117" t="s">
        <v>43</v>
      </c>
      <c r="B31" s="74">
        <v>1338.86</v>
      </c>
      <c r="C31" s="74">
        <v>196.47000000000003</v>
      </c>
      <c r="D31" s="74">
        <v>759854.72999999986</v>
      </c>
      <c r="E31" s="74">
        <v>1750994.54</v>
      </c>
      <c r="F31" s="74">
        <v>2117971.15</v>
      </c>
      <c r="G31" s="74">
        <v>961298.24</v>
      </c>
      <c r="H31" s="74">
        <v>686416.42</v>
      </c>
      <c r="I31" s="74">
        <v>1635871.39</v>
      </c>
      <c r="J31" s="74">
        <v>1780204.68</v>
      </c>
      <c r="K31" s="74">
        <v>1974226.54</v>
      </c>
      <c r="L31" s="74">
        <v>2935903.15</v>
      </c>
      <c r="M31" s="74">
        <v>2861147.08</v>
      </c>
      <c r="N31" s="78">
        <f t="shared" si="0"/>
        <v>17465423.25</v>
      </c>
      <c r="P31" s="31"/>
    </row>
    <row r="32" spans="1:16" ht="20.100000000000001" customHeight="1" x14ac:dyDescent="0.25">
      <c r="A32" s="117" t="s">
        <v>44</v>
      </c>
      <c r="B32" s="74">
        <v>739.45</v>
      </c>
      <c r="C32" s="74">
        <v>366.29999999999995</v>
      </c>
      <c r="D32" s="74">
        <v>385081.43</v>
      </c>
      <c r="E32" s="74">
        <v>817425.75000000012</v>
      </c>
      <c r="F32" s="74">
        <v>953432.59</v>
      </c>
      <c r="G32" s="74">
        <v>416168.16</v>
      </c>
      <c r="H32" s="74">
        <v>331222.21000000002</v>
      </c>
      <c r="I32" s="74">
        <v>766128.61</v>
      </c>
      <c r="J32" s="74">
        <v>793887.34</v>
      </c>
      <c r="K32" s="74">
        <v>901291.27</v>
      </c>
      <c r="L32" s="74">
        <v>1343321.57</v>
      </c>
      <c r="M32" s="74">
        <v>1269122.69</v>
      </c>
      <c r="N32" s="78">
        <f t="shared" si="0"/>
        <v>7978187.3699999992</v>
      </c>
      <c r="P32" s="31"/>
    </row>
    <row r="33" spans="1:16" ht="20.100000000000001" customHeight="1" x14ac:dyDescent="0.25">
      <c r="A33" s="117" t="s">
        <v>45</v>
      </c>
      <c r="B33" s="74">
        <v>9.48</v>
      </c>
      <c r="C33" s="74">
        <v>0</v>
      </c>
      <c r="D33" s="74">
        <v>260943</v>
      </c>
      <c r="E33" s="74">
        <v>596605.06000000006</v>
      </c>
      <c r="F33" s="74">
        <v>682343.42</v>
      </c>
      <c r="G33" s="74">
        <v>344118.74</v>
      </c>
      <c r="H33" s="74">
        <v>259885.61</v>
      </c>
      <c r="I33" s="74">
        <v>587730.19999999995</v>
      </c>
      <c r="J33" s="74">
        <v>608751.42000000004</v>
      </c>
      <c r="K33" s="74">
        <v>663097.97</v>
      </c>
      <c r="L33" s="74">
        <v>1047702.7</v>
      </c>
      <c r="M33" s="74">
        <v>919679.69</v>
      </c>
      <c r="N33" s="78">
        <f t="shared" si="0"/>
        <v>5970867.2899999991</v>
      </c>
      <c r="P33" s="31"/>
    </row>
    <row r="34" spans="1:16" ht="20.100000000000001" customHeight="1" x14ac:dyDescent="0.25">
      <c r="A34" s="117" t="s">
        <v>46</v>
      </c>
      <c r="B34" s="74">
        <v>0</v>
      </c>
      <c r="C34" s="74">
        <v>419.04000000000048</v>
      </c>
      <c r="D34" s="74">
        <v>621637.06999999401</v>
      </c>
      <c r="E34" s="74">
        <v>1356356.2799999728</v>
      </c>
      <c r="F34" s="74">
        <v>1532213.710000037</v>
      </c>
      <c r="G34" s="74">
        <v>655579.77</v>
      </c>
      <c r="H34" s="74">
        <v>0</v>
      </c>
      <c r="I34" s="74">
        <v>0</v>
      </c>
      <c r="J34" s="74">
        <v>386</v>
      </c>
      <c r="K34" s="74">
        <v>386</v>
      </c>
      <c r="L34" s="74">
        <v>0</v>
      </c>
      <c r="M34" s="74">
        <v>0</v>
      </c>
      <c r="N34" s="78">
        <f t="shared" si="0"/>
        <v>4166977.8700000038</v>
      </c>
      <c r="P34" s="31"/>
    </row>
    <row r="35" spans="1:16" ht="20.100000000000001" customHeight="1" x14ac:dyDescent="0.25">
      <c r="A35" s="117" t="s">
        <v>47</v>
      </c>
      <c r="B35" s="74">
        <v>678.68000000000006</v>
      </c>
      <c r="C35" s="74">
        <v>7910.92</v>
      </c>
      <c r="D35" s="74">
        <v>7673069.2199999988</v>
      </c>
      <c r="E35" s="74">
        <v>21511271.310000002</v>
      </c>
      <c r="F35" s="74">
        <v>26719984.57</v>
      </c>
      <c r="G35" s="74">
        <v>13967869.970000001</v>
      </c>
      <c r="H35" s="74">
        <v>8788002.6199999992</v>
      </c>
      <c r="I35" s="74">
        <v>21241597.949999999</v>
      </c>
      <c r="J35" s="74">
        <v>21629294.949999999</v>
      </c>
      <c r="K35" s="74">
        <v>25569015.859999999</v>
      </c>
      <c r="L35" s="74">
        <v>39007799.939999998</v>
      </c>
      <c r="M35" s="74">
        <v>34388635.390000001</v>
      </c>
      <c r="N35" s="78">
        <f t="shared" si="0"/>
        <v>220505131.38</v>
      </c>
      <c r="P35" s="31"/>
    </row>
    <row r="36" spans="1:16" ht="20.100000000000001" customHeight="1" x14ac:dyDescent="0.25">
      <c r="A36" s="117" t="s">
        <v>48</v>
      </c>
      <c r="B36" s="74">
        <v>4221.22</v>
      </c>
      <c r="C36" s="74">
        <v>0</v>
      </c>
      <c r="D36" s="74">
        <v>1119423.3699999999</v>
      </c>
      <c r="E36" s="74">
        <v>2038091.5</v>
      </c>
      <c r="F36" s="74">
        <v>1956660.5800000003</v>
      </c>
      <c r="G36" s="74">
        <v>514263.19</v>
      </c>
      <c r="H36" s="74">
        <v>1005099.17</v>
      </c>
      <c r="I36" s="74">
        <v>1893531.16</v>
      </c>
      <c r="J36" s="74">
        <v>1618691.2</v>
      </c>
      <c r="K36" s="74">
        <v>2295126.88</v>
      </c>
      <c r="L36" s="74">
        <v>3040234.3</v>
      </c>
      <c r="M36" s="74">
        <v>2208130.5699999998</v>
      </c>
      <c r="N36" s="78">
        <f t="shared" si="0"/>
        <v>17693473.140000001</v>
      </c>
      <c r="P36" s="31"/>
    </row>
    <row r="37" spans="1:16" ht="20.100000000000001" customHeight="1" x14ac:dyDescent="0.25">
      <c r="A37" s="117" t="s">
        <v>49</v>
      </c>
      <c r="B37" s="74">
        <v>19344.590000000007</v>
      </c>
      <c r="C37" s="74">
        <v>49482.080000000002</v>
      </c>
      <c r="D37" s="74">
        <v>24081905.580000002</v>
      </c>
      <c r="E37" s="74">
        <v>67835984.140000001</v>
      </c>
      <c r="F37" s="74">
        <v>79365560.420000002</v>
      </c>
      <c r="G37" s="74">
        <v>46400836.030000001</v>
      </c>
      <c r="H37" s="74">
        <v>24665731.809999999</v>
      </c>
      <c r="I37" s="74">
        <v>60792334.530000001</v>
      </c>
      <c r="J37" s="74">
        <v>71334644.280000001</v>
      </c>
      <c r="K37" s="74">
        <v>72499217.310000002</v>
      </c>
      <c r="L37" s="74">
        <v>111835408.52</v>
      </c>
      <c r="M37" s="74">
        <v>109115893.18000001</v>
      </c>
      <c r="N37" s="78">
        <f t="shared" si="0"/>
        <v>667996342.47000003</v>
      </c>
      <c r="P37" s="31"/>
    </row>
    <row r="38" spans="1:16" ht="20.100000000000001" customHeight="1" x14ac:dyDescent="0.25">
      <c r="A38" s="117" t="s">
        <v>50</v>
      </c>
      <c r="B38" s="74">
        <v>154.37</v>
      </c>
      <c r="C38" s="74">
        <v>699.18</v>
      </c>
      <c r="D38" s="74">
        <v>582347.32000000007</v>
      </c>
      <c r="E38" s="74">
        <v>1162368.1199999999</v>
      </c>
      <c r="F38" s="74">
        <v>1370509.56</v>
      </c>
      <c r="G38" s="74">
        <v>494240.8</v>
      </c>
      <c r="H38" s="74">
        <v>532061.87</v>
      </c>
      <c r="I38" s="74">
        <v>1127262.8700000001</v>
      </c>
      <c r="J38" s="74">
        <v>963062.17</v>
      </c>
      <c r="K38" s="74">
        <v>1267720.33</v>
      </c>
      <c r="L38" s="74">
        <v>2038337.67</v>
      </c>
      <c r="M38" s="74">
        <v>1638869.57</v>
      </c>
      <c r="N38" s="78">
        <f t="shared" si="0"/>
        <v>11177633.83</v>
      </c>
      <c r="P38" s="31"/>
    </row>
    <row r="39" spans="1:16" ht="20.100000000000001" customHeight="1" x14ac:dyDescent="0.25">
      <c r="A39" s="117" t="s">
        <v>51</v>
      </c>
      <c r="B39" s="74">
        <v>1427.4999999999998</v>
      </c>
      <c r="C39" s="74">
        <v>0</v>
      </c>
      <c r="D39" s="74">
        <v>1159198.44</v>
      </c>
      <c r="E39" s="74">
        <v>2438010.0199999996</v>
      </c>
      <c r="F39" s="74">
        <v>2880506.25</v>
      </c>
      <c r="G39" s="74">
        <v>1180710.49</v>
      </c>
      <c r="H39" s="74">
        <v>1102427.1399999999</v>
      </c>
      <c r="I39" s="74">
        <v>2516691.9500000002</v>
      </c>
      <c r="J39" s="74">
        <v>2231024.2999999998</v>
      </c>
      <c r="K39" s="74">
        <v>2862865.92</v>
      </c>
      <c r="L39" s="74">
        <v>4481321.07</v>
      </c>
      <c r="M39" s="74">
        <v>3640371.76</v>
      </c>
      <c r="N39" s="78">
        <f t="shared" si="0"/>
        <v>24494554.839999996</v>
      </c>
      <c r="P39" s="31"/>
    </row>
    <row r="40" spans="1:16" ht="20.100000000000001" customHeight="1" x14ac:dyDescent="0.25">
      <c r="A40" s="117" t="s">
        <v>52</v>
      </c>
      <c r="B40" s="74">
        <v>0</v>
      </c>
      <c r="C40" s="74">
        <v>0</v>
      </c>
      <c r="D40" s="74">
        <v>3784391.8400000003</v>
      </c>
      <c r="E40" s="74">
        <v>7599890.7299999995</v>
      </c>
      <c r="F40" s="74">
        <v>8818750.0200000014</v>
      </c>
      <c r="G40" s="74">
        <v>3083615.68</v>
      </c>
      <c r="H40" s="74">
        <v>3506061.27</v>
      </c>
      <c r="I40" s="74">
        <v>7297081.0800000001</v>
      </c>
      <c r="J40" s="74">
        <v>6260853.6100000003</v>
      </c>
      <c r="K40" s="74">
        <v>8462590.5500000007</v>
      </c>
      <c r="L40" s="74">
        <v>13567634.82</v>
      </c>
      <c r="M40" s="74">
        <v>10616196.18</v>
      </c>
      <c r="N40" s="78">
        <f t="shared" si="0"/>
        <v>72997065.780000001</v>
      </c>
      <c r="P40" s="31"/>
    </row>
    <row r="41" spans="1:16" ht="20.100000000000001" customHeight="1" x14ac:dyDescent="0.25">
      <c r="A41" s="117" t="s">
        <v>53</v>
      </c>
      <c r="B41" s="74">
        <v>12313.21</v>
      </c>
      <c r="C41" s="74">
        <v>8839.75</v>
      </c>
      <c r="D41" s="74">
        <v>2737057.4000000004</v>
      </c>
      <c r="E41" s="74">
        <v>5331550.8600000003</v>
      </c>
      <c r="F41" s="74">
        <v>5818968.9800000004</v>
      </c>
      <c r="G41" s="74">
        <v>1677647.35</v>
      </c>
      <c r="H41" s="74">
        <v>2463766.73</v>
      </c>
      <c r="I41" s="74">
        <v>4805001.13</v>
      </c>
      <c r="J41" s="74">
        <v>3761338.66</v>
      </c>
      <c r="K41" s="74">
        <v>5532258.9500000002</v>
      </c>
      <c r="L41" s="74">
        <v>8888975.1999999993</v>
      </c>
      <c r="M41" s="74">
        <v>6705429.2300000004</v>
      </c>
      <c r="N41" s="78">
        <f t="shared" si="0"/>
        <v>47743147.450000003</v>
      </c>
      <c r="P41" s="31"/>
    </row>
    <row r="42" spans="1:16" ht="20.100000000000001" customHeight="1" x14ac:dyDescent="0.25">
      <c r="A42" s="117" t="s">
        <v>54</v>
      </c>
      <c r="B42" s="74">
        <v>3938.0199999999995</v>
      </c>
      <c r="C42" s="74">
        <v>9825.3000000000011</v>
      </c>
      <c r="D42" s="74">
        <v>3315845.91</v>
      </c>
      <c r="E42" s="74">
        <v>8787419.629999999</v>
      </c>
      <c r="F42" s="74">
        <v>10036218.879999999</v>
      </c>
      <c r="G42" s="74">
        <v>5530047.8899999997</v>
      </c>
      <c r="H42" s="74">
        <v>2830513.76</v>
      </c>
      <c r="I42" s="74">
        <v>8220186.1200000001</v>
      </c>
      <c r="J42" s="74">
        <v>8992014.9100000001</v>
      </c>
      <c r="K42" s="74">
        <v>9876982.2100000009</v>
      </c>
      <c r="L42" s="74">
        <v>15282607.310000001</v>
      </c>
      <c r="M42" s="74">
        <v>14745005.84</v>
      </c>
      <c r="N42" s="78">
        <f t="shared" si="0"/>
        <v>87630605.780000001</v>
      </c>
      <c r="P42" s="31"/>
    </row>
    <row r="43" spans="1:16" ht="20.100000000000001" customHeight="1" x14ac:dyDescent="0.25">
      <c r="A43" s="117" t="s">
        <v>55</v>
      </c>
      <c r="B43" s="74">
        <v>28643.72</v>
      </c>
      <c r="C43" s="74">
        <v>25438.68</v>
      </c>
      <c r="D43" s="74">
        <v>6818914.1899999995</v>
      </c>
      <c r="E43" s="74">
        <v>12585160.859999999</v>
      </c>
      <c r="F43" s="74">
        <v>13939696.379999999</v>
      </c>
      <c r="G43" s="74">
        <v>5223203.47</v>
      </c>
      <c r="H43" s="74">
        <v>5002933.91</v>
      </c>
      <c r="I43" s="74">
        <v>10092506.560000001</v>
      </c>
      <c r="J43" s="74">
        <v>10602494.970000001</v>
      </c>
      <c r="K43" s="74">
        <v>13671671.949999999</v>
      </c>
      <c r="L43" s="74">
        <v>21202804.579999998</v>
      </c>
      <c r="M43" s="74">
        <v>16795949.510000002</v>
      </c>
      <c r="N43" s="78">
        <f t="shared" si="0"/>
        <v>115989418.78</v>
      </c>
      <c r="P43" s="31"/>
    </row>
    <row r="44" spans="1:16" ht="20.100000000000001" customHeight="1" x14ac:dyDescent="0.25">
      <c r="A44" s="117" t="s">
        <v>56</v>
      </c>
      <c r="B44" s="74">
        <v>0</v>
      </c>
      <c r="C44" s="74">
        <v>0.61</v>
      </c>
      <c r="D44" s="74">
        <v>207450.24000000002</v>
      </c>
      <c r="E44" s="74">
        <v>393152.47</v>
      </c>
      <c r="F44" s="74">
        <v>418669.92000000004</v>
      </c>
      <c r="G44" s="74">
        <v>184828.54</v>
      </c>
      <c r="H44" s="74">
        <v>177800.34</v>
      </c>
      <c r="I44" s="74">
        <v>378654.03</v>
      </c>
      <c r="J44" s="74">
        <v>369568.44</v>
      </c>
      <c r="K44" s="74">
        <v>430079.03</v>
      </c>
      <c r="L44" s="74">
        <v>654335.18000000005</v>
      </c>
      <c r="M44" s="74">
        <v>587846.56000000006</v>
      </c>
      <c r="N44" s="78">
        <f t="shared" si="0"/>
        <v>3802385.3600000003</v>
      </c>
      <c r="P44" s="31"/>
    </row>
    <row r="45" spans="1:16" ht="20.100000000000001" customHeight="1" x14ac:dyDescent="0.25">
      <c r="A45" s="117" t="s">
        <v>57</v>
      </c>
      <c r="B45" s="74">
        <v>17203.48000000001</v>
      </c>
      <c r="C45" s="74">
        <v>0</v>
      </c>
      <c r="D45" s="74">
        <v>19805408.550000004</v>
      </c>
      <c r="E45" s="74">
        <v>39237786.25999999</v>
      </c>
      <c r="F45" s="74">
        <v>43615321.13000001</v>
      </c>
      <c r="G45" s="74">
        <v>20402442.98</v>
      </c>
      <c r="H45" s="74">
        <v>13020113.869999999</v>
      </c>
      <c r="I45" s="74">
        <v>33660392.799999997</v>
      </c>
      <c r="J45" s="74">
        <v>32009451.48</v>
      </c>
      <c r="K45" s="74">
        <v>40698324.880000003</v>
      </c>
      <c r="L45" s="74">
        <v>67432239.180000007</v>
      </c>
      <c r="M45" s="74">
        <v>65571644.549999997</v>
      </c>
      <c r="N45" s="78">
        <f t="shared" si="0"/>
        <v>375470329.16000003</v>
      </c>
      <c r="P45" s="31"/>
    </row>
    <row r="46" spans="1:16" ht="20.100000000000001" customHeight="1" x14ac:dyDescent="0.25">
      <c r="A46" s="117" t="s">
        <v>58</v>
      </c>
      <c r="B46" s="74">
        <v>147.81</v>
      </c>
      <c r="C46" s="74">
        <v>342.90999999999997</v>
      </c>
      <c r="D46" s="74">
        <v>890114.60999999405</v>
      </c>
      <c r="E46" s="74">
        <v>1736551.5100000172</v>
      </c>
      <c r="F46" s="74">
        <v>1862798.5600001072</v>
      </c>
      <c r="G46" s="74">
        <v>763144.41</v>
      </c>
      <c r="H46" s="74">
        <v>0</v>
      </c>
      <c r="I46" s="74">
        <v>0</v>
      </c>
      <c r="J46" s="74">
        <v>5217</v>
      </c>
      <c r="K46" s="74">
        <v>5217</v>
      </c>
      <c r="L46" s="74">
        <v>0</v>
      </c>
      <c r="M46" s="74">
        <v>0</v>
      </c>
      <c r="N46" s="78">
        <f t="shared" si="0"/>
        <v>5263533.8100001179</v>
      </c>
      <c r="P46" s="31"/>
    </row>
    <row r="47" spans="1:16" ht="20.100000000000001" customHeight="1" x14ac:dyDescent="0.25">
      <c r="A47" s="117" t="s">
        <v>59</v>
      </c>
      <c r="B47" s="74">
        <v>0</v>
      </c>
      <c r="C47" s="74">
        <v>47597.409999999996</v>
      </c>
      <c r="D47" s="74">
        <v>5567438.1700000009</v>
      </c>
      <c r="E47" s="74">
        <v>13249760.48</v>
      </c>
      <c r="F47" s="74">
        <v>16320066.33</v>
      </c>
      <c r="G47" s="74">
        <v>8418308.8200000003</v>
      </c>
      <c r="H47" s="74">
        <v>5309275.6100000003</v>
      </c>
      <c r="I47" s="74">
        <v>12806323.800000001</v>
      </c>
      <c r="J47" s="74">
        <v>13908918.449999999</v>
      </c>
      <c r="K47" s="74">
        <v>14146293.119999999</v>
      </c>
      <c r="L47" s="74">
        <v>22355174.350000001</v>
      </c>
      <c r="M47" s="74">
        <v>22825180.699999999</v>
      </c>
      <c r="N47" s="78">
        <f t="shared" si="0"/>
        <v>134954337.24000001</v>
      </c>
      <c r="P47" s="31"/>
    </row>
    <row r="48" spans="1:16" ht="20.100000000000001" customHeight="1" x14ac:dyDescent="0.25">
      <c r="A48" s="117" t="s">
        <v>60</v>
      </c>
      <c r="B48" s="74">
        <v>0</v>
      </c>
      <c r="C48" s="74">
        <v>0</v>
      </c>
      <c r="D48" s="74">
        <v>170226.69</v>
      </c>
      <c r="E48" s="74">
        <v>408648.01</v>
      </c>
      <c r="F48" s="74">
        <v>476660.59</v>
      </c>
      <c r="G48" s="74">
        <v>249170.48</v>
      </c>
      <c r="H48" s="74">
        <v>165513.32999999999</v>
      </c>
      <c r="I48" s="74">
        <v>405309.87</v>
      </c>
      <c r="J48" s="74">
        <v>405266.45</v>
      </c>
      <c r="K48" s="74">
        <v>440068.38</v>
      </c>
      <c r="L48" s="74">
        <v>693832.58</v>
      </c>
      <c r="M48" s="74">
        <v>636396.34</v>
      </c>
      <c r="N48" s="78">
        <f t="shared" si="0"/>
        <v>4051092.72</v>
      </c>
      <c r="P48" s="31"/>
    </row>
    <row r="49" spans="1:16" ht="20.100000000000001" customHeight="1" x14ac:dyDescent="0.25">
      <c r="A49" s="117" t="s">
        <v>61</v>
      </c>
      <c r="B49" s="74">
        <v>5.96</v>
      </c>
      <c r="C49" s="74">
        <v>0</v>
      </c>
      <c r="D49" s="74">
        <v>63940.04</v>
      </c>
      <c r="E49" s="74">
        <v>228434.19</v>
      </c>
      <c r="F49" s="74">
        <v>277227.87</v>
      </c>
      <c r="G49" s="74">
        <v>161847.31</v>
      </c>
      <c r="H49" s="74">
        <v>62102.38</v>
      </c>
      <c r="I49" s="74">
        <v>213187.4</v>
      </c>
      <c r="J49" s="74">
        <v>263908.58</v>
      </c>
      <c r="K49" s="74">
        <v>249504.44</v>
      </c>
      <c r="L49" s="74">
        <v>417539.39</v>
      </c>
      <c r="M49" s="74">
        <v>401112.46</v>
      </c>
      <c r="N49" s="78">
        <f t="shared" si="0"/>
        <v>2338810.02</v>
      </c>
      <c r="P49" s="31"/>
    </row>
    <row r="50" spans="1:16" ht="20.100000000000001" customHeight="1" x14ac:dyDescent="0.25">
      <c r="A50" s="117" t="s">
        <v>63</v>
      </c>
      <c r="B50" s="74">
        <v>0</v>
      </c>
      <c r="C50" s="74">
        <v>0</v>
      </c>
      <c r="D50" s="74">
        <v>150261.26</v>
      </c>
      <c r="E50" s="74">
        <v>272007.40999999997</v>
      </c>
      <c r="F50" s="74">
        <v>320989.73</v>
      </c>
      <c r="G50" s="74">
        <v>141594.45000000001</v>
      </c>
      <c r="H50" s="74">
        <v>110197.13</v>
      </c>
      <c r="I50" s="74">
        <v>349816.3</v>
      </c>
      <c r="J50" s="74">
        <v>315398.83</v>
      </c>
      <c r="K50" s="74">
        <v>418740.92</v>
      </c>
      <c r="L50" s="74">
        <v>659593.37</v>
      </c>
      <c r="M50" s="74">
        <v>568211.89</v>
      </c>
      <c r="N50" s="78">
        <f t="shared" si="0"/>
        <v>3306811.29</v>
      </c>
      <c r="P50" s="31"/>
    </row>
    <row r="51" spans="1:16" ht="20.100000000000001" customHeight="1" x14ac:dyDescent="0.25">
      <c r="A51" s="117" t="s">
        <v>64</v>
      </c>
      <c r="B51" s="74">
        <v>0</v>
      </c>
      <c r="C51" s="74">
        <v>0</v>
      </c>
      <c r="D51" s="74">
        <v>93625.919999999998</v>
      </c>
      <c r="E51" s="74">
        <v>281782.14999999997</v>
      </c>
      <c r="F51" s="74">
        <v>295007.39</v>
      </c>
      <c r="G51" s="74">
        <v>197378.64</v>
      </c>
      <c r="H51" s="74">
        <v>78281.240000000005</v>
      </c>
      <c r="I51" s="74">
        <v>237795.91</v>
      </c>
      <c r="J51" s="74">
        <v>278512.75</v>
      </c>
      <c r="K51" s="74">
        <v>302828.24</v>
      </c>
      <c r="L51" s="74">
        <v>453766.75</v>
      </c>
      <c r="M51" s="74">
        <v>463840.6</v>
      </c>
      <c r="N51" s="78">
        <f t="shared" si="0"/>
        <v>2682819.5900000003</v>
      </c>
      <c r="P51" s="31"/>
    </row>
    <row r="52" spans="1:16" ht="20.100000000000001" customHeight="1" x14ac:dyDescent="0.25">
      <c r="A52" s="117" t="s">
        <v>65</v>
      </c>
      <c r="B52" s="74">
        <v>0</v>
      </c>
      <c r="C52" s="74">
        <v>0</v>
      </c>
      <c r="D52" s="74">
        <v>0</v>
      </c>
      <c r="E52" s="74">
        <v>22813.35</v>
      </c>
      <c r="F52" s="74">
        <v>30142.350000000002</v>
      </c>
      <c r="G52" s="74">
        <v>31133.64</v>
      </c>
      <c r="H52" s="74">
        <v>0</v>
      </c>
      <c r="I52" s="74">
        <v>21596.240000000002</v>
      </c>
      <c r="J52" s="74">
        <v>31797.759999999998</v>
      </c>
      <c r="K52" s="74">
        <v>21966.1</v>
      </c>
      <c r="L52" s="74">
        <v>37763.019999999997</v>
      </c>
      <c r="M52" s="74">
        <v>53271.519999999997</v>
      </c>
      <c r="N52" s="78">
        <f t="shared" si="0"/>
        <v>250483.97999999998</v>
      </c>
      <c r="P52" s="31"/>
    </row>
    <row r="53" spans="1:16" ht="20.100000000000001" customHeight="1" x14ac:dyDescent="0.25">
      <c r="A53" s="117" t="s">
        <v>66</v>
      </c>
      <c r="B53" s="74">
        <v>0</v>
      </c>
      <c r="C53" s="74">
        <v>0</v>
      </c>
      <c r="D53" s="74">
        <v>3448.2599999999998</v>
      </c>
      <c r="E53" s="74">
        <v>64234.82</v>
      </c>
      <c r="F53" s="74">
        <v>74252.160000000003</v>
      </c>
      <c r="G53" s="74">
        <v>117384.06</v>
      </c>
      <c r="H53" s="74">
        <v>5085.1899999999996</v>
      </c>
      <c r="I53" s="74">
        <v>51967.59</v>
      </c>
      <c r="J53" s="74">
        <v>126609.52</v>
      </c>
      <c r="K53" s="74">
        <v>89590.22</v>
      </c>
      <c r="L53" s="74">
        <v>150546.06</v>
      </c>
      <c r="M53" s="74">
        <v>134959.72</v>
      </c>
      <c r="N53" s="78">
        <f t="shared" si="0"/>
        <v>818077.59999999986</v>
      </c>
      <c r="P53" s="31"/>
    </row>
    <row r="54" spans="1:16" ht="20.100000000000001" customHeight="1" x14ac:dyDescent="0.25">
      <c r="A54" s="117" t="s">
        <v>67</v>
      </c>
      <c r="B54" s="74">
        <v>15.86</v>
      </c>
      <c r="C54" s="74">
        <v>0</v>
      </c>
      <c r="D54" s="74">
        <v>194165.32</v>
      </c>
      <c r="E54" s="74">
        <v>368397.22000000003</v>
      </c>
      <c r="F54" s="74">
        <v>386511.56</v>
      </c>
      <c r="G54" s="74">
        <v>149339.59</v>
      </c>
      <c r="H54" s="74">
        <v>167519.51</v>
      </c>
      <c r="I54" s="74">
        <v>341861.37</v>
      </c>
      <c r="J54" s="74">
        <v>314482.14</v>
      </c>
      <c r="K54" s="74">
        <v>380254.91</v>
      </c>
      <c r="L54" s="74">
        <v>574847.07999999996</v>
      </c>
      <c r="M54" s="74">
        <v>504333.05</v>
      </c>
      <c r="N54" s="78">
        <f t="shared" si="0"/>
        <v>3381727.6100000003</v>
      </c>
      <c r="P54" s="31"/>
    </row>
    <row r="55" spans="1:16" ht="20.100000000000001" customHeight="1" x14ac:dyDescent="0.25">
      <c r="A55" s="117" t="s">
        <v>68</v>
      </c>
      <c r="B55" s="74">
        <v>1035.72</v>
      </c>
      <c r="C55" s="74">
        <v>350386.56</v>
      </c>
      <c r="D55" s="74">
        <v>532868.90999999992</v>
      </c>
      <c r="E55" s="74">
        <v>1036634.01</v>
      </c>
      <c r="F55" s="74">
        <v>1158674.3699999999</v>
      </c>
      <c r="G55" s="74">
        <v>408746.57</v>
      </c>
      <c r="H55" s="74">
        <v>422440.93</v>
      </c>
      <c r="I55" s="74">
        <v>849757.88</v>
      </c>
      <c r="J55" s="74">
        <v>872835.13</v>
      </c>
      <c r="K55" s="74">
        <v>1040904.87</v>
      </c>
      <c r="L55" s="74">
        <v>1750823.78</v>
      </c>
      <c r="M55" s="74">
        <v>1282739.8600000001</v>
      </c>
      <c r="N55" s="78">
        <f t="shared" si="0"/>
        <v>9707848.5899999999</v>
      </c>
      <c r="P55" s="31"/>
    </row>
    <row r="56" spans="1:16" ht="20.100000000000001" customHeight="1" x14ac:dyDescent="0.25">
      <c r="A56" s="117" t="s">
        <v>69</v>
      </c>
      <c r="B56" s="74">
        <v>1371.56</v>
      </c>
      <c r="C56" s="74">
        <v>175.68</v>
      </c>
      <c r="D56" s="74">
        <v>321790.58999999997</v>
      </c>
      <c r="E56" s="74">
        <v>644802.77</v>
      </c>
      <c r="F56" s="74">
        <v>764977.14999999991</v>
      </c>
      <c r="G56" s="74">
        <v>315157.73</v>
      </c>
      <c r="H56" s="74">
        <v>318084.43</v>
      </c>
      <c r="I56" s="74">
        <v>705711.63</v>
      </c>
      <c r="J56" s="74">
        <v>572936.53</v>
      </c>
      <c r="K56" s="74">
        <v>726849.1</v>
      </c>
      <c r="L56" s="74">
        <v>1089523.01</v>
      </c>
      <c r="M56" s="74">
        <v>916666.97</v>
      </c>
      <c r="N56" s="78">
        <f t="shared" si="0"/>
        <v>6378047.1499999994</v>
      </c>
      <c r="P56" s="31"/>
    </row>
    <row r="57" spans="1:16" ht="20.100000000000001" customHeight="1" x14ac:dyDescent="0.25">
      <c r="A57" s="117" t="s">
        <v>70</v>
      </c>
      <c r="B57" s="74">
        <v>0</v>
      </c>
      <c r="C57" s="74">
        <v>0</v>
      </c>
      <c r="D57" s="74">
        <v>63942.340000000004</v>
      </c>
      <c r="E57" s="74">
        <v>92519.26</v>
      </c>
      <c r="F57" s="74">
        <v>100542.41</v>
      </c>
      <c r="G57" s="74">
        <v>6164.95</v>
      </c>
      <c r="H57" s="74">
        <v>57451.32</v>
      </c>
      <c r="I57" s="74">
        <v>96093.22</v>
      </c>
      <c r="J57" s="74">
        <v>68789.759999999995</v>
      </c>
      <c r="K57" s="74">
        <v>108740.87</v>
      </c>
      <c r="L57" s="74">
        <v>153814.01</v>
      </c>
      <c r="M57" s="74">
        <v>105204.4</v>
      </c>
      <c r="N57" s="78">
        <f t="shared" si="0"/>
        <v>853262.54</v>
      </c>
      <c r="P57" s="31"/>
    </row>
    <row r="58" spans="1:16" ht="20.100000000000001" customHeight="1" x14ac:dyDescent="0.25">
      <c r="A58" s="117" t="s">
        <v>71</v>
      </c>
      <c r="B58" s="74">
        <v>0</v>
      </c>
      <c r="C58" s="74">
        <v>0</v>
      </c>
      <c r="D58" s="74">
        <v>129329.03</v>
      </c>
      <c r="E58" s="74">
        <v>193636.90000000002</v>
      </c>
      <c r="F58" s="74">
        <v>203120.09999999998</v>
      </c>
      <c r="G58" s="74">
        <v>51770.07</v>
      </c>
      <c r="H58" s="74">
        <v>106562.54</v>
      </c>
      <c r="I58" s="74">
        <v>192172.28</v>
      </c>
      <c r="J58" s="74">
        <v>158622.65</v>
      </c>
      <c r="K58" s="74">
        <v>229738.38</v>
      </c>
      <c r="L58" s="74">
        <v>347352.6</v>
      </c>
      <c r="M58" s="74">
        <v>261082.25</v>
      </c>
      <c r="N58" s="78">
        <f t="shared" si="0"/>
        <v>1873386.8000000003</v>
      </c>
      <c r="P58" s="31"/>
    </row>
    <row r="59" spans="1:16" ht="20.100000000000001" customHeight="1" x14ac:dyDescent="0.25">
      <c r="A59" s="117" t="s">
        <v>72</v>
      </c>
      <c r="B59" s="74">
        <v>0</v>
      </c>
      <c r="C59" s="74">
        <v>0</v>
      </c>
      <c r="D59" s="74">
        <v>75714.509999999995</v>
      </c>
      <c r="E59" s="74">
        <v>132042.56</v>
      </c>
      <c r="F59" s="74">
        <v>138107.63</v>
      </c>
      <c r="G59" s="74">
        <v>34785.74</v>
      </c>
      <c r="H59" s="74">
        <v>76752.86</v>
      </c>
      <c r="I59" s="74">
        <v>135817.72</v>
      </c>
      <c r="J59" s="74">
        <v>113704.33</v>
      </c>
      <c r="K59" s="74">
        <v>154479.51</v>
      </c>
      <c r="L59" s="74">
        <v>232580.8</v>
      </c>
      <c r="M59" s="74">
        <v>176113.83</v>
      </c>
      <c r="N59" s="78">
        <f t="shared" si="0"/>
        <v>1270099.49</v>
      </c>
      <c r="P59" s="31"/>
    </row>
    <row r="60" spans="1:16" ht="20.100000000000001" customHeight="1" x14ac:dyDescent="0.25">
      <c r="A60" s="117" t="s">
        <v>73</v>
      </c>
      <c r="B60" s="74">
        <v>351.45</v>
      </c>
      <c r="C60" s="74">
        <v>0</v>
      </c>
      <c r="D60" s="74">
        <v>195101.34</v>
      </c>
      <c r="E60" s="74">
        <v>613281.59</v>
      </c>
      <c r="F60" s="74">
        <v>684118.66</v>
      </c>
      <c r="G60" s="74">
        <v>417315.27</v>
      </c>
      <c r="H60" s="74">
        <v>132507.73000000001</v>
      </c>
      <c r="I60" s="74">
        <v>452989.45</v>
      </c>
      <c r="J60" s="74">
        <v>561023.57999999996</v>
      </c>
      <c r="K60" s="74">
        <v>542699.87</v>
      </c>
      <c r="L60" s="74">
        <v>1005540.5</v>
      </c>
      <c r="M60" s="74">
        <v>1032534.3300000001</v>
      </c>
      <c r="N60" s="78">
        <f t="shared" si="0"/>
        <v>5637463.7700000005</v>
      </c>
      <c r="P60" s="31"/>
    </row>
    <row r="61" spans="1:16" ht="20.100000000000001" customHeight="1" x14ac:dyDescent="0.25">
      <c r="A61" s="117" t="s">
        <v>147</v>
      </c>
      <c r="B61" s="74">
        <v>0</v>
      </c>
      <c r="C61" s="74">
        <v>0</v>
      </c>
      <c r="D61" s="74">
        <v>48976.86</v>
      </c>
      <c r="E61" s="74">
        <v>135756.44</v>
      </c>
      <c r="F61" s="74">
        <v>168360.40000000002</v>
      </c>
      <c r="G61" s="74">
        <v>63170.750000000007</v>
      </c>
      <c r="H61" s="74">
        <v>64701.34</v>
      </c>
      <c r="I61" s="74">
        <v>127051.55</v>
      </c>
      <c r="J61" s="74">
        <v>120830.53</v>
      </c>
      <c r="K61" s="74">
        <v>135408.18</v>
      </c>
      <c r="L61" s="74">
        <v>220033.22</v>
      </c>
      <c r="M61" s="74">
        <v>277704.26</v>
      </c>
      <c r="N61" s="78">
        <f t="shared" si="0"/>
        <v>1361993.53</v>
      </c>
      <c r="P61" s="31"/>
    </row>
    <row r="62" spans="1:16" ht="20.100000000000001" customHeight="1" x14ac:dyDescent="0.25">
      <c r="A62" s="117" t="s">
        <v>75</v>
      </c>
      <c r="B62" s="74">
        <v>9.64</v>
      </c>
      <c r="C62" s="74">
        <v>63.009999999999977</v>
      </c>
      <c r="D62" s="74">
        <v>261060.05000000115</v>
      </c>
      <c r="E62" s="74">
        <v>498987.86999999569</v>
      </c>
      <c r="F62" s="74">
        <v>549022.87999999372</v>
      </c>
      <c r="G62" s="74">
        <v>223887.08</v>
      </c>
      <c r="H62" s="74">
        <v>0</v>
      </c>
      <c r="I62" s="74">
        <v>0</v>
      </c>
      <c r="J62" s="74">
        <v>84</v>
      </c>
      <c r="K62" s="74">
        <v>84</v>
      </c>
      <c r="L62" s="74">
        <v>0</v>
      </c>
      <c r="M62" s="74">
        <v>0</v>
      </c>
      <c r="N62" s="78">
        <f t="shared" si="0"/>
        <v>1533198.5299999905</v>
      </c>
      <c r="P62" s="31"/>
    </row>
    <row r="63" spans="1:16" ht="20.100000000000001" customHeight="1" x14ac:dyDescent="0.25">
      <c r="A63" s="117" t="s">
        <v>76</v>
      </c>
      <c r="B63" s="74">
        <v>1.49</v>
      </c>
      <c r="C63" s="74">
        <v>0</v>
      </c>
      <c r="D63" s="74">
        <v>23015.27</v>
      </c>
      <c r="E63" s="74">
        <v>67344.039999999994</v>
      </c>
      <c r="F63" s="74">
        <v>84643.660000000018</v>
      </c>
      <c r="G63" s="74">
        <v>40664.33</v>
      </c>
      <c r="H63" s="74">
        <v>26791.06</v>
      </c>
      <c r="I63" s="74">
        <v>36114.78</v>
      </c>
      <c r="J63" s="74">
        <v>74513.960000000006</v>
      </c>
      <c r="K63" s="74">
        <v>88282.17</v>
      </c>
      <c r="L63" s="74">
        <v>135881.97</v>
      </c>
      <c r="M63" s="74">
        <v>118505.06</v>
      </c>
      <c r="N63" s="78">
        <f t="shared" si="0"/>
        <v>695757.79</v>
      </c>
      <c r="P63" s="31"/>
    </row>
    <row r="64" spans="1:16" ht="20.100000000000001" customHeight="1" x14ac:dyDescent="0.25">
      <c r="A64" s="117" t="s">
        <v>77</v>
      </c>
      <c r="B64" s="74">
        <v>0</v>
      </c>
      <c r="C64" s="74">
        <v>0</v>
      </c>
      <c r="D64" s="74">
        <v>11879.01</v>
      </c>
      <c r="E64" s="74">
        <v>35228.749999999993</v>
      </c>
      <c r="F64" s="74">
        <v>42655.44</v>
      </c>
      <c r="G64" s="74">
        <v>28218.81</v>
      </c>
      <c r="H64" s="74">
        <v>9741.2999999999993</v>
      </c>
      <c r="I64" s="74">
        <v>34682.769999999997</v>
      </c>
      <c r="J64" s="74">
        <v>40860.730000000003</v>
      </c>
      <c r="K64" s="74">
        <v>41609.75</v>
      </c>
      <c r="L64" s="74">
        <v>68373.86</v>
      </c>
      <c r="M64" s="74">
        <v>71744.87</v>
      </c>
      <c r="N64" s="78">
        <f t="shared" si="0"/>
        <v>384995.29</v>
      </c>
      <c r="P64" s="31"/>
    </row>
    <row r="65" spans="1:16" ht="20.100000000000001" customHeight="1" x14ac:dyDescent="0.25">
      <c r="A65" s="117" t="s">
        <v>78</v>
      </c>
      <c r="B65" s="74">
        <v>97.559999999999974</v>
      </c>
      <c r="C65" s="74">
        <v>0</v>
      </c>
      <c r="D65" s="74">
        <v>8559.91</v>
      </c>
      <c r="E65" s="74">
        <v>55272.21</v>
      </c>
      <c r="F65" s="74">
        <v>82135.76999999999</v>
      </c>
      <c r="G65" s="74">
        <v>66488.179999999993</v>
      </c>
      <c r="H65" s="74">
        <v>10490.51</v>
      </c>
      <c r="I65" s="74">
        <v>65147.4</v>
      </c>
      <c r="J65" s="74">
        <v>96580.01</v>
      </c>
      <c r="K65" s="74">
        <v>76358.679999999993</v>
      </c>
      <c r="L65" s="74">
        <v>120675.83</v>
      </c>
      <c r="M65" s="74">
        <v>126893.08</v>
      </c>
      <c r="N65" s="78">
        <f t="shared" si="0"/>
        <v>708699.1399999999</v>
      </c>
      <c r="P65" s="31"/>
    </row>
    <row r="66" spans="1:16" ht="20.100000000000001" customHeight="1" x14ac:dyDescent="0.25">
      <c r="A66" s="117" t="s">
        <v>80</v>
      </c>
      <c r="B66" s="74">
        <v>4.3100000000000005</v>
      </c>
      <c r="C66" s="74">
        <v>0</v>
      </c>
      <c r="D66" s="74">
        <v>153194.24000000002</v>
      </c>
      <c r="E66" s="74">
        <v>286662.59000000003</v>
      </c>
      <c r="F66" s="74">
        <v>221972.50999999998</v>
      </c>
      <c r="G66" s="74">
        <v>61968.3</v>
      </c>
      <c r="H66" s="74">
        <v>148124.48000000001</v>
      </c>
      <c r="I66" s="74">
        <v>290491.08</v>
      </c>
      <c r="J66" s="74">
        <v>354598.88</v>
      </c>
      <c r="K66" s="74">
        <v>392186.06</v>
      </c>
      <c r="L66" s="74">
        <v>347707.38</v>
      </c>
      <c r="M66" s="74">
        <v>374371.74</v>
      </c>
      <c r="N66" s="78">
        <f t="shared" si="0"/>
        <v>2631281.5700000003</v>
      </c>
      <c r="P66" s="31"/>
    </row>
    <row r="67" spans="1:16" ht="20.100000000000001" customHeight="1" x14ac:dyDescent="0.25">
      <c r="A67" s="117" t="s">
        <v>81</v>
      </c>
      <c r="B67" s="74">
        <v>0</v>
      </c>
      <c r="C67" s="74">
        <v>0.09</v>
      </c>
      <c r="D67" s="74">
        <v>16757.779999999995</v>
      </c>
      <c r="E67" s="74">
        <v>36028.25</v>
      </c>
      <c r="F67" s="74">
        <v>39967.000000000007</v>
      </c>
      <c r="G67" s="74">
        <v>14107.92</v>
      </c>
      <c r="H67" s="74">
        <v>17202.11</v>
      </c>
      <c r="I67" s="74">
        <v>34615.53</v>
      </c>
      <c r="J67" s="74">
        <v>32208.89</v>
      </c>
      <c r="K67" s="74">
        <v>40757</v>
      </c>
      <c r="L67" s="74">
        <v>57824.89</v>
      </c>
      <c r="M67" s="74">
        <v>49928.36</v>
      </c>
      <c r="N67" s="78">
        <f t="shared" si="0"/>
        <v>339397.82</v>
      </c>
      <c r="P67" s="31"/>
    </row>
    <row r="68" spans="1:16" ht="20.100000000000001" customHeight="1" x14ac:dyDescent="0.25">
      <c r="A68" s="117" t="s">
        <v>82</v>
      </c>
      <c r="B68" s="74">
        <v>1.08</v>
      </c>
      <c r="C68" s="74">
        <v>0</v>
      </c>
      <c r="D68" s="74">
        <v>3616.2000000000003</v>
      </c>
      <c r="E68" s="74">
        <v>38823.08</v>
      </c>
      <c r="F68" s="74">
        <v>51398.659999999996</v>
      </c>
      <c r="G68" s="74">
        <v>47703.44</v>
      </c>
      <c r="H68" s="74">
        <v>3219.05</v>
      </c>
      <c r="I68" s="74">
        <v>36674.769999999997</v>
      </c>
      <c r="J68" s="74">
        <v>52014.53</v>
      </c>
      <c r="K68" s="74">
        <v>38339.11</v>
      </c>
      <c r="L68" s="74">
        <v>68676.81</v>
      </c>
      <c r="M68" s="74">
        <v>84701.26</v>
      </c>
      <c r="N68" s="78">
        <f t="shared" si="0"/>
        <v>425167.99</v>
      </c>
      <c r="P68" s="31"/>
    </row>
    <row r="69" spans="1:16" ht="20.100000000000001" customHeight="1" x14ac:dyDescent="0.25">
      <c r="A69" s="117" t="s">
        <v>83</v>
      </c>
      <c r="B69" s="74">
        <v>0</v>
      </c>
      <c r="C69" s="74">
        <v>0</v>
      </c>
      <c r="D69" s="74">
        <v>3294.44</v>
      </c>
      <c r="E69" s="74">
        <v>25507.64</v>
      </c>
      <c r="F69" s="74">
        <v>33122.26</v>
      </c>
      <c r="G69" s="74">
        <v>23775.72</v>
      </c>
      <c r="H69" s="74">
        <v>3587.14</v>
      </c>
      <c r="I69" s="74">
        <v>25333.200000000001</v>
      </c>
      <c r="J69" s="74">
        <v>36682.230000000003</v>
      </c>
      <c r="K69" s="74">
        <v>34984.47</v>
      </c>
      <c r="L69" s="74">
        <v>49664.62</v>
      </c>
      <c r="M69" s="74">
        <v>49490.32</v>
      </c>
      <c r="N69" s="78">
        <f t="shared" si="0"/>
        <v>285442.03999999998</v>
      </c>
      <c r="P69" s="31"/>
    </row>
    <row r="70" spans="1:16" ht="20.100000000000001" customHeight="1" x14ac:dyDescent="0.25">
      <c r="A70" s="117" t="s">
        <v>84</v>
      </c>
      <c r="B70" s="74">
        <v>624.92999999999995</v>
      </c>
      <c r="C70" s="74">
        <v>0</v>
      </c>
      <c r="D70" s="74">
        <v>0</v>
      </c>
      <c r="E70" s="74">
        <v>39950.439999999995</v>
      </c>
      <c r="F70" s="74">
        <v>47916.7</v>
      </c>
      <c r="G70" s="74">
        <v>56230.82</v>
      </c>
      <c r="H70" s="74">
        <v>3.48</v>
      </c>
      <c r="I70" s="74">
        <v>37475.129999999997</v>
      </c>
      <c r="J70" s="74">
        <v>57522.5</v>
      </c>
      <c r="K70" s="74">
        <v>38868.6</v>
      </c>
      <c r="L70" s="74">
        <v>68317.440000000002</v>
      </c>
      <c r="M70" s="74">
        <v>94268.12</v>
      </c>
      <c r="N70" s="78">
        <f t="shared" ref="N70:N100" si="1">SUM(B70:M70)</f>
        <v>441178.16</v>
      </c>
      <c r="P70" s="31"/>
    </row>
    <row r="71" spans="1:16" ht="20.100000000000001" customHeight="1" x14ac:dyDescent="0.25">
      <c r="A71" s="117" t="s">
        <v>85</v>
      </c>
      <c r="B71" s="74">
        <v>128.86000000000001</v>
      </c>
      <c r="C71" s="74">
        <v>0</v>
      </c>
      <c r="D71" s="74">
        <v>61748.55</v>
      </c>
      <c r="E71" s="74">
        <v>111969.3</v>
      </c>
      <c r="F71" s="74">
        <v>133941.04</v>
      </c>
      <c r="G71" s="74">
        <v>41402.89</v>
      </c>
      <c r="H71" s="74">
        <v>59205.55</v>
      </c>
      <c r="I71" s="74">
        <v>115209.78</v>
      </c>
      <c r="J71" s="74">
        <v>109162.5</v>
      </c>
      <c r="K71" s="74">
        <v>142704.9</v>
      </c>
      <c r="L71" s="74">
        <v>210475.07</v>
      </c>
      <c r="M71" s="74">
        <v>170932.26</v>
      </c>
      <c r="N71" s="78">
        <f t="shared" si="1"/>
        <v>1156880.7</v>
      </c>
      <c r="P71" s="31"/>
    </row>
    <row r="72" spans="1:16" ht="20.100000000000001" customHeight="1" x14ac:dyDescent="0.25">
      <c r="A72" s="117" t="s">
        <v>86</v>
      </c>
      <c r="B72" s="74">
        <v>149.66999999999999</v>
      </c>
      <c r="C72" s="74">
        <v>0</v>
      </c>
      <c r="D72" s="74">
        <v>54317.729999999996</v>
      </c>
      <c r="E72" s="74">
        <v>68654.569999999992</v>
      </c>
      <c r="F72" s="74">
        <v>161808.95000000001</v>
      </c>
      <c r="G72" s="74">
        <v>98516.800000000003</v>
      </c>
      <c r="H72" s="74">
        <v>50756.30999999999</v>
      </c>
      <c r="I72" s="74">
        <v>141836.04</v>
      </c>
      <c r="J72" s="74">
        <v>157335.37</v>
      </c>
      <c r="K72" s="74">
        <v>161018.73000000001</v>
      </c>
      <c r="L72" s="74">
        <v>245115.02</v>
      </c>
      <c r="M72" s="74">
        <v>238422.22</v>
      </c>
      <c r="N72" s="78">
        <f t="shared" si="1"/>
        <v>1377931.41</v>
      </c>
      <c r="P72" s="31"/>
    </row>
    <row r="73" spans="1:16" ht="20.100000000000001" customHeight="1" x14ac:dyDescent="0.25">
      <c r="A73" s="117" t="s">
        <v>87</v>
      </c>
      <c r="B73" s="74">
        <v>0</v>
      </c>
      <c r="C73" s="74">
        <v>0</v>
      </c>
      <c r="D73" s="74">
        <v>39954.29</v>
      </c>
      <c r="E73" s="74">
        <v>84259.32</v>
      </c>
      <c r="F73" s="74">
        <v>91005.91</v>
      </c>
      <c r="G73" s="74">
        <v>29820.68</v>
      </c>
      <c r="H73" s="74">
        <v>30908.26</v>
      </c>
      <c r="I73" s="74">
        <v>64097.3</v>
      </c>
      <c r="J73" s="74">
        <v>56303.08</v>
      </c>
      <c r="K73" s="74">
        <v>70074.05</v>
      </c>
      <c r="L73" s="74">
        <v>119928.9</v>
      </c>
      <c r="M73" s="74">
        <v>99288.49</v>
      </c>
      <c r="N73" s="78">
        <f t="shared" si="1"/>
        <v>685640.28</v>
      </c>
      <c r="P73" s="31"/>
    </row>
    <row r="74" spans="1:16" ht="20.100000000000001" customHeight="1" x14ac:dyDescent="0.25">
      <c r="A74" s="117" t="s">
        <v>89</v>
      </c>
      <c r="B74" s="74">
        <v>0</v>
      </c>
      <c r="C74" s="74">
        <v>0</v>
      </c>
      <c r="D74" s="74">
        <v>56736.299999999996</v>
      </c>
      <c r="E74" s="74">
        <v>93470.69</v>
      </c>
      <c r="F74" s="74">
        <v>95805.92</v>
      </c>
      <c r="G74" s="74">
        <v>35773.230000000003</v>
      </c>
      <c r="H74" s="74">
        <v>42953.4</v>
      </c>
      <c r="I74" s="74">
        <v>86565.38</v>
      </c>
      <c r="J74" s="74">
        <v>81174.98</v>
      </c>
      <c r="K74" s="74">
        <v>31555.54</v>
      </c>
      <c r="L74" s="74">
        <v>15336.13</v>
      </c>
      <c r="M74" s="74">
        <v>102050.68</v>
      </c>
      <c r="N74" s="78">
        <f t="shared" si="1"/>
        <v>641422.25</v>
      </c>
      <c r="P74" s="31"/>
    </row>
    <row r="75" spans="1:16" ht="20.100000000000001" customHeight="1" x14ac:dyDescent="0.25">
      <c r="A75" s="117" t="s">
        <v>90</v>
      </c>
      <c r="B75" s="74">
        <v>0</v>
      </c>
      <c r="C75" s="74">
        <v>0</v>
      </c>
      <c r="D75" s="74">
        <v>67917.66</v>
      </c>
      <c r="E75" s="74">
        <v>198840.49000000002</v>
      </c>
      <c r="F75" s="74">
        <v>182323.70999999996</v>
      </c>
      <c r="G75" s="74">
        <v>65660.479999999996</v>
      </c>
      <c r="H75" s="74">
        <v>82818.81</v>
      </c>
      <c r="I75" s="74">
        <v>171655.72</v>
      </c>
      <c r="J75" s="74">
        <v>153071.35999999999</v>
      </c>
      <c r="K75" s="74">
        <v>198918.49</v>
      </c>
      <c r="L75" s="74">
        <v>301777.96999999997</v>
      </c>
      <c r="M75" s="74">
        <v>241002.12</v>
      </c>
      <c r="N75" s="78">
        <f t="shared" si="1"/>
        <v>1663986.8099999996</v>
      </c>
      <c r="P75" s="31"/>
    </row>
    <row r="76" spans="1:16" ht="20.100000000000001" customHeight="1" x14ac:dyDescent="0.25">
      <c r="A76" s="117" t="s">
        <v>91</v>
      </c>
      <c r="B76" s="74">
        <v>0</v>
      </c>
      <c r="C76" s="74">
        <v>0</v>
      </c>
      <c r="D76" s="74">
        <v>12097.72</v>
      </c>
      <c r="E76" s="74">
        <v>22259.350000000002</v>
      </c>
      <c r="F76" s="74">
        <v>21995.55</v>
      </c>
      <c r="G76" s="74">
        <v>5711.04</v>
      </c>
      <c r="H76" s="74">
        <v>10480.42</v>
      </c>
      <c r="I76" s="74">
        <v>19127.09</v>
      </c>
      <c r="J76" s="74">
        <v>18860.240000000002</v>
      </c>
      <c r="K76" s="74">
        <v>22907.69</v>
      </c>
      <c r="L76" s="74">
        <v>35051.31</v>
      </c>
      <c r="M76" s="74">
        <v>31152.09</v>
      </c>
      <c r="N76" s="78">
        <f t="shared" si="1"/>
        <v>199642.5</v>
      </c>
      <c r="P76" s="31"/>
    </row>
    <row r="77" spans="1:16" ht="20.100000000000001" customHeight="1" x14ac:dyDescent="0.25">
      <c r="A77" s="117" t="s">
        <v>92</v>
      </c>
      <c r="B77" s="74">
        <v>0</v>
      </c>
      <c r="C77" s="74">
        <v>13.46</v>
      </c>
      <c r="D77" s="74">
        <v>151755.73000000001</v>
      </c>
      <c r="E77" s="74">
        <v>254050.61</v>
      </c>
      <c r="F77" s="74">
        <v>273963.07999999996</v>
      </c>
      <c r="G77" s="74">
        <v>91158.31</v>
      </c>
      <c r="H77" s="74">
        <v>135802.94</v>
      </c>
      <c r="I77" s="74">
        <v>258947.84</v>
      </c>
      <c r="J77" s="74">
        <v>230986.89</v>
      </c>
      <c r="K77" s="74">
        <v>314835.90000000002</v>
      </c>
      <c r="L77" s="74">
        <v>485793.55</v>
      </c>
      <c r="M77" s="74">
        <v>376760.22</v>
      </c>
      <c r="N77" s="78">
        <f t="shared" si="1"/>
        <v>2574068.5299999993</v>
      </c>
      <c r="P77" s="31"/>
    </row>
    <row r="78" spans="1:16" ht="20.100000000000001" customHeight="1" x14ac:dyDescent="0.25">
      <c r="A78" s="117" t="s">
        <v>93</v>
      </c>
      <c r="B78" s="74">
        <v>17</v>
      </c>
      <c r="C78" s="74">
        <v>0</v>
      </c>
      <c r="D78" s="74">
        <v>43137.360000000008</v>
      </c>
      <c r="E78" s="74">
        <v>79069.510000000009</v>
      </c>
      <c r="F78" s="74">
        <v>79771.22</v>
      </c>
      <c r="G78" s="74">
        <v>47294.3</v>
      </c>
      <c r="H78" s="74">
        <v>30311.919999999998</v>
      </c>
      <c r="I78" s="74">
        <v>73589.22</v>
      </c>
      <c r="J78" s="74">
        <v>77757.31</v>
      </c>
      <c r="K78" s="74">
        <v>96103.44</v>
      </c>
      <c r="L78" s="74">
        <v>161993.29</v>
      </c>
      <c r="M78" s="74">
        <v>146812.91</v>
      </c>
      <c r="N78" s="78">
        <f>SUM(B78:M78)</f>
        <v>835857.4800000001</v>
      </c>
      <c r="P78" s="31"/>
    </row>
    <row r="79" spans="1:16" ht="20.100000000000001" customHeight="1" x14ac:dyDescent="0.25">
      <c r="A79" s="117" t="s">
        <v>94</v>
      </c>
      <c r="B79" s="74">
        <v>2.16</v>
      </c>
      <c r="C79" s="74">
        <v>0</v>
      </c>
      <c r="D79" s="74">
        <v>27547.859999999997</v>
      </c>
      <c r="E79" s="74">
        <v>119637.45</v>
      </c>
      <c r="F79" s="74">
        <v>138174.45000000001</v>
      </c>
      <c r="G79" s="74">
        <v>124770.11</v>
      </c>
      <c r="H79" s="74">
        <v>18031.41</v>
      </c>
      <c r="I79" s="74">
        <v>109033.49</v>
      </c>
      <c r="J79" s="74">
        <v>149354.03</v>
      </c>
      <c r="K79" s="74">
        <v>117187.77</v>
      </c>
      <c r="L79" s="74">
        <v>189215.67</v>
      </c>
      <c r="M79" s="74">
        <v>252464.78</v>
      </c>
      <c r="N79" s="78">
        <f t="shared" si="1"/>
        <v>1245419.1800000002</v>
      </c>
      <c r="P79" s="31"/>
    </row>
    <row r="80" spans="1:16" ht="20.100000000000001" customHeight="1" x14ac:dyDescent="0.25">
      <c r="A80" s="117" t="s">
        <v>95</v>
      </c>
      <c r="B80" s="74">
        <v>0</v>
      </c>
      <c r="C80" s="74">
        <v>0</v>
      </c>
      <c r="D80" s="74">
        <v>42037.520000000004</v>
      </c>
      <c r="E80" s="74">
        <v>57585.340000000004</v>
      </c>
      <c r="F80" s="74">
        <v>63582.639999999992</v>
      </c>
      <c r="G80" s="74">
        <v>5646.96</v>
      </c>
      <c r="H80" s="74">
        <v>40084.75</v>
      </c>
      <c r="I80" s="74">
        <v>66834.77</v>
      </c>
      <c r="J80" s="74">
        <v>47661.33</v>
      </c>
      <c r="K80" s="74">
        <v>63453.66</v>
      </c>
      <c r="L80" s="74">
        <v>144245.79</v>
      </c>
      <c r="M80" s="74">
        <v>99585.29</v>
      </c>
      <c r="N80" s="78">
        <f t="shared" si="1"/>
        <v>630718.05000000005</v>
      </c>
      <c r="P80" s="31"/>
    </row>
    <row r="81" spans="1:16" ht="20.100000000000001" customHeight="1" x14ac:dyDescent="0.25">
      <c r="A81" s="117" t="s">
        <v>96</v>
      </c>
      <c r="B81" s="74">
        <v>0</v>
      </c>
      <c r="C81" s="74">
        <v>0</v>
      </c>
      <c r="D81" s="74">
        <v>39629.629999999997</v>
      </c>
      <c r="E81" s="74">
        <v>51524.029999999992</v>
      </c>
      <c r="F81" s="74">
        <v>58848.99</v>
      </c>
      <c r="G81" s="74">
        <v>4439.8599999999997</v>
      </c>
      <c r="H81" s="74">
        <v>33803.61</v>
      </c>
      <c r="I81" s="74">
        <v>56139.56</v>
      </c>
      <c r="J81" s="74">
        <v>40479.980000000003</v>
      </c>
      <c r="K81" s="74">
        <v>66303.710000000006</v>
      </c>
      <c r="L81" s="74">
        <v>102152.4</v>
      </c>
      <c r="M81" s="74">
        <v>67162.8</v>
      </c>
      <c r="N81" s="78">
        <f t="shared" si="1"/>
        <v>520484.57</v>
      </c>
      <c r="P81" s="31"/>
    </row>
    <row r="82" spans="1:16" ht="20.100000000000001" customHeight="1" x14ac:dyDescent="0.25">
      <c r="A82" s="117" t="s">
        <v>97</v>
      </c>
      <c r="B82" s="74">
        <v>0</v>
      </c>
      <c r="C82" s="74">
        <v>0</v>
      </c>
      <c r="D82" s="74">
        <v>171888.52</v>
      </c>
      <c r="E82" s="74">
        <v>246450.31</v>
      </c>
      <c r="F82" s="74">
        <v>270456.28000000003</v>
      </c>
      <c r="G82" s="74">
        <v>37275.72</v>
      </c>
      <c r="H82" s="74">
        <v>159978.54999999999</v>
      </c>
      <c r="I82" s="74">
        <v>266106.55</v>
      </c>
      <c r="J82" s="74">
        <v>191117.38</v>
      </c>
      <c r="K82" s="74">
        <v>296532.69</v>
      </c>
      <c r="L82" s="74">
        <v>442481.49</v>
      </c>
      <c r="M82" s="74">
        <v>281449.71000000002</v>
      </c>
      <c r="N82" s="78">
        <f t="shared" si="1"/>
        <v>2363737.2000000002</v>
      </c>
      <c r="P82" s="31"/>
    </row>
    <row r="83" spans="1:16" ht="20.100000000000001" customHeight="1" x14ac:dyDescent="0.25">
      <c r="A83" s="117" t="s">
        <v>98</v>
      </c>
      <c r="B83" s="74">
        <v>35</v>
      </c>
      <c r="C83" s="74">
        <v>0</v>
      </c>
      <c r="D83" s="74">
        <v>51584.07</v>
      </c>
      <c r="E83" s="74">
        <v>108052.85</v>
      </c>
      <c r="F83" s="74">
        <v>106373.47000000002</v>
      </c>
      <c r="G83" s="74">
        <v>30846.58</v>
      </c>
      <c r="H83" s="74">
        <v>41721.74</v>
      </c>
      <c r="I83" s="74">
        <v>90532.85</v>
      </c>
      <c r="J83" s="74">
        <v>71410.100000000006</v>
      </c>
      <c r="K83" s="74">
        <v>109181.95</v>
      </c>
      <c r="L83" s="74">
        <v>179517.18</v>
      </c>
      <c r="M83" s="74">
        <v>141333.66</v>
      </c>
      <c r="N83" s="78">
        <f t="shared" si="1"/>
        <v>930589.45000000007</v>
      </c>
      <c r="P83" s="31"/>
    </row>
    <row r="84" spans="1:16" ht="20.100000000000001" customHeight="1" x14ac:dyDescent="0.25">
      <c r="A84" s="117" t="s">
        <v>99</v>
      </c>
      <c r="B84" s="74">
        <v>29.200000000000003</v>
      </c>
      <c r="C84" s="74">
        <v>0</v>
      </c>
      <c r="D84" s="74">
        <v>182174.13999999998</v>
      </c>
      <c r="E84" s="74">
        <v>371246.41000000003</v>
      </c>
      <c r="F84" s="74">
        <v>380753.71</v>
      </c>
      <c r="G84" s="74">
        <v>116379.82</v>
      </c>
      <c r="H84" s="74">
        <v>144631.24</v>
      </c>
      <c r="I84" s="74">
        <v>276537.33</v>
      </c>
      <c r="J84" s="74">
        <v>248869.51</v>
      </c>
      <c r="K84" s="74">
        <v>303817.17</v>
      </c>
      <c r="L84" s="74">
        <v>481074.54</v>
      </c>
      <c r="M84" s="74">
        <v>387464.48</v>
      </c>
      <c r="N84" s="78">
        <f t="shared" si="1"/>
        <v>2892977.55</v>
      </c>
      <c r="P84" s="31"/>
    </row>
    <row r="85" spans="1:16" ht="20.100000000000001" customHeight="1" x14ac:dyDescent="0.25">
      <c r="A85" s="117" t="s">
        <v>101</v>
      </c>
      <c r="B85" s="74">
        <v>0</v>
      </c>
      <c r="C85" s="74">
        <v>0</v>
      </c>
      <c r="D85" s="74">
        <v>63820.200000000004</v>
      </c>
      <c r="E85" s="74">
        <v>99470.59</v>
      </c>
      <c r="F85" s="74">
        <v>91981.069999999992</v>
      </c>
      <c r="G85" s="74">
        <v>12766.72</v>
      </c>
      <c r="H85" s="74">
        <v>62079.78</v>
      </c>
      <c r="I85" s="74">
        <v>96109.21</v>
      </c>
      <c r="J85" s="74">
        <v>76054.66</v>
      </c>
      <c r="K85" s="74">
        <v>114439.06</v>
      </c>
      <c r="L85" s="74">
        <v>165826.4</v>
      </c>
      <c r="M85" s="74">
        <v>100176.69</v>
      </c>
      <c r="N85" s="78">
        <f t="shared" si="1"/>
        <v>882724.38000000012</v>
      </c>
      <c r="P85" s="31"/>
    </row>
    <row r="86" spans="1:16" ht="20.100000000000001" customHeight="1" x14ac:dyDescent="0.25">
      <c r="A86" s="117" t="s">
        <v>102</v>
      </c>
      <c r="B86" s="74">
        <v>1.32</v>
      </c>
      <c r="C86" s="74">
        <v>0</v>
      </c>
      <c r="D86" s="74">
        <v>292552.56</v>
      </c>
      <c r="E86" s="74">
        <v>607742.39</v>
      </c>
      <c r="F86" s="74">
        <v>680926.04000000015</v>
      </c>
      <c r="G86" s="74">
        <v>141179.97</v>
      </c>
      <c r="H86" s="74">
        <v>367507.12</v>
      </c>
      <c r="I86" s="74">
        <v>665530.80000000005</v>
      </c>
      <c r="J86" s="74">
        <v>508642.76</v>
      </c>
      <c r="K86" s="74">
        <v>682314.85</v>
      </c>
      <c r="L86" s="74">
        <v>1156929.05</v>
      </c>
      <c r="M86" s="74">
        <v>762529.51</v>
      </c>
      <c r="N86" s="78">
        <f t="shared" si="1"/>
        <v>5865856.3700000001</v>
      </c>
      <c r="P86" s="31"/>
    </row>
    <row r="87" spans="1:16" ht="20.100000000000001" customHeight="1" x14ac:dyDescent="0.25">
      <c r="A87" s="117" t="s">
        <v>103</v>
      </c>
      <c r="B87" s="74">
        <v>111.25</v>
      </c>
      <c r="C87" s="74">
        <v>0</v>
      </c>
      <c r="D87" s="74">
        <v>96330.12000000001</v>
      </c>
      <c r="E87" s="74">
        <v>169138.77999999997</v>
      </c>
      <c r="F87" s="74">
        <v>184852.39</v>
      </c>
      <c r="G87" s="74">
        <v>56875.199999999997</v>
      </c>
      <c r="H87" s="74">
        <v>94099.19</v>
      </c>
      <c r="I87" s="74">
        <v>178695.32</v>
      </c>
      <c r="J87" s="74">
        <v>148781.51</v>
      </c>
      <c r="K87" s="74">
        <v>199482.1</v>
      </c>
      <c r="L87" s="74">
        <v>297850.57</v>
      </c>
      <c r="M87" s="74">
        <v>231724</v>
      </c>
      <c r="N87" s="78">
        <f t="shared" si="1"/>
        <v>1657940.4300000002</v>
      </c>
      <c r="P87" s="31"/>
    </row>
    <row r="88" spans="1:16" ht="20.100000000000001" customHeight="1" x14ac:dyDescent="0.25">
      <c r="A88" s="117" t="s">
        <v>104</v>
      </c>
      <c r="B88" s="74">
        <v>0</v>
      </c>
      <c r="C88" s="74">
        <v>0</v>
      </c>
      <c r="D88" s="74">
        <v>20135.43</v>
      </c>
      <c r="E88" s="74">
        <v>29605.77</v>
      </c>
      <c r="F88" s="74">
        <v>33309.159999999996</v>
      </c>
      <c r="G88" s="74">
        <v>382.21</v>
      </c>
      <c r="H88" s="74">
        <v>21726.959999999999</v>
      </c>
      <c r="I88" s="74">
        <v>33126.39</v>
      </c>
      <c r="J88" s="74">
        <v>22603.43</v>
      </c>
      <c r="K88" s="74">
        <v>40448.480000000003</v>
      </c>
      <c r="L88" s="74">
        <v>58695.53</v>
      </c>
      <c r="M88" s="74">
        <v>33350.01</v>
      </c>
      <c r="N88" s="78">
        <f t="shared" si="1"/>
        <v>293383.37</v>
      </c>
      <c r="P88" s="31"/>
    </row>
    <row r="89" spans="1:16" ht="20.100000000000001" customHeight="1" x14ac:dyDescent="0.25">
      <c r="A89" s="117" t="s">
        <v>105</v>
      </c>
      <c r="B89" s="74">
        <v>0</v>
      </c>
      <c r="C89" s="74">
        <v>0</v>
      </c>
      <c r="D89" s="74">
        <v>34567.99</v>
      </c>
      <c r="E89" s="74">
        <v>80850.25</v>
      </c>
      <c r="F89" s="74">
        <v>102771.79000000001</v>
      </c>
      <c r="G89" s="74">
        <v>64943.18</v>
      </c>
      <c r="H89" s="74">
        <v>25989.64</v>
      </c>
      <c r="I89" s="74">
        <v>88107.51</v>
      </c>
      <c r="J89" s="74">
        <v>102330.58</v>
      </c>
      <c r="K89" s="74">
        <v>130278.36</v>
      </c>
      <c r="L89" s="74">
        <v>204116.12</v>
      </c>
      <c r="M89" s="74">
        <v>180901.13</v>
      </c>
      <c r="N89" s="78">
        <f t="shared" si="1"/>
        <v>1014856.55</v>
      </c>
      <c r="P89" s="31"/>
    </row>
    <row r="90" spans="1:16" ht="20.100000000000001" customHeight="1" x14ac:dyDescent="0.25">
      <c r="A90" s="117" t="s">
        <v>106</v>
      </c>
      <c r="B90" s="74">
        <v>0</v>
      </c>
      <c r="C90" s="74">
        <v>0</v>
      </c>
      <c r="D90" s="74">
        <v>113127.53</v>
      </c>
      <c r="E90" s="74">
        <v>288058.84999999998</v>
      </c>
      <c r="F90" s="74">
        <v>298103.67999999999</v>
      </c>
      <c r="G90" s="74">
        <v>108653.62</v>
      </c>
      <c r="H90" s="74">
        <v>113850.38</v>
      </c>
      <c r="I90" s="74">
        <v>166449.31</v>
      </c>
      <c r="J90" s="74">
        <v>236529.81</v>
      </c>
      <c r="K90" s="74">
        <v>268165.67</v>
      </c>
      <c r="L90" s="74">
        <v>446157.17</v>
      </c>
      <c r="M90" s="74">
        <v>591963.36</v>
      </c>
      <c r="N90" s="78">
        <f t="shared" si="1"/>
        <v>2631059.38</v>
      </c>
      <c r="P90" s="31"/>
    </row>
    <row r="91" spans="1:16" ht="20.100000000000001" customHeight="1" x14ac:dyDescent="0.25">
      <c r="A91" s="117" t="s">
        <v>107</v>
      </c>
      <c r="B91" s="74">
        <v>0</v>
      </c>
      <c r="C91" s="74">
        <v>0</v>
      </c>
      <c r="D91" s="74">
        <v>94898.59</v>
      </c>
      <c r="E91" s="74">
        <v>259582.91999999998</v>
      </c>
      <c r="F91" s="74">
        <v>240051.96999999994</v>
      </c>
      <c r="G91" s="74">
        <v>124369.53</v>
      </c>
      <c r="H91" s="74">
        <v>73037.850000000006</v>
      </c>
      <c r="I91" s="74">
        <v>188308.92</v>
      </c>
      <c r="J91" s="74">
        <v>201376.42</v>
      </c>
      <c r="K91" s="74">
        <v>207223.75</v>
      </c>
      <c r="L91" s="74">
        <v>367850.85</v>
      </c>
      <c r="M91" s="74">
        <v>440338.21</v>
      </c>
      <c r="N91" s="78">
        <f t="shared" si="1"/>
        <v>2197039.0099999998</v>
      </c>
      <c r="P91" s="31"/>
    </row>
    <row r="92" spans="1:16" ht="20.100000000000001" customHeight="1" x14ac:dyDescent="0.25">
      <c r="A92" s="117" t="s">
        <v>108</v>
      </c>
      <c r="B92" s="74">
        <v>0</v>
      </c>
      <c r="C92" s="74">
        <v>0</v>
      </c>
      <c r="D92" s="74">
        <v>99387.44</v>
      </c>
      <c r="E92" s="74">
        <v>218039.83000000002</v>
      </c>
      <c r="F92" s="74">
        <v>236869.62999999998</v>
      </c>
      <c r="G92" s="74">
        <v>106600.53</v>
      </c>
      <c r="H92" s="74">
        <v>86728.77</v>
      </c>
      <c r="I92" s="74">
        <v>195588.93</v>
      </c>
      <c r="J92" s="74">
        <v>194772.27</v>
      </c>
      <c r="K92" s="74">
        <v>227968.39</v>
      </c>
      <c r="L92" s="74">
        <v>361449.73</v>
      </c>
      <c r="M92" s="74">
        <v>350774.03</v>
      </c>
      <c r="N92" s="78">
        <f t="shared" si="1"/>
        <v>2078179.55</v>
      </c>
      <c r="P92" s="31"/>
    </row>
    <row r="93" spans="1:16" ht="20.100000000000001" customHeight="1" x14ac:dyDescent="0.25">
      <c r="A93" s="117" t="s">
        <v>109</v>
      </c>
      <c r="B93" s="74">
        <v>0</v>
      </c>
      <c r="C93" s="74">
        <v>0</v>
      </c>
      <c r="D93" s="74">
        <v>439863.8899999999</v>
      </c>
      <c r="E93" s="74">
        <v>797573.19</v>
      </c>
      <c r="F93" s="74">
        <v>880484.77</v>
      </c>
      <c r="G93" s="74">
        <v>346332.49</v>
      </c>
      <c r="H93" s="74">
        <v>371336.42</v>
      </c>
      <c r="I93" s="74">
        <v>793428.39</v>
      </c>
      <c r="J93" s="74">
        <v>768775.71</v>
      </c>
      <c r="K93" s="74">
        <v>896023.04000000004</v>
      </c>
      <c r="L93" s="74">
        <v>1380007.5</v>
      </c>
      <c r="M93" s="74">
        <v>1198390.49</v>
      </c>
      <c r="N93" s="78">
        <f t="shared" si="1"/>
        <v>7872215.8899999997</v>
      </c>
      <c r="P93" s="31"/>
    </row>
    <row r="94" spans="1:16" ht="20.100000000000001" customHeight="1" x14ac:dyDescent="0.25">
      <c r="A94" s="117" t="s">
        <v>110</v>
      </c>
      <c r="B94" s="74">
        <v>1.9499999999999993</v>
      </c>
      <c r="C94" s="74">
        <v>0</v>
      </c>
      <c r="D94" s="74">
        <v>47714.689999999995</v>
      </c>
      <c r="E94" s="74">
        <v>119437.1</v>
      </c>
      <c r="F94" s="74">
        <v>129976.89</v>
      </c>
      <c r="G94" s="74">
        <v>76696.17</v>
      </c>
      <c r="H94" s="74">
        <v>37240.58</v>
      </c>
      <c r="I94" s="74">
        <v>104545.73</v>
      </c>
      <c r="J94" s="74">
        <v>122822.32</v>
      </c>
      <c r="K94" s="74">
        <v>123897.48</v>
      </c>
      <c r="L94" s="74">
        <v>202045.75</v>
      </c>
      <c r="M94" s="74">
        <v>199015.15</v>
      </c>
      <c r="N94" s="78">
        <f t="shared" si="1"/>
        <v>1163393.8099999998</v>
      </c>
      <c r="P94" s="31"/>
    </row>
    <row r="95" spans="1:16" ht="20.100000000000001" customHeight="1" x14ac:dyDescent="0.25">
      <c r="A95" s="117" t="s">
        <v>111</v>
      </c>
      <c r="B95" s="74">
        <v>783.58</v>
      </c>
      <c r="C95" s="74">
        <v>0.04</v>
      </c>
      <c r="D95" s="74">
        <v>112882.44</v>
      </c>
      <c r="E95" s="74">
        <v>772373.46</v>
      </c>
      <c r="F95" s="74">
        <v>1003038.1000000001</v>
      </c>
      <c r="G95" s="74">
        <v>789587.35</v>
      </c>
      <c r="H95" s="74">
        <v>95128.25</v>
      </c>
      <c r="I95" s="74">
        <v>672385.31</v>
      </c>
      <c r="J95" s="74">
        <v>893405.76</v>
      </c>
      <c r="K95" s="74">
        <v>716772.31</v>
      </c>
      <c r="L95" s="74">
        <v>1164260.8700000001</v>
      </c>
      <c r="M95" s="74">
        <v>1489961.51</v>
      </c>
      <c r="N95" s="78">
        <f t="shared" si="1"/>
        <v>7710578.9799999995</v>
      </c>
      <c r="P95" s="31"/>
    </row>
    <row r="96" spans="1:16" ht="20.100000000000001" customHeight="1" x14ac:dyDescent="0.25">
      <c r="A96" s="117" t="s">
        <v>112</v>
      </c>
      <c r="B96" s="74">
        <v>587.15</v>
      </c>
      <c r="C96" s="74">
        <v>0</v>
      </c>
      <c r="D96" s="74">
        <v>69873.12000000001</v>
      </c>
      <c r="E96" s="74">
        <v>171758.41000000003</v>
      </c>
      <c r="F96" s="74">
        <v>215241.05</v>
      </c>
      <c r="G96" s="74">
        <v>130558.86</v>
      </c>
      <c r="H96" s="74">
        <v>53783.7</v>
      </c>
      <c r="I96" s="74">
        <v>171335.26</v>
      </c>
      <c r="J96" s="74">
        <v>197938.22</v>
      </c>
      <c r="K96" s="74">
        <v>194328.79</v>
      </c>
      <c r="L96" s="74">
        <v>305983.12</v>
      </c>
      <c r="M96" s="74">
        <v>301185.21999999997</v>
      </c>
      <c r="N96" s="78">
        <f t="shared" si="1"/>
        <v>1812572.9000000001</v>
      </c>
      <c r="P96" s="31"/>
    </row>
    <row r="97" spans="1:16" ht="20.100000000000001" customHeight="1" x14ac:dyDescent="0.25">
      <c r="A97" s="117" t="s">
        <v>113</v>
      </c>
      <c r="B97" s="74">
        <v>0</v>
      </c>
      <c r="C97" s="74">
        <v>0</v>
      </c>
      <c r="D97" s="74">
        <v>67347.040000000008</v>
      </c>
      <c r="E97" s="74">
        <v>134146.35</v>
      </c>
      <c r="F97" s="74">
        <v>134342.97999999998</v>
      </c>
      <c r="G97" s="74">
        <v>51730.6</v>
      </c>
      <c r="H97" s="74">
        <v>57243.9</v>
      </c>
      <c r="I97" s="74">
        <v>119197.47</v>
      </c>
      <c r="J97" s="74">
        <v>107240.64</v>
      </c>
      <c r="K97" s="74">
        <v>135218.21</v>
      </c>
      <c r="L97" s="74">
        <v>198585.75</v>
      </c>
      <c r="M97" s="74">
        <v>174346.38</v>
      </c>
      <c r="N97" s="78">
        <f t="shared" si="1"/>
        <v>1179399.3199999998</v>
      </c>
      <c r="P97" s="31"/>
    </row>
    <row r="98" spans="1:16" ht="20.100000000000001" customHeight="1" x14ac:dyDescent="0.25">
      <c r="A98" s="117" t="s">
        <v>114</v>
      </c>
      <c r="B98" s="74">
        <v>0</v>
      </c>
      <c r="C98" s="74">
        <v>0</v>
      </c>
      <c r="D98" s="74">
        <v>46215.109999999993</v>
      </c>
      <c r="E98" s="74">
        <v>65760.62</v>
      </c>
      <c r="F98" s="74">
        <v>58628.589999999989</v>
      </c>
      <c r="G98" s="74">
        <v>7048.09</v>
      </c>
      <c r="H98" s="74">
        <v>33881.26</v>
      </c>
      <c r="I98" s="74">
        <v>61515.41</v>
      </c>
      <c r="J98" s="74">
        <v>42918.84</v>
      </c>
      <c r="K98" s="74">
        <v>83531.87</v>
      </c>
      <c r="L98" s="74">
        <v>99141.3</v>
      </c>
      <c r="M98" s="74">
        <v>61391.02</v>
      </c>
      <c r="N98" s="78">
        <f t="shared" si="1"/>
        <v>560032.10999999987</v>
      </c>
      <c r="P98" s="31"/>
    </row>
    <row r="99" spans="1:16" ht="20.100000000000001" customHeight="1" x14ac:dyDescent="0.25">
      <c r="A99" s="117" t="s">
        <v>115</v>
      </c>
      <c r="B99" s="74">
        <v>0</v>
      </c>
      <c r="C99" s="74">
        <v>0.17</v>
      </c>
      <c r="D99" s="74">
        <v>29637.680000000004</v>
      </c>
      <c r="E99" s="74">
        <v>42947.9</v>
      </c>
      <c r="F99" s="74">
        <v>42574.520000000004</v>
      </c>
      <c r="G99" s="74">
        <v>2661.45</v>
      </c>
      <c r="H99" s="74">
        <v>25566.45</v>
      </c>
      <c r="I99" s="74">
        <v>43298.45</v>
      </c>
      <c r="J99" s="74">
        <v>29811.52</v>
      </c>
      <c r="K99" s="74">
        <v>54526.27</v>
      </c>
      <c r="L99" s="74">
        <v>56152.75</v>
      </c>
      <c r="M99" s="74">
        <v>75286.429999999993</v>
      </c>
      <c r="N99" s="78">
        <f t="shared" si="1"/>
        <v>402463.58999999997</v>
      </c>
      <c r="O99" s="23"/>
      <c r="P99" s="31"/>
    </row>
    <row r="100" spans="1:16" ht="20.100000000000001" customHeight="1" x14ac:dyDescent="0.25">
      <c r="A100" s="117" t="s">
        <v>117</v>
      </c>
      <c r="B100" s="74">
        <v>0</v>
      </c>
      <c r="C100" s="74">
        <v>0</v>
      </c>
      <c r="D100" s="74">
        <v>10310.189999999999</v>
      </c>
      <c r="E100" s="74">
        <v>20731.940000000002</v>
      </c>
      <c r="F100" s="74">
        <v>23475.42</v>
      </c>
      <c r="G100" s="74">
        <v>9298.2900000000009</v>
      </c>
      <c r="H100" s="74">
        <v>8604.61</v>
      </c>
      <c r="I100" s="74">
        <v>18303.400000000001</v>
      </c>
      <c r="J100" s="74">
        <v>16832.11</v>
      </c>
      <c r="K100" s="74">
        <v>21097.43</v>
      </c>
      <c r="L100" s="74">
        <v>31598.05</v>
      </c>
      <c r="M100" s="74">
        <v>31801.31</v>
      </c>
      <c r="N100" s="78">
        <f t="shared" si="1"/>
        <v>192052.75</v>
      </c>
      <c r="P100" s="31"/>
    </row>
    <row r="101" spans="1:16" ht="37.5" customHeight="1" x14ac:dyDescent="0.2">
      <c r="A101" s="117" t="s">
        <v>129</v>
      </c>
      <c r="B101" s="121">
        <f>SUM(B2:B100)</f>
        <v>965847.2300000001</v>
      </c>
      <c r="C101" s="121">
        <f t="shared" ref="C101:M101" si="2">SUM(C2:C100)</f>
        <v>859137.44</v>
      </c>
      <c r="D101" s="121">
        <f>SUM(D2:D100)</f>
        <v>260365971.25453454</v>
      </c>
      <c r="E101" s="121">
        <f t="shared" si="2"/>
        <v>620309750.28288281</v>
      </c>
      <c r="F101" s="121">
        <f>SUM(F2:F100)</f>
        <v>727484823.18027997</v>
      </c>
      <c r="G101" s="121">
        <f>SUM(G2:G100)</f>
        <v>362204556.03000027</v>
      </c>
      <c r="H101" s="121">
        <f>SUM(H2:H100)</f>
        <v>241189874.53000003</v>
      </c>
      <c r="I101" s="121">
        <f>SUM(I2:I100)</f>
        <v>578575653.49999964</v>
      </c>
      <c r="J101" s="121">
        <f t="shared" si="2"/>
        <v>607132601.22000027</v>
      </c>
      <c r="K101" s="121">
        <f t="shared" si="2"/>
        <v>682170342.88999999</v>
      </c>
      <c r="L101" s="121">
        <f t="shared" si="2"/>
        <v>1066934148.9399996</v>
      </c>
      <c r="M101" s="121">
        <f t="shared" si="2"/>
        <v>990065072.70000017</v>
      </c>
      <c r="N101" s="121">
        <f>SUM(N2:N100)</f>
        <v>6138257779.1976948</v>
      </c>
      <c r="P101" s="31"/>
    </row>
    <row r="102" spans="1:16" x14ac:dyDescent="0.2">
      <c r="N102" s="31"/>
    </row>
    <row r="104" spans="1:16" ht="23.25" x14ac:dyDescent="0.2">
      <c r="N104" s="156" t="s">
        <v>305</v>
      </c>
      <c r="O104" s="156"/>
    </row>
    <row r="105" spans="1:16" ht="15.75" x14ac:dyDescent="0.25">
      <c r="N105" s="100">
        <f>RECEITA_BANDEIRAS_2015!N101</f>
        <v>14712655064.975924</v>
      </c>
      <c r="O105" s="101" t="s">
        <v>144</v>
      </c>
    </row>
    <row r="106" spans="1:16" ht="15.75" x14ac:dyDescent="0.25">
      <c r="N106" s="102">
        <f>RECEITA_BANDEIRAS_2016!N101</f>
        <v>3502067312.4053898</v>
      </c>
      <c r="O106" s="103" t="s">
        <v>145</v>
      </c>
    </row>
    <row r="107" spans="1:16" ht="15.75" x14ac:dyDescent="0.25">
      <c r="N107" s="100">
        <f>N101</f>
        <v>6138257779.1976948</v>
      </c>
      <c r="O107" s="101" t="s">
        <v>143</v>
      </c>
    </row>
    <row r="108" spans="1:16" ht="18.75" x14ac:dyDescent="0.3">
      <c r="N108" s="158">
        <f>SUM(N105:N107)</f>
        <v>24352980156.57901</v>
      </c>
      <c r="O108" s="158"/>
    </row>
    <row r="109" spans="1:16" x14ac:dyDescent="0.2">
      <c r="N109" s="86"/>
    </row>
    <row r="111" spans="1:16" x14ac:dyDescent="0.2">
      <c r="N111" s="31"/>
    </row>
  </sheetData>
  <autoFilter ref="B1:O101" xr:uid="{00000000-0009-0000-0000-000004000000}"/>
  <mergeCells count="2">
    <mergeCell ref="N104:O104"/>
    <mergeCell ref="N108:O108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/>
  <dimension ref="B1:DJ129"/>
  <sheetViews>
    <sheetView showGridLines="0" zoomScale="80" zoomScaleNormal="80" workbookViewId="0">
      <selection activeCell="C99" sqref="C99"/>
    </sheetView>
  </sheetViews>
  <sheetFormatPr defaultColWidth="9.140625" defaultRowHeight="12.75" outlineLevelCol="1" x14ac:dyDescent="0.2"/>
  <cols>
    <col min="1" max="1" width="2.7109375" style="1" customWidth="1"/>
    <col min="2" max="5" width="22.28515625" style="1" customWidth="1"/>
    <col min="6" max="6" width="1.7109375" style="1" customWidth="1"/>
    <col min="7" max="10" width="21" style="1" customWidth="1"/>
    <col min="11" max="11" width="1.7109375" style="1" customWidth="1"/>
    <col min="12" max="15" width="22.28515625" style="1" hidden="1" customWidth="1" outlineLevel="1"/>
    <col min="16" max="16" width="1.7109375" style="1" hidden="1" customWidth="1" outlineLevel="1"/>
    <col min="17" max="20" width="22.28515625" style="1" hidden="1" customWidth="1" outlineLevel="1"/>
    <col min="21" max="21" width="1.7109375" style="1" hidden="1" customWidth="1" outlineLevel="1"/>
    <col min="22" max="25" width="22.28515625" style="1" hidden="1" customWidth="1" outlineLevel="1"/>
    <col min="26" max="26" width="1.7109375" style="1" hidden="1" customWidth="1" outlineLevel="1"/>
    <col min="27" max="27" width="25.28515625" style="1" hidden="1" customWidth="1" outlineLevel="1"/>
    <col min="28" max="28" width="46" style="1" hidden="1" customWidth="1" outlineLevel="1"/>
    <col min="29" max="30" width="25.28515625" style="1" hidden="1" customWidth="1" outlineLevel="1"/>
    <col min="31" max="31" width="1.7109375" style="1" hidden="1" customWidth="1" outlineLevel="1"/>
    <col min="32" max="32" width="25.28515625" style="1" hidden="1" customWidth="1" outlineLevel="1"/>
    <col min="33" max="33" width="46" style="1" hidden="1" customWidth="1" outlineLevel="1"/>
    <col min="34" max="35" width="25.28515625" style="1" hidden="1" customWidth="1" outlineLevel="1"/>
    <col min="36" max="36" width="1.7109375" style="1" hidden="1" customWidth="1" outlineLevel="1"/>
    <col min="37" max="37" width="25.28515625" style="1" hidden="1" customWidth="1" outlineLevel="1"/>
    <col min="38" max="38" width="46" style="1" hidden="1" customWidth="1" outlineLevel="1"/>
    <col min="39" max="40" width="25.28515625" style="1" hidden="1" customWidth="1" outlineLevel="1"/>
    <col min="41" max="41" width="1.7109375" style="1" hidden="1" customWidth="1" outlineLevel="1"/>
    <col min="42" max="42" width="25.28515625" style="1" hidden="1" customWidth="1" outlineLevel="1"/>
    <col min="43" max="43" width="46" style="1" hidden="1" customWidth="1" outlineLevel="1"/>
    <col min="44" max="45" width="25.28515625" style="1" hidden="1" customWidth="1" outlineLevel="1"/>
    <col min="46" max="46" width="1.7109375" style="1" hidden="1" customWidth="1" outlineLevel="1"/>
    <col min="47" max="47" width="25.28515625" style="1" hidden="1" customWidth="1" outlineLevel="1"/>
    <col min="48" max="48" width="46" style="1" hidden="1" customWidth="1" outlineLevel="1"/>
    <col min="49" max="50" width="25.28515625" style="1" hidden="1" customWidth="1" outlineLevel="1"/>
    <col min="51" max="51" width="1.7109375" style="1" hidden="1" customWidth="1" outlineLevel="1"/>
    <col min="52" max="52" width="25.28515625" style="1" hidden="1" customWidth="1" outlineLevel="1"/>
    <col min="53" max="53" width="46" style="1" hidden="1" customWidth="1" outlineLevel="1"/>
    <col min="54" max="55" width="25.28515625" style="1" hidden="1" customWidth="1" outlineLevel="1"/>
    <col min="56" max="56" width="1.7109375" style="1" hidden="1" customWidth="1" outlineLevel="1"/>
    <col min="57" max="57" width="25.28515625" style="1" hidden="1" customWidth="1" outlineLevel="1"/>
    <col min="58" max="58" width="46" style="1" hidden="1" customWidth="1" outlineLevel="1"/>
    <col min="59" max="60" width="25.28515625" style="1" hidden="1" customWidth="1" outlineLevel="1"/>
    <col min="61" max="61" width="21" style="1" customWidth="1" collapsed="1"/>
    <col min="62" max="64" width="21" style="1" customWidth="1"/>
    <col min="65" max="65" width="1.7109375" style="1" customWidth="1"/>
    <col min="66" max="66" width="21" style="1" customWidth="1" collapsed="1"/>
    <col min="67" max="69" width="21" style="1" customWidth="1"/>
    <col min="70" max="70" width="1.7109375" style="1" customWidth="1"/>
    <col min="71" max="71" width="21" style="1" customWidth="1" collapsed="1"/>
    <col min="72" max="74" width="21" style="1" customWidth="1"/>
    <col min="75" max="75" width="1.7109375" style="1" customWidth="1"/>
    <col min="76" max="76" width="21" style="1" customWidth="1" collapsed="1"/>
    <col min="77" max="79" width="21" style="1" customWidth="1"/>
    <col min="80" max="80" width="1.7109375" style="1" customWidth="1"/>
    <col min="81" max="81" width="21" style="1" customWidth="1" collapsed="1"/>
    <col min="82" max="84" width="21" style="1" customWidth="1"/>
    <col min="85" max="85" width="1.7109375" style="1" customWidth="1"/>
    <col min="86" max="86" width="21" style="1" customWidth="1" collapsed="1"/>
    <col min="87" max="87" width="23.5703125" style="1" bestFit="1" customWidth="1"/>
    <col min="88" max="88" width="21" style="1" customWidth="1"/>
    <col min="89" max="89" width="22.85546875" style="1" bestFit="1" customWidth="1"/>
    <col min="90" max="90" width="1.7109375" style="1" customWidth="1"/>
    <col min="91" max="91" width="21" style="1" customWidth="1" collapsed="1"/>
    <col min="92" max="92" width="23.5703125" style="1" bestFit="1" customWidth="1"/>
    <col min="93" max="93" width="21" style="1" customWidth="1"/>
    <col min="94" max="94" width="22.85546875" style="1" bestFit="1" customWidth="1"/>
    <col min="95" max="95" width="1.7109375" style="1" customWidth="1"/>
    <col min="96" max="96" width="21" style="1" customWidth="1" collapsed="1"/>
    <col min="97" max="97" width="23.5703125" style="1" bestFit="1" customWidth="1"/>
    <col min="98" max="98" width="21" style="1" customWidth="1"/>
    <col min="99" max="99" width="22.85546875" style="1" bestFit="1" customWidth="1"/>
    <col min="100" max="100" width="1.7109375" style="1" customWidth="1"/>
    <col min="101" max="101" width="23.7109375" style="1" bestFit="1" customWidth="1" collapsed="1"/>
    <col min="102" max="102" width="23.5703125" style="1" bestFit="1" customWidth="1"/>
    <col min="103" max="103" width="21" style="1" customWidth="1"/>
    <col min="104" max="104" width="22.85546875" style="1" bestFit="1" customWidth="1"/>
    <col min="105" max="105" width="1.7109375" style="1" customWidth="1"/>
    <col min="106" max="106" width="21" style="1" customWidth="1" collapsed="1"/>
    <col min="107" max="107" width="23.5703125" style="1" bestFit="1" customWidth="1"/>
    <col min="108" max="108" width="21" style="1" customWidth="1"/>
    <col min="109" max="109" width="22.85546875" style="1" bestFit="1" customWidth="1"/>
    <col min="110" max="110" width="1.7109375" style="1" customWidth="1"/>
    <col min="111" max="111" width="26.42578125" style="30" customWidth="1"/>
    <col min="112" max="112" width="24.85546875" style="30" customWidth="1"/>
    <col min="113" max="113" width="24.140625" style="1" bestFit="1" customWidth="1"/>
    <col min="114" max="114" width="26.28515625" style="1" bestFit="1" customWidth="1"/>
    <col min="115" max="115" width="29.28515625" style="1" bestFit="1" customWidth="1"/>
    <col min="116" max="16384" width="9.140625" style="1"/>
  </cols>
  <sheetData>
    <row r="1" spans="2:113" s="122" customFormat="1" ht="44.25" customHeight="1" thickBot="1" x14ac:dyDescent="0.3">
      <c r="B1" s="156" t="s">
        <v>148</v>
      </c>
      <c r="C1" s="156"/>
      <c r="D1" s="156"/>
      <c r="E1" s="156"/>
      <c r="G1" s="156" t="s">
        <v>152</v>
      </c>
      <c r="H1" s="156"/>
      <c r="I1" s="156"/>
      <c r="J1" s="156"/>
      <c r="L1" s="168" t="s">
        <v>0</v>
      </c>
      <c r="M1" s="169"/>
      <c r="N1" s="169"/>
      <c r="O1" s="170"/>
      <c r="Q1" s="168" t="s">
        <v>1</v>
      </c>
      <c r="R1" s="169"/>
      <c r="S1" s="169"/>
      <c r="T1" s="170"/>
      <c r="V1" s="168" t="s">
        <v>2</v>
      </c>
      <c r="W1" s="169"/>
      <c r="X1" s="169"/>
      <c r="Y1" s="170"/>
      <c r="AA1" s="165" t="s">
        <v>3</v>
      </c>
      <c r="AB1" s="166"/>
      <c r="AC1" s="166"/>
      <c r="AD1" s="167"/>
      <c r="AF1" s="165" t="s">
        <v>4</v>
      </c>
      <c r="AG1" s="166"/>
      <c r="AH1" s="166"/>
      <c r="AI1" s="167"/>
      <c r="AK1" s="165" t="s">
        <v>5</v>
      </c>
      <c r="AL1" s="166"/>
      <c r="AM1" s="166"/>
      <c r="AN1" s="167"/>
      <c r="AP1" s="165" t="s">
        <v>6</v>
      </c>
      <c r="AQ1" s="166"/>
      <c r="AR1" s="166"/>
      <c r="AS1" s="167"/>
      <c r="AU1" s="165" t="s">
        <v>7</v>
      </c>
      <c r="AV1" s="166"/>
      <c r="AW1" s="166"/>
      <c r="AX1" s="167"/>
      <c r="AZ1" s="165" t="s">
        <v>8</v>
      </c>
      <c r="BA1" s="166"/>
      <c r="BB1" s="166"/>
      <c r="BC1" s="167"/>
      <c r="BE1" s="165" t="s">
        <v>9</v>
      </c>
      <c r="BF1" s="166"/>
      <c r="BG1" s="166"/>
      <c r="BH1" s="167"/>
      <c r="BI1" s="156" t="s">
        <v>153</v>
      </c>
      <c r="BJ1" s="156"/>
      <c r="BK1" s="156"/>
      <c r="BL1" s="156"/>
      <c r="BN1" s="156" t="s">
        <v>154</v>
      </c>
      <c r="BO1" s="156"/>
      <c r="BP1" s="156"/>
      <c r="BQ1" s="156"/>
      <c r="BS1" s="156" t="s">
        <v>155</v>
      </c>
      <c r="BT1" s="156"/>
      <c r="BU1" s="156"/>
      <c r="BV1" s="156"/>
      <c r="BX1" s="156" t="s">
        <v>156</v>
      </c>
      <c r="BY1" s="156"/>
      <c r="BZ1" s="156"/>
      <c r="CA1" s="156"/>
      <c r="CC1" s="156" t="s">
        <v>157</v>
      </c>
      <c r="CD1" s="156"/>
      <c r="CE1" s="156"/>
      <c r="CF1" s="156"/>
      <c r="CH1" s="156" t="s">
        <v>158</v>
      </c>
      <c r="CI1" s="156"/>
      <c r="CJ1" s="156"/>
      <c r="CK1" s="156"/>
      <c r="CM1" s="156" t="s">
        <v>234</v>
      </c>
      <c r="CN1" s="156"/>
      <c r="CO1" s="156"/>
      <c r="CP1" s="156"/>
      <c r="CR1" s="156" t="s">
        <v>235</v>
      </c>
      <c r="CS1" s="156"/>
      <c r="CT1" s="156"/>
      <c r="CU1" s="156"/>
      <c r="CW1" s="156" t="s">
        <v>236</v>
      </c>
      <c r="CX1" s="156"/>
      <c r="CY1" s="156"/>
      <c r="CZ1" s="156"/>
      <c r="DB1" s="156" t="s">
        <v>237</v>
      </c>
      <c r="DC1" s="156"/>
      <c r="DD1" s="156"/>
      <c r="DE1" s="156"/>
      <c r="DG1" s="154" t="s">
        <v>151</v>
      </c>
      <c r="DH1" s="155"/>
    </row>
    <row r="2" spans="2:113" s="59" customFormat="1" ht="41.25" customHeight="1" thickBot="1" x14ac:dyDescent="0.3">
      <c r="B2" s="105" t="s">
        <v>10</v>
      </c>
      <c r="C2" s="105" t="s">
        <v>161</v>
      </c>
      <c r="D2" s="105" t="s">
        <v>12</v>
      </c>
      <c r="E2" s="105" t="s">
        <v>161</v>
      </c>
      <c r="G2" s="105" t="s">
        <v>10</v>
      </c>
      <c r="H2" s="105" t="s">
        <v>161</v>
      </c>
      <c r="I2" s="105" t="s">
        <v>12</v>
      </c>
      <c r="J2" s="105" t="s">
        <v>161</v>
      </c>
      <c r="L2" s="69" t="s">
        <v>10</v>
      </c>
      <c r="M2" s="69" t="s">
        <v>11</v>
      </c>
      <c r="N2" s="69" t="s">
        <v>12</v>
      </c>
      <c r="O2" s="69" t="s">
        <v>11</v>
      </c>
      <c r="Q2" s="69" t="s">
        <v>10</v>
      </c>
      <c r="R2" s="69" t="s">
        <v>11</v>
      </c>
      <c r="S2" s="69" t="s">
        <v>12</v>
      </c>
      <c r="T2" s="69" t="s">
        <v>11</v>
      </c>
      <c r="V2" s="69" t="s">
        <v>10</v>
      </c>
      <c r="W2" s="69" t="s">
        <v>11</v>
      </c>
      <c r="X2" s="69" t="s">
        <v>12</v>
      </c>
      <c r="Y2" s="69" t="s">
        <v>11</v>
      </c>
      <c r="AA2" s="60" t="s">
        <v>10</v>
      </c>
      <c r="AB2" s="61" t="s">
        <v>11</v>
      </c>
      <c r="AC2" s="63" t="s">
        <v>12</v>
      </c>
      <c r="AD2" s="62" t="s">
        <v>11</v>
      </c>
      <c r="AF2" s="60" t="s">
        <v>10</v>
      </c>
      <c r="AG2" s="61" t="s">
        <v>11</v>
      </c>
      <c r="AH2" s="63" t="s">
        <v>12</v>
      </c>
      <c r="AI2" s="62" t="s">
        <v>11</v>
      </c>
      <c r="AK2" s="60" t="s">
        <v>10</v>
      </c>
      <c r="AL2" s="61" t="s">
        <v>11</v>
      </c>
      <c r="AM2" s="63" t="s">
        <v>12</v>
      </c>
      <c r="AN2" s="62" t="s">
        <v>11</v>
      </c>
      <c r="AP2" s="60" t="s">
        <v>10</v>
      </c>
      <c r="AQ2" s="61" t="s">
        <v>11</v>
      </c>
      <c r="AR2" s="63" t="s">
        <v>12</v>
      </c>
      <c r="AS2" s="62" t="s">
        <v>11</v>
      </c>
      <c r="AU2" s="60" t="s">
        <v>10</v>
      </c>
      <c r="AV2" s="61" t="s">
        <v>11</v>
      </c>
      <c r="AW2" s="63" t="s">
        <v>12</v>
      </c>
      <c r="AX2" s="62" t="s">
        <v>11</v>
      </c>
      <c r="AZ2" s="60" t="s">
        <v>10</v>
      </c>
      <c r="BA2" s="61" t="s">
        <v>11</v>
      </c>
      <c r="BB2" s="63" t="s">
        <v>12</v>
      </c>
      <c r="BC2" s="62" t="s">
        <v>11</v>
      </c>
      <c r="BE2" s="60" t="s">
        <v>10</v>
      </c>
      <c r="BF2" s="61" t="s">
        <v>11</v>
      </c>
      <c r="BG2" s="63" t="s">
        <v>12</v>
      </c>
      <c r="BH2" s="62" t="s">
        <v>11</v>
      </c>
      <c r="BI2" s="105" t="s">
        <v>10</v>
      </c>
      <c r="BJ2" s="105" t="s">
        <v>161</v>
      </c>
      <c r="BK2" s="105" t="s">
        <v>12</v>
      </c>
      <c r="BL2" s="105" t="s">
        <v>161</v>
      </c>
      <c r="BN2" s="105" t="s">
        <v>10</v>
      </c>
      <c r="BO2" s="105" t="s">
        <v>161</v>
      </c>
      <c r="BP2" s="105" t="s">
        <v>12</v>
      </c>
      <c r="BQ2" s="105" t="s">
        <v>161</v>
      </c>
      <c r="BS2" s="105" t="s">
        <v>10</v>
      </c>
      <c r="BT2" s="105" t="s">
        <v>161</v>
      </c>
      <c r="BU2" s="105" t="s">
        <v>12</v>
      </c>
      <c r="BV2" s="105" t="s">
        <v>161</v>
      </c>
      <c r="BX2" s="105" t="s">
        <v>10</v>
      </c>
      <c r="BY2" s="105" t="s">
        <v>161</v>
      </c>
      <c r="BZ2" s="105" t="s">
        <v>12</v>
      </c>
      <c r="CA2" s="105" t="s">
        <v>161</v>
      </c>
      <c r="CC2" s="105" t="s">
        <v>10</v>
      </c>
      <c r="CD2" s="105" t="s">
        <v>161</v>
      </c>
      <c r="CE2" s="105" t="s">
        <v>12</v>
      </c>
      <c r="CF2" s="105" t="s">
        <v>161</v>
      </c>
      <c r="CH2" s="105" t="s">
        <v>10</v>
      </c>
      <c r="CI2" s="105" t="s">
        <v>161</v>
      </c>
      <c r="CJ2" s="105" t="s">
        <v>12</v>
      </c>
      <c r="CK2" s="105" t="s">
        <v>161</v>
      </c>
      <c r="CM2" s="105" t="s">
        <v>10</v>
      </c>
      <c r="CN2" s="105" t="s">
        <v>161</v>
      </c>
      <c r="CO2" s="105" t="s">
        <v>12</v>
      </c>
      <c r="CP2" s="105" t="s">
        <v>161</v>
      </c>
      <c r="CR2" s="105" t="s">
        <v>10</v>
      </c>
      <c r="CS2" s="105" t="s">
        <v>161</v>
      </c>
      <c r="CT2" s="105" t="s">
        <v>12</v>
      </c>
      <c r="CU2" s="105" t="s">
        <v>161</v>
      </c>
      <c r="CW2" s="105" t="s">
        <v>10</v>
      </c>
      <c r="CX2" s="105" t="s">
        <v>161</v>
      </c>
      <c r="CY2" s="105" t="s">
        <v>12</v>
      </c>
      <c r="CZ2" s="105" t="s">
        <v>161</v>
      </c>
      <c r="DB2" s="105" t="s">
        <v>10</v>
      </c>
      <c r="DC2" s="105" t="s">
        <v>161</v>
      </c>
      <c r="DD2" s="105" t="s">
        <v>12</v>
      </c>
      <c r="DE2" s="105" t="s">
        <v>161</v>
      </c>
      <c r="DG2" s="105" t="s">
        <v>149</v>
      </c>
      <c r="DH2" s="105" t="s">
        <v>150</v>
      </c>
    </row>
    <row r="3" spans="2:113" s="5" customFormat="1" ht="15.95" customHeight="1" thickBot="1" x14ac:dyDescent="0.3">
      <c r="B3" s="106" t="s">
        <v>13</v>
      </c>
      <c r="C3" s="107">
        <v>0</v>
      </c>
      <c r="D3" s="106" t="s">
        <v>13</v>
      </c>
      <c r="E3" s="107">
        <v>64414.676489084988</v>
      </c>
      <c r="G3" s="106" t="s">
        <v>13</v>
      </c>
      <c r="H3" s="107">
        <v>0</v>
      </c>
      <c r="I3" s="106" t="s">
        <v>13</v>
      </c>
      <c r="J3" s="107">
        <v>23040.4660069233</v>
      </c>
      <c r="L3" s="70" t="s">
        <v>14</v>
      </c>
      <c r="M3" s="68"/>
      <c r="N3" s="70" t="s">
        <v>14</v>
      </c>
      <c r="O3" s="68"/>
      <c r="Q3" s="70" t="s">
        <v>14</v>
      </c>
      <c r="R3" s="68"/>
      <c r="S3" s="70" t="s">
        <v>14</v>
      </c>
      <c r="T3" s="68"/>
      <c r="V3" s="70" t="s">
        <v>14</v>
      </c>
      <c r="W3" s="68"/>
      <c r="X3" s="70" t="s">
        <v>14</v>
      </c>
      <c r="Y3" s="68"/>
      <c r="AA3" s="3" t="s">
        <v>14</v>
      </c>
      <c r="AB3" s="4"/>
      <c r="AC3" s="6" t="s">
        <v>14</v>
      </c>
      <c r="AD3" s="7"/>
      <c r="AF3" s="3" t="s">
        <v>14</v>
      </c>
      <c r="AG3" s="4"/>
      <c r="AH3" s="6" t="s">
        <v>14</v>
      </c>
      <c r="AI3" s="7"/>
      <c r="AK3" s="3" t="s">
        <v>14</v>
      </c>
      <c r="AL3" s="4"/>
      <c r="AM3" s="6" t="s">
        <v>14</v>
      </c>
      <c r="AN3" s="4"/>
      <c r="AP3" s="3" t="s">
        <v>14</v>
      </c>
      <c r="AQ3" s="4"/>
      <c r="AR3" s="6" t="s">
        <v>14</v>
      </c>
      <c r="AS3" s="4"/>
      <c r="AU3" s="3" t="s">
        <v>14</v>
      </c>
      <c r="AV3" s="4"/>
      <c r="AW3" s="6" t="s">
        <v>14</v>
      </c>
      <c r="AX3" s="4"/>
      <c r="AZ3" s="3" t="s">
        <v>14</v>
      </c>
      <c r="BA3" s="4"/>
      <c r="BB3" s="6" t="s">
        <v>14</v>
      </c>
      <c r="BC3" s="4"/>
      <c r="BE3" s="3" t="s">
        <v>13</v>
      </c>
      <c r="BF3" s="4"/>
      <c r="BG3" s="6" t="s">
        <v>13</v>
      </c>
      <c r="BH3" s="4"/>
      <c r="BI3" s="106" t="s">
        <v>13</v>
      </c>
      <c r="BJ3" s="107">
        <v>5168477.0406738073</v>
      </c>
      <c r="BK3" s="106" t="s">
        <v>13</v>
      </c>
      <c r="BL3" s="107">
        <v>0</v>
      </c>
      <c r="BN3" s="106" t="s">
        <v>13</v>
      </c>
      <c r="BO3" s="107">
        <v>12560627.049143044</v>
      </c>
      <c r="BP3" s="106" t="s">
        <v>13</v>
      </c>
      <c r="BQ3" s="107">
        <v>0</v>
      </c>
      <c r="BS3" s="106" t="s">
        <v>13</v>
      </c>
      <c r="BT3" s="107">
        <v>13094279.323479094</v>
      </c>
      <c r="BU3" s="106" t="s">
        <v>13</v>
      </c>
      <c r="BV3" s="107">
        <v>0</v>
      </c>
      <c r="BX3" s="106" t="s">
        <v>13</v>
      </c>
      <c r="BY3" s="107">
        <v>8109198.3548229234</v>
      </c>
      <c r="BZ3" s="106" t="s">
        <v>13</v>
      </c>
      <c r="CA3" s="107">
        <v>0</v>
      </c>
      <c r="CC3" s="106" t="s">
        <v>13</v>
      </c>
      <c r="CD3" s="107">
        <v>3911218.6730405656</v>
      </c>
      <c r="CE3" s="106" t="s">
        <v>13</v>
      </c>
      <c r="CF3" s="107">
        <v>0</v>
      </c>
      <c r="CH3" s="106" t="s">
        <v>13</v>
      </c>
      <c r="CI3" s="107">
        <v>10934242.057379346</v>
      </c>
      <c r="CJ3" s="106" t="s">
        <v>13</v>
      </c>
      <c r="CK3" s="107">
        <v>0</v>
      </c>
      <c r="CM3" s="106" t="s">
        <v>13</v>
      </c>
      <c r="CN3" s="107">
        <v>11048362.613540035</v>
      </c>
      <c r="CO3" s="106" t="s">
        <v>13</v>
      </c>
      <c r="CP3" s="107">
        <v>0</v>
      </c>
      <c r="CR3" s="106" t="s">
        <v>13</v>
      </c>
      <c r="CS3" s="107">
        <v>8447802.3376863934</v>
      </c>
      <c r="CT3" s="106" t="s">
        <v>13</v>
      </c>
      <c r="CU3" s="107">
        <v>0</v>
      </c>
      <c r="CW3" s="106" t="s">
        <v>13</v>
      </c>
      <c r="CX3" s="107">
        <v>7224996.8180942535</v>
      </c>
      <c r="CY3" s="106" t="s">
        <v>13</v>
      </c>
      <c r="CZ3" s="107">
        <v>0</v>
      </c>
      <c r="DB3" s="106" t="s">
        <v>13</v>
      </c>
      <c r="DC3" s="107">
        <v>8000676.4501067735</v>
      </c>
      <c r="DD3" s="106" t="s">
        <v>13</v>
      </c>
      <c r="DE3" s="107">
        <v>0</v>
      </c>
      <c r="DG3" s="100">
        <f>C3+H3+BJ3+BO3+BT3+BY3+CD3+CI3+CN3+CS3+CX3+DC3</f>
        <v>88499880.717966244</v>
      </c>
      <c r="DH3" s="108">
        <f>E3+J3+BL3+BQ3+BV3+CA3+CF3+CK3+CP3+CU3+CZ3+DE3</f>
        <v>87455.14249600828</v>
      </c>
    </row>
    <row r="4" spans="2:113" s="5" customFormat="1" ht="15.95" customHeight="1" thickBot="1" x14ac:dyDescent="0.3">
      <c r="B4" s="106" t="s">
        <v>160</v>
      </c>
      <c r="C4" s="107">
        <v>0</v>
      </c>
      <c r="D4" s="106" t="s">
        <v>160</v>
      </c>
      <c r="E4" s="107">
        <v>0</v>
      </c>
      <c r="G4" s="106" t="s">
        <v>160</v>
      </c>
      <c r="H4" s="107">
        <v>0</v>
      </c>
      <c r="I4" s="106" t="s">
        <v>160</v>
      </c>
      <c r="J4" s="107">
        <v>0</v>
      </c>
      <c r="L4" s="70" t="s">
        <v>15</v>
      </c>
      <c r="M4" s="68"/>
      <c r="N4" s="70" t="s">
        <v>15</v>
      </c>
      <c r="O4" s="68"/>
      <c r="Q4" s="70" t="s">
        <v>15</v>
      </c>
      <c r="R4" s="68"/>
      <c r="S4" s="70" t="s">
        <v>15</v>
      </c>
      <c r="T4" s="68"/>
      <c r="V4" s="70" t="s">
        <v>15</v>
      </c>
      <c r="W4" s="68"/>
      <c r="X4" s="70" t="s">
        <v>15</v>
      </c>
      <c r="Y4" s="68"/>
      <c r="AA4" s="8" t="s">
        <v>15</v>
      </c>
      <c r="AB4" s="9"/>
      <c r="AC4" s="8" t="s">
        <v>15</v>
      </c>
      <c r="AD4" s="10"/>
      <c r="AF4" s="8" t="s">
        <v>15</v>
      </c>
      <c r="AG4" s="9"/>
      <c r="AH4" s="8" t="s">
        <v>15</v>
      </c>
      <c r="AI4" s="9"/>
      <c r="AK4" s="8" t="s">
        <v>15</v>
      </c>
      <c r="AL4" s="9"/>
      <c r="AM4" s="8" t="s">
        <v>15</v>
      </c>
      <c r="AN4" s="9"/>
      <c r="AP4" s="8" t="s">
        <v>15</v>
      </c>
      <c r="AQ4" s="9"/>
      <c r="AR4" s="8" t="s">
        <v>15</v>
      </c>
      <c r="AS4" s="9"/>
      <c r="AU4" s="8" t="s">
        <v>15</v>
      </c>
      <c r="AV4" s="9"/>
      <c r="AW4" s="8" t="s">
        <v>15</v>
      </c>
      <c r="AX4" s="9"/>
      <c r="AZ4" s="8" t="s">
        <v>15</v>
      </c>
      <c r="BA4" s="9"/>
      <c r="BB4" s="8" t="s">
        <v>15</v>
      </c>
      <c r="BC4" s="9"/>
      <c r="BE4" s="3" t="s">
        <v>14</v>
      </c>
      <c r="BF4" s="4"/>
      <c r="BG4" s="6" t="s">
        <v>14</v>
      </c>
      <c r="BH4" s="4"/>
      <c r="BI4" s="106" t="s">
        <v>160</v>
      </c>
      <c r="BJ4" s="107">
        <v>0</v>
      </c>
      <c r="BK4" s="106" t="s">
        <v>160</v>
      </c>
      <c r="BL4" s="107">
        <v>0</v>
      </c>
      <c r="BN4" s="106" t="s">
        <v>160</v>
      </c>
      <c r="BO4" s="107">
        <v>0</v>
      </c>
      <c r="BP4" s="106" t="s">
        <v>160</v>
      </c>
      <c r="BQ4" s="107">
        <v>0</v>
      </c>
      <c r="BS4" s="106" t="s">
        <v>160</v>
      </c>
      <c r="BT4" s="107">
        <v>0</v>
      </c>
      <c r="BU4" s="106" t="s">
        <v>160</v>
      </c>
      <c r="BV4" s="107">
        <v>0</v>
      </c>
      <c r="BX4" s="106" t="s">
        <v>160</v>
      </c>
      <c r="BY4" s="107">
        <v>0</v>
      </c>
      <c r="BZ4" s="106" t="s">
        <v>160</v>
      </c>
      <c r="CA4" s="107">
        <v>0</v>
      </c>
      <c r="CC4" s="106" t="s">
        <v>160</v>
      </c>
      <c r="CD4" s="107">
        <v>0</v>
      </c>
      <c r="CE4" s="106" t="s">
        <v>160</v>
      </c>
      <c r="CF4" s="107">
        <v>0</v>
      </c>
      <c r="CH4" s="106" t="s">
        <v>160</v>
      </c>
      <c r="CI4" s="107">
        <v>0</v>
      </c>
      <c r="CJ4" s="106" t="s">
        <v>160</v>
      </c>
      <c r="CK4" s="107">
        <v>0</v>
      </c>
      <c r="CM4" s="106" t="s">
        <v>160</v>
      </c>
      <c r="CN4" s="107">
        <v>0</v>
      </c>
      <c r="CO4" s="106" t="s">
        <v>160</v>
      </c>
      <c r="CP4" s="107">
        <v>0</v>
      </c>
      <c r="CR4" s="106" t="s">
        <v>160</v>
      </c>
      <c r="CS4" s="107">
        <v>0</v>
      </c>
      <c r="CT4" s="106" t="s">
        <v>160</v>
      </c>
      <c r="CU4" s="107">
        <v>0</v>
      </c>
      <c r="CW4" s="106" t="s">
        <v>160</v>
      </c>
      <c r="CX4" s="107">
        <v>0</v>
      </c>
      <c r="CY4" s="106" t="s">
        <v>160</v>
      </c>
      <c r="CZ4" s="107">
        <v>0</v>
      </c>
      <c r="DB4" s="106" t="s">
        <v>160</v>
      </c>
      <c r="DC4" s="107">
        <v>0</v>
      </c>
      <c r="DD4" s="106" t="s">
        <v>160</v>
      </c>
      <c r="DE4" s="107">
        <v>0</v>
      </c>
      <c r="DG4" s="100">
        <f t="shared" ref="DG4:DG67" si="0">C4+H4+BJ4+BO4+BT4+BY4+CD4+CI4+CN4+CS4+CX4+DC4</f>
        <v>0</v>
      </c>
      <c r="DH4" s="108">
        <f t="shared" ref="DH4:DH67" si="1">E4+J4+BL4+BQ4+BV4+CA4+CF4+CK4+CP4+CU4+CZ4+DE4</f>
        <v>0</v>
      </c>
      <c r="DI4" s="11"/>
    </row>
    <row r="5" spans="2:113" s="5" customFormat="1" ht="15.95" customHeight="1" thickBot="1" x14ac:dyDescent="0.3">
      <c r="B5" s="106" t="s">
        <v>16</v>
      </c>
      <c r="C5" s="107">
        <v>0</v>
      </c>
      <c r="D5" s="106" t="s">
        <v>16</v>
      </c>
      <c r="E5" s="107">
        <v>98136.143074390973</v>
      </c>
      <c r="G5" s="106" t="s">
        <v>16</v>
      </c>
      <c r="H5" s="107">
        <v>0</v>
      </c>
      <c r="I5" s="106" t="s">
        <v>16</v>
      </c>
      <c r="J5" s="107">
        <v>65763.996341111546</v>
      </c>
      <c r="L5" s="70" t="s">
        <v>16</v>
      </c>
      <c r="M5" s="68"/>
      <c r="N5" s="70" t="s">
        <v>16</v>
      </c>
      <c r="O5" s="68"/>
      <c r="Q5" s="70" t="s">
        <v>16</v>
      </c>
      <c r="R5" s="68"/>
      <c r="S5" s="70" t="s">
        <v>16</v>
      </c>
      <c r="T5" s="68"/>
      <c r="V5" s="70" t="s">
        <v>16</v>
      </c>
      <c r="W5" s="68"/>
      <c r="X5" s="70" t="s">
        <v>16</v>
      </c>
      <c r="Y5" s="68"/>
      <c r="AA5" s="12" t="s">
        <v>16</v>
      </c>
      <c r="AB5" s="4"/>
      <c r="AC5" s="12" t="s">
        <v>16</v>
      </c>
      <c r="AD5" s="7"/>
      <c r="AF5" s="12" t="s">
        <v>16</v>
      </c>
      <c r="AG5" s="4"/>
      <c r="AH5" s="12" t="s">
        <v>16</v>
      </c>
      <c r="AI5" s="7"/>
      <c r="AK5" s="12" t="s">
        <v>16</v>
      </c>
      <c r="AL5" s="4"/>
      <c r="AM5" s="12" t="s">
        <v>16</v>
      </c>
      <c r="AN5" s="4"/>
      <c r="AP5" s="12" t="s">
        <v>16</v>
      </c>
      <c r="AQ5" s="4"/>
      <c r="AR5" s="12" t="s">
        <v>16</v>
      </c>
      <c r="AS5" s="4"/>
      <c r="AU5" s="12" t="s">
        <v>16</v>
      </c>
      <c r="AV5" s="4"/>
      <c r="AW5" s="12" t="s">
        <v>16</v>
      </c>
      <c r="AX5" s="4"/>
      <c r="AZ5" s="12" t="s">
        <v>16</v>
      </c>
      <c r="BA5" s="4"/>
      <c r="BB5" s="12" t="s">
        <v>16</v>
      </c>
      <c r="BC5" s="4"/>
      <c r="BE5" s="8" t="s">
        <v>15</v>
      </c>
      <c r="BF5" s="9"/>
      <c r="BG5" s="8" t="s">
        <v>15</v>
      </c>
      <c r="BH5" s="9"/>
      <c r="BI5" s="106" t="s">
        <v>16</v>
      </c>
      <c r="BJ5" s="107">
        <v>7816906.4713270823</v>
      </c>
      <c r="BK5" s="106" t="s">
        <v>16</v>
      </c>
      <c r="BL5" s="107">
        <v>0</v>
      </c>
      <c r="BN5" s="106" t="s">
        <v>16</v>
      </c>
      <c r="BO5" s="107">
        <v>19167108.836492397</v>
      </c>
      <c r="BP5" s="106" t="s">
        <v>16</v>
      </c>
      <c r="BQ5" s="107">
        <v>0</v>
      </c>
      <c r="BS5" s="106" t="s">
        <v>16</v>
      </c>
      <c r="BT5" s="107">
        <v>21744236.527609099</v>
      </c>
      <c r="BU5" s="106" t="s">
        <v>16</v>
      </c>
      <c r="BV5" s="107">
        <v>0</v>
      </c>
      <c r="BX5" s="106" t="s">
        <v>16</v>
      </c>
      <c r="BY5" s="107">
        <v>8510357.6165999305</v>
      </c>
      <c r="BZ5" s="106" t="s">
        <v>16</v>
      </c>
      <c r="CA5" s="107">
        <v>0</v>
      </c>
      <c r="CC5" s="106" t="s">
        <v>16</v>
      </c>
      <c r="CD5" s="107">
        <v>6781377.893169703</v>
      </c>
      <c r="CE5" s="106" t="s">
        <v>16</v>
      </c>
      <c r="CF5" s="107">
        <v>0</v>
      </c>
      <c r="CH5" s="106" t="s">
        <v>16</v>
      </c>
      <c r="CI5" s="107">
        <v>5299374.4768062783</v>
      </c>
      <c r="CJ5" s="106" t="s">
        <v>16</v>
      </c>
      <c r="CK5" s="107">
        <v>0</v>
      </c>
      <c r="CM5" s="106" t="s">
        <v>16</v>
      </c>
      <c r="CN5" s="107">
        <v>2138130.9185758899</v>
      </c>
      <c r="CO5" s="106" t="s">
        <v>16</v>
      </c>
      <c r="CP5" s="107">
        <v>0</v>
      </c>
      <c r="CR5" s="106" t="s">
        <v>16</v>
      </c>
      <c r="CS5" s="107">
        <v>0</v>
      </c>
      <c r="CT5" s="106" t="s">
        <v>16</v>
      </c>
      <c r="CU5" s="107">
        <v>1118363.9147923118</v>
      </c>
      <c r="CW5" s="106" t="s">
        <v>16</v>
      </c>
      <c r="CX5" s="107">
        <v>0</v>
      </c>
      <c r="CY5" s="106" t="s">
        <v>16</v>
      </c>
      <c r="CZ5" s="107">
        <v>898427.67299386603</v>
      </c>
      <c r="DB5" s="106" t="s">
        <v>16</v>
      </c>
      <c r="DC5" s="107">
        <v>0</v>
      </c>
      <c r="DD5" s="106" t="s">
        <v>16</v>
      </c>
      <c r="DE5" s="107">
        <v>259920.54184533679</v>
      </c>
      <c r="DG5" s="100">
        <f t="shared" si="0"/>
        <v>71457492.74058038</v>
      </c>
      <c r="DH5" s="108">
        <f t="shared" si="1"/>
        <v>2440612.2690470172</v>
      </c>
    </row>
    <row r="6" spans="2:113" s="5" customFormat="1" ht="15.95" customHeight="1" thickBot="1" x14ac:dyDescent="0.3">
      <c r="B6" s="106" t="s">
        <v>17</v>
      </c>
      <c r="C6" s="107">
        <v>0</v>
      </c>
      <c r="D6" s="106" t="s">
        <v>17</v>
      </c>
      <c r="E6" s="107">
        <v>88114.015586072215</v>
      </c>
      <c r="G6" s="106" t="s">
        <v>17</v>
      </c>
      <c r="H6" s="107">
        <v>0</v>
      </c>
      <c r="I6" s="106" t="s">
        <v>17</v>
      </c>
      <c r="J6" s="107">
        <v>79189.327965879071</v>
      </c>
      <c r="L6" s="70" t="s">
        <v>17</v>
      </c>
      <c r="M6" s="68"/>
      <c r="N6" s="70" t="s">
        <v>17</v>
      </c>
      <c r="O6" s="68"/>
      <c r="Q6" s="70" t="s">
        <v>17</v>
      </c>
      <c r="R6" s="68"/>
      <c r="S6" s="70" t="s">
        <v>17</v>
      </c>
      <c r="T6" s="68"/>
      <c r="V6" s="70" t="s">
        <v>17</v>
      </c>
      <c r="W6" s="68"/>
      <c r="X6" s="70" t="s">
        <v>17</v>
      </c>
      <c r="Y6" s="68"/>
      <c r="AA6" s="12" t="s">
        <v>17</v>
      </c>
      <c r="AB6" s="4"/>
      <c r="AC6" s="12" t="s">
        <v>17</v>
      </c>
      <c r="AD6" s="7"/>
      <c r="AF6" s="12" t="s">
        <v>17</v>
      </c>
      <c r="AG6" s="4"/>
      <c r="AH6" s="12" t="s">
        <v>17</v>
      </c>
      <c r="AI6" s="7"/>
      <c r="AK6" s="12" t="s">
        <v>17</v>
      </c>
      <c r="AL6" s="4"/>
      <c r="AM6" s="12" t="s">
        <v>17</v>
      </c>
      <c r="AN6" s="4"/>
      <c r="AP6" s="12" t="s">
        <v>17</v>
      </c>
      <c r="AQ6" s="4"/>
      <c r="AR6" s="12" t="s">
        <v>17</v>
      </c>
      <c r="AS6" s="4"/>
      <c r="AU6" s="12" t="s">
        <v>17</v>
      </c>
      <c r="AV6" s="4"/>
      <c r="AW6" s="12" t="s">
        <v>17</v>
      </c>
      <c r="AX6" s="4"/>
      <c r="AZ6" s="12" t="s">
        <v>17</v>
      </c>
      <c r="BA6" s="4"/>
      <c r="BB6" s="12" t="s">
        <v>17</v>
      </c>
      <c r="BC6" s="4"/>
      <c r="BE6" s="12" t="s">
        <v>16</v>
      </c>
      <c r="BF6" s="4"/>
      <c r="BG6" s="12" t="s">
        <v>16</v>
      </c>
      <c r="BH6" s="4"/>
      <c r="BI6" s="106" t="s">
        <v>17</v>
      </c>
      <c r="BJ6" s="107">
        <v>0</v>
      </c>
      <c r="BK6" s="106" t="s">
        <v>17</v>
      </c>
      <c r="BL6" s="107">
        <v>9191408.2832659259</v>
      </c>
      <c r="BN6" s="106" t="s">
        <v>17</v>
      </c>
      <c r="BO6" s="107">
        <v>0</v>
      </c>
      <c r="BP6" s="106" t="s">
        <v>17</v>
      </c>
      <c r="BQ6" s="107">
        <v>9674486.1137438975</v>
      </c>
      <c r="BS6" s="106" t="s">
        <v>17</v>
      </c>
      <c r="BT6" s="107">
        <v>0</v>
      </c>
      <c r="BU6" s="106" t="s">
        <v>17</v>
      </c>
      <c r="BV6" s="107">
        <v>6175893.4073632872</v>
      </c>
      <c r="BX6" s="106" t="s">
        <v>17</v>
      </c>
      <c r="BY6" s="107">
        <v>0</v>
      </c>
      <c r="BZ6" s="106" t="s">
        <v>17</v>
      </c>
      <c r="CA6" s="107">
        <v>6263937.29</v>
      </c>
      <c r="CC6" s="106" t="s">
        <v>17</v>
      </c>
      <c r="CD6" s="107">
        <v>0</v>
      </c>
      <c r="CE6" s="106" t="s">
        <v>17</v>
      </c>
      <c r="CF6" s="107">
        <v>8658919.4600000009</v>
      </c>
      <c r="CH6" s="106" t="s">
        <v>17</v>
      </c>
      <c r="CI6" s="107">
        <v>0</v>
      </c>
      <c r="CJ6" s="106" t="s">
        <v>17</v>
      </c>
      <c r="CK6" s="107">
        <v>10378103.77</v>
      </c>
      <c r="CM6" s="106" t="s">
        <v>17</v>
      </c>
      <c r="CN6" s="107">
        <v>5086112.2001793515</v>
      </c>
      <c r="CO6" s="106" t="s">
        <v>17</v>
      </c>
      <c r="CP6" s="107">
        <v>0</v>
      </c>
      <c r="CR6" s="106" t="s">
        <v>17</v>
      </c>
      <c r="CS6" s="107">
        <v>0</v>
      </c>
      <c r="CT6" s="106" t="s">
        <v>17</v>
      </c>
      <c r="CU6" s="107">
        <v>345951.98183739919</v>
      </c>
      <c r="CW6" s="106" t="s">
        <v>17</v>
      </c>
      <c r="CX6" s="107">
        <v>0</v>
      </c>
      <c r="CY6" s="106" t="s">
        <v>17</v>
      </c>
      <c r="CZ6" s="107">
        <v>10720242.200841209</v>
      </c>
      <c r="DB6" s="106" t="s">
        <v>17</v>
      </c>
      <c r="DC6" s="107">
        <v>0</v>
      </c>
      <c r="DD6" s="106" t="s">
        <v>17</v>
      </c>
      <c r="DE6" s="107">
        <v>11483373.240331378</v>
      </c>
      <c r="DG6" s="100">
        <f t="shared" si="0"/>
        <v>5086112.2001793515</v>
      </c>
      <c r="DH6" s="108">
        <f t="shared" si="1"/>
        <v>73059619.090935051</v>
      </c>
    </row>
    <row r="7" spans="2:113" s="5" customFormat="1" ht="15.95" customHeight="1" thickBot="1" x14ac:dyDescent="0.3">
      <c r="B7" s="106" t="s">
        <v>18</v>
      </c>
      <c r="C7" s="107">
        <v>0</v>
      </c>
      <c r="D7" s="106" t="s">
        <v>18</v>
      </c>
      <c r="E7" s="107">
        <v>10623.851910759135</v>
      </c>
      <c r="G7" s="106" t="s">
        <v>18</v>
      </c>
      <c r="H7" s="107">
        <v>0</v>
      </c>
      <c r="I7" s="106" t="s">
        <v>18</v>
      </c>
      <c r="J7" s="107">
        <v>7812.2577641204043</v>
      </c>
      <c r="L7" s="70" t="s">
        <v>18</v>
      </c>
      <c r="M7" s="68"/>
      <c r="N7" s="70" t="s">
        <v>18</v>
      </c>
      <c r="O7" s="68"/>
      <c r="Q7" s="70" t="s">
        <v>18</v>
      </c>
      <c r="R7" s="68"/>
      <c r="S7" s="70" t="s">
        <v>18</v>
      </c>
      <c r="T7" s="68"/>
      <c r="V7" s="70" t="s">
        <v>18</v>
      </c>
      <c r="W7" s="68"/>
      <c r="X7" s="70" t="s">
        <v>18</v>
      </c>
      <c r="Y7" s="68"/>
      <c r="AA7" s="12" t="s">
        <v>18</v>
      </c>
      <c r="AB7" s="4"/>
      <c r="AC7" s="12" t="s">
        <v>18</v>
      </c>
      <c r="AD7" s="7"/>
      <c r="AF7" s="12" t="s">
        <v>18</v>
      </c>
      <c r="AG7" s="4"/>
      <c r="AH7" s="12" t="s">
        <v>18</v>
      </c>
      <c r="AI7" s="7"/>
      <c r="AK7" s="12" t="s">
        <v>18</v>
      </c>
      <c r="AL7" s="4"/>
      <c r="AM7" s="12" t="s">
        <v>18</v>
      </c>
      <c r="AN7" s="4"/>
      <c r="AP7" s="12" t="s">
        <v>18</v>
      </c>
      <c r="AQ7" s="4"/>
      <c r="AR7" s="12" t="s">
        <v>18</v>
      </c>
      <c r="AS7" s="4"/>
      <c r="AU7" s="12" t="s">
        <v>18</v>
      </c>
      <c r="AV7" s="4"/>
      <c r="AW7" s="12" t="s">
        <v>18</v>
      </c>
      <c r="AX7" s="4"/>
      <c r="AZ7" s="12" t="s">
        <v>18</v>
      </c>
      <c r="BA7" s="4"/>
      <c r="BB7" s="12" t="s">
        <v>18</v>
      </c>
      <c r="BC7" s="4"/>
      <c r="BE7" s="12" t="s">
        <v>17</v>
      </c>
      <c r="BF7" s="4"/>
      <c r="BG7" s="12" t="s">
        <v>17</v>
      </c>
      <c r="BH7" s="4"/>
      <c r="BI7" s="106" t="s">
        <v>18</v>
      </c>
      <c r="BJ7" s="107">
        <v>164222.62535807493</v>
      </c>
      <c r="BK7" s="106" t="s">
        <v>18</v>
      </c>
      <c r="BL7" s="107">
        <v>0</v>
      </c>
      <c r="BN7" s="106" t="s">
        <v>18</v>
      </c>
      <c r="BO7" s="107">
        <v>213637.31171959516</v>
      </c>
      <c r="BP7" s="106" t="s">
        <v>18</v>
      </c>
      <c r="BQ7" s="107">
        <v>0</v>
      </c>
      <c r="BS7" s="106" t="s">
        <v>18</v>
      </c>
      <c r="BT7" s="107">
        <v>0</v>
      </c>
      <c r="BU7" s="106" t="s">
        <v>18</v>
      </c>
      <c r="BV7" s="107">
        <v>135845.82559772156</v>
      </c>
      <c r="BX7" s="106" t="s">
        <v>18</v>
      </c>
      <c r="BY7" s="107">
        <v>750468.38211055507</v>
      </c>
      <c r="BZ7" s="106" t="s">
        <v>18</v>
      </c>
      <c r="CA7" s="107">
        <v>0</v>
      </c>
      <c r="CC7" s="106" t="s">
        <v>146</v>
      </c>
      <c r="CD7" s="107">
        <v>2249556.9223768129</v>
      </c>
      <c r="CE7" s="106" t="s">
        <v>146</v>
      </c>
      <c r="CF7" s="107">
        <v>0</v>
      </c>
      <c r="CH7" s="106" t="s">
        <v>146</v>
      </c>
      <c r="CI7" s="107">
        <v>3744062.2200913047</v>
      </c>
      <c r="CJ7" s="106" t="s">
        <v>146</v>
      </c>
      <c r="CK7" s="107">
        <v>0</v>
      </c>
      <c r="CM7" s="106" t="s">
        <v>146</v>
      </c>
      <c r="CN7" s="107">
        <v>2504215.4146352233</v>
      </c>
      <c r="CO7" s="106" t="s">
        <v>146</v>
      </c>
      <c r="CP7" s="107">
        <v>0</v>
      </c>
      <c r="CR7" s="106" t="s">
        <v>146</v>
      </c>
      <c r="CS7" s="107">
        <v>4503671.7843947858</v>
      </c>
      <c r="CT7" s="106" t="s">
        <v>146</v>
      </c>
      <c r="CU7" s="107">
        <v>0</v>
      </c>
      <c r="CW7" s="106" t="s">
        <v>146</v>
      </c>
      <c r="CX7" s="107">
        <v>6767333.3955794079</v>
      </c>
      <c r="CY7" s="106" t="s">
        <v>146</v>
      </c>
      <c r="CZ7" s="107">
        <v>0</v>
      </c>
      <c r="DB7" s="106" t="s">
        <v>146</v>
      </c>
      <c r="DC7" s="107">
        <v>6011954.8126083734</v>
      </c>
      <c r="DD7" s="106" t="s">
        <v>146</v>
      </c>
      <c r="DE7" s="107">
        <v>0</v>
      </c>
      <c r="DG7" s="100">
        <f t="shared" si="0"/>
        <v>26909122.868874133</v>
      </c>
      <c r="DH7" s="108">
        <f t="shared" si="1"/>
        <v>154281.93527260108</v>
      </c>
    </row>
    <row r="8" spans="2:113" s="5" customFormat="1" ht="15.95" customHeight="1" thickBot="1" x14ac:dyDescent="0.3">
      <c r="B8" s="106" t="s">
        <v>19</v>
      </c>
      <c r="C8" s="107">
        <v>0</v>
      </c>
      <c r="D8" s="106" t="s">
        <v>19</v>
      </c>
      <c r="E8" s="107">
        <v>21447.23189677464</v>
      </c>
      <c r="G8" s="106" t="s">
        <v>19</v>
      </c>
      <c r="H8" s="107">
        <v>0</v>
      </c>
      <c r="I8" s="106" t="s">
        <v>19</v>
      </c>
      <c r="J8" s="107">
        <v>23944.786429975844</v>
      </c>
      <c r="L8" s="70" t="s">
        <v>19</v>
      </c>
      <c r="M8" s="68"/>
      <c r="N8" s="70" t="s">
        <v>19</v>
      </c>
      <c r="O8" s="68"/>
      <c r="Q8" s="70" t="s">
        <v>19</v>
      </c>
      <c r="R8" s="68"/>
      <c r="S8" s="70" t="s">
        <v>19</v>
      </c>
      <c r="T8" s="68"/>
      <c r="V8" s="70" t="s">
        <v>19</v>
      </c>
      <c r="W8" s="68"/>
      <c r="X8" s="70" t="s">
        <v>19</v>
      </c>
      <c r="Y8" s="68"/>
      <c r="AA8" s="12" t="s">
        <v>19</v>
      </c>
      <c r="AB8" s="4"/>
      <c r="AC8" s="12" t="s">
        <v>19</v>
      </c>
      <c r="AD8" s="7"/>
      <c r="AF8" s="12" t="s">
        <v>19</v>
      </c>
      <c r="AG8" s="4"/>
      <c r="AH8" s="12" t="s">
        <v>19</v>
      </c>
      <c r="AI8" s="7"/>
      <c r="AK8" s="12" t="s">
        <v>19</v>
      </c>
      <c r="AL8" s="4"/>
      <c r="AM8" s="12" t="s">
        <v>19</v>
      </c>
      <c r="AN8" s="4"/>
      <c r="AP8" s="12" t="s">
        <v>19</v>
      </c>
      <c r="AQ8" s="4"/>
      <c r="AR8" s="12" t="s">
        <v>19</v>
      </c>
      <c r="AS8" s="4"/>
      <c r="AU8" s="12" t="s">
        <v>19</v>
      </c>
      <c r="AV8" s="4"/>
      <c r="AW8" s="12" t="s">
        <v>19</v>
      </c>
      <c r="AX8" s="4"/>
      <c r="AZ8" s="12" t="s">
        <v>19</v>
      </c>
      <c r="BA8" s="4"/>
      <c r="BB8" s="12" t="s">
        <v>19</v>
      </c>
      <c r="BC8" s="4"/>
      <c r="BE8" s="12" t="s">
        <v>18</v>
      </c>
      <c r="BF8" s="4"/>
      <c r="BG8" s="12" t="s">
        <v>18</v>
      </c>
      <c r="BH8" s="4"/>
      <c r="BI8" s="106" t="s">
        <v>19</v>
      </c>
      <c r="BJ8" s="107">
        <v>0</v>
      </c>
      <c r="BK8" s="106" t="s">
        <v>19</v>
      </c>
      <c r="BL8" s="107">
        <v>8072679.5363159347</v>
      </c>
      <c r="BN8" s="106" t="s">
        <v>19</v>
      </c>
      <c r="BO8" s="107">
        <v>0</v>
      </c>
      <c r="BP8" s="106" t="s">
        <v>19</v>
      </c>
      <c r="BQ8" s="107">
        <v>14480821.749871366</v>
      </c>
      <c r="BS8" s="106" t="s">
        <v>19</v>
      </c>
      <c r="BT8" s="107">
        <v>0</v>
      </c>
      <c r="BU8" s="106" t="s">
        <v>19</v>
      </c>
      <c r="BV8" s="107">
        <v>12190634.721696516</v>
      </c>
      <c r="BX8" s="106" t="s">
        <v>19</v>
      </c>
      <c r="BY8" s="107">
        <v>0</v>
      </c>
      <c r="BZ8" s="106" t="s">
        <v>19</v>
      </c>
      <c r="CA8" s="107">
        <v>9398800.9900000002</v>
      </c>
      <c r="CC8" s="106" t="s">
        <v>19</v>
      </c>
      <c r="CD8" s="107">
        <v>0</v>
      </c>
      <c r="CE8" s="106" t="s">
        <v>19</v>
      </c>
      <c r="CF8" s="107">
        <v>6368340.8499999996</v>
      </c>
      <c r="CH8" s="106" t="s">
        <v>19</v>
      </c>
      <c r="CI8" s="107">
        <v>0</v>
      </c>
      <c r="CJ8" s="106" t="s">
        <v>19</v>
      </c>
      <c r="CK8" s="107">
        <v>7003575.1699999999</v>
      </c>
      <c r="CM8" s="106" t="s">
        <v>19</v>
      </c>
      <c r="CN8" s="107">
        <v>0</v>
      </c>
      <c r="CO8" s="106" t="s">
        <v>19</v>
      </c>
      <c r="CP8" s="107">
        <v>7328647.7157736691</v>
      </c>
      <c r="CR8" s="106" t="s">
        <v>19</v>
      </c>
      <c r="CS8" s="107">
        <v>0</v>
      </c>
      <c r="CT8" s="106" t="s">
        <v>19</v>
      </c>
      <c r="CU8" s="107">
        <v>2139782.2140337159</v>
      </c>
      <c r="CW8" s="106" t="s">
        <v>19</v>
      </c>
      <c r="CX8" s="107">
        <v>0</v>
      </c>
      <c r="CY8" s="106" t="s">
        <v>19</v>
      </c>
      <c r="CZ8" s="107">
        <v>2621760.9151535681</v>
      </c>
      <c r="DB8" s="106" t="s">
        <v>19</v>
      </c>
      <c r="DC8" s="107">
        <v>0</v>
      </c>
      <c r="DD8" s="106" t="s">
        <v>19</v>
      </c>
      <c r="DE8" s="107">
        <v>5182444.6892781453</v>
      </c>
      <c r="DG8" s="100">
        <f t="shared" si="0"/>
        <v>0</v>
      </c>
      <c r="DH8" s="108">
        <f t="shared" si="1"/>
        <v>74832880.570449665</v>
      </c>
    </row>
    <row r="9" spans="2:113" s="5" customFormat="1" ht="15.95" customHeight="1" thickBot="1" x14ac:dyDescent="0.3">
      <c r="B9" s="106" t="s">
        <v>20</v>
      </c>
      <c r="C9" s="107">
        <v>0</v>
      </c>
      <c r="D9" s="106" t="s">
        <v>20</v>
      </c>
      <c r="E9" s="107">
        <v>49642.18946438672</v>
      </c>
      <c r="G9" s="106" t="s">
        <v>20</v>
      </c>
      <c r="H9" s="107">
        <v>0</v>
      </c>
      <c r="I9" s="106" t="s">
        <v>20</v>
      </c>
      <c r="J9" s="107">
        <v>42475.869208611904</v>
      </c>
      <c r="L9" s="70" t="s">
        <v>20</v>
      </c>
      <c r="M9" s="68"/>
      <c r="N9" s="70" t="s">
        <v>20</v>
      </c>
      <c r="O9" s="68"/>
      <c r="Q9" s="70" t="s">
        <v>20</v>
      </c>
      <c r="R9" s="68"/>
      <c r="S9" s="70" t="s">
        <v>20</v>
      </c>
      <c r="T9" s="68"/>
      <c r="V9" s="70" t="s">
        <v>20</v>
      </c>
      <c r="W9" s="68"/>
      <c r="X9" s="70" t="s">
        <v>20</v>
      </c>
      <c r="Y9" s="68"/>
      <c r="AA9" s="12" t="s">
        <v>20</v>
      </c>
      <c r="AB9" s="4"/>
      <c r="AC9" s="12" t="s">
        <v>20</v>
      </c>
      <c r="AD9" s="7"/>
      <c r="AF9" s="12" t="s">
        <v>20</v>
      </c>
      <c r="AG9" s="4"/>
      <c r="AH9" s="12" t="s">
        <v>20</v>
      </c>
      <c r="AI9" s="7"/>
      <c r="AK9" s="12" t="s">
        <v>20</v>
      </c>
      <c r="AL9" s="4"/>
      <c r="AM9" s="12" t="s">
        <v>20</v>
      </c>
      <c r="AN9" s="4"/>
      <c r="AP9" s="12" t="s">
        <v>20</v>
      </c>
      <c r="AQ9" s="4"/>
      <c r="AR9" s="12" t="s">
        <v>20</v>
      </c>
      <c r="AS9" s="4"/>
      <c r="AU9" s="12" t="s">
        <v>20</v>
      </c>
      <c r="AV9" s="4"/>
      <c r="AW9" s="12" t="s">
        <v>20</v>
      </c>
      <c r="AX9" s="4"/>
      <c r="AZ9" s="12" t="s">
        <v>20</v>
      </c>
      <c r="BA9" s="4"/>
      <c r="BB9" s="12" t="s">
        <v>20</v>
      </c>
      <c r="BC9" s="4"/>
      <c r="BE9" s="12" t="s">
        <v>19</v>
      </c>
      <c r="BF9" s="4"/>
      <c r="BG9" s="12" t="s">
        <v>19</v>
      </c>
      <c r="BH9" s="4"/>
      <c r="BI9" s="106" t="s">
        <v>20</v>
      </c>
      <c r="BJ9" s="107">
        <v>0</v>
      </c>
      <c r="BK9" s="106" t="s">
        <v>20</v>
      </c>
      <c r="BL9" s="107">
        <v>5188153.6251631668</v>
      </c>
      <c r="BN9" s="106" t="s">
        <v>20</v>
      </c>
      <c r="BO9" s="107">
        <v>0</v>
      </c>
      <c r="BP9" s="106" t="s">
        <v>20</v>
      </c>
      <c r="BQ9" s="107">
        <v>14688614.768164502</v>
      </c>
      <c r="BS9" s="106" t="s">
        <v>20</v>
      </c>
      <c r="BT9" s="107">
        <v>0</v>
      </c>
      <c r="BU9" s="106" t="s">
        <v>20</v>
      </c>
      <c r="BV9" s="107">
        <v>16248445.781211296</v>
      </c>
      <c r="BX9" s="106" t="s">
        <v>20</v>
      </c>
      <c r="BY9" s="107">
        <v>0</v>
      </c>
      <c r="BZ9" s="106" t="s">
        <v>20</v>
      </c>
      <c r="CA9" s="107">
        <v>14800325.470000001</v>
      </c>
      <c r="CC9" s="106" t="s">
        <v>20</v>
      </c>
      <c r="CD9" s="107">
        <v>0</v>
      </c>
      <c r="CE9" s="106" t="s">
        <v>20</v>
      </c>
      <c r="CF9" s="107">
        <v>3382591.76</v>
      </c>
      <c r="CH9" s="106" t="s">
        <v>20</v>
      </c>
      <c r="CI9" s="107">
        <v>5354601.6920199823</v>
      </c>
      <c r="CJ9" s="106" t="s">
        <v>20</v>
      </c>
      <c r="CK9" s="107">
        <v>0</v>
      </c>
      <c r="CM9" s="106" t="s">
        <v>20</v>
      </c>
      <c r="CN9" s="107">
        <v>4845391.8070600284</v>
      </c>
      <c r="CO9" s="106" t="s">
        <v>20</v>
      </c>
      <c r="CP9" s="107">
        <v>0</v>
      </c>
      <c r="CR9" s="106" t="s">
        <v>20</v>
      </c>
      <c r="CS9" s="107">
        <v>4437933.7117470037</v>
      </c>
      <c r="CT9" s="106" t="s">
        <v>20</v>
      </c>
      <c r="CU9" s="107">
        <v>0</v>
      </c>
      <c r="CW9" s="106" t="s">
        <v>20</v>
      </c>
      <c r="CX9" s="107">
        <v>3793289.6239964147</v>
      </c>
      <c r="CY9" s="106" t="s">
        <v>20</v>
      </c>
      <c r="CZ9" s="107">
        <v>0</v>
      </c>
      <c r="DB9" s="106" t="s">
        <v>20</v>
      </c>
      <c r="DC9" s="107">
        <v>0</v>
      </c>
      <c r="DD9" s="106" t="s">
        <v>20</v>
      </c>
      <c r="DE9" s="107">
        <v>414898.977593494</v>
      </c>
      <c r="DG9" s="100">
        <f t="shared" si="0"/>
        <v>18431216.83482343</v>
      </c>
      <c r="DH9" s="108">
        <f t="shared" si="1"/>
        <v>54815148.440805458</v>
      </c>
    </row>
    <row r="10" spans="2:113" s="5" customFormat="1" ht="15.95" customHeight="1" thickBot="1" x14ac:dyDescent="0.3">
      <c r="B10" s="106" t="s">
        <v>21</v>
      </c>
      <c r="C10" s="107">
        <v>0</v>
      </c>
      <c r="D10" s="106" t="s">
        <v>21</v>
      </c>
      <c r="E10" s="107">
        <v>72315.701326277645</v>
      </c>
      <c r="G10" s="106" t="s">
        <v>21</v>
      </c>
      <c r="H10" s="107">
        <v>0</v>
      </c>
      <c r="I10" s="106" t="s">
        <v>21</v>
      </c>
      <c r="J10" s="107">
        <v>53421.495295610184</v>
      </c>
      <c r="L10" s="70" t="s">
        <v>21</v>
      </c>
      <c r="M10" s="68"/>
      <c r="N10" s="70" t="s">
        <v>21</v>
      </c>
      <c r="O10" s="68"/>
      <c r="Q10" s="70" t="s">
        <v>21</v>
      </c>
      <c r="R10" s="68"/>
      <c r="S10" s="70" t="s">
        <v>21</v>
      </c>
      <c r="T10" s="68"/>
      <c r="V10" s="70" t="s">
        <v>21</v>
      </c>
      <c r="W10" s="68"/>
      <c r="X10" s="70" t="s">
        <v>21</v>
      </c>
      <c r="Y10" s="68"/>
      <c r="AA10" s="12" t="s">
        <v>21</v>
      </c>
      <c r="AB10" s="4"/>
      <c r="AC10" s="12" t="s">
        <v>21</v>
      </c>
      <c r="AD10" s="7"/>
      <c r="AF10" s="12" t="s">
        <v>21</v>
      </c>
      <c r="AG10" s="4"/>
      <c r="AH10" s="12" t="s">
        <v>21</v>
      </c>
      <c r="AI10" s="7"/>
      <c r="AK10" s="12" t="s">
        <v>21</v>
      </c>
      <c r="AL10" s="4"/>
      <c r="AM10" s="12" t="s">
        <v>21</v>
      </c>
      <c r="AN10" s="4"/>
      <c r="AP10" s="12" t="s">
        <v>21</v>
      </c>
      <c r="AQ10" s="4"/>
      <c r="AR10" s="12" t="s">
        <v>21</v>
      </c>
      <c r="AS10" s="4"/>
      <c r="AU10" s="12" t="s">
        <v>21</v>
      </c>
      <c r="AV10" s="4"/>
      <c r="AW10" s="12" t="s">
        <v>21</v>
      </c>
      <c r="AX10" s="4"/>
      <c r="AZ10" s="12" t="s">
        <v>21</v>
      </c>
      <c r="BA10" s="4"/>
      <c r="BB10" s="12" t="s">
        <v>21</v>
      </c>
      <c r="BC10" s="4"/>
      <c r="BE10" s="12" t="s">
        <v>20</v>
      </c>
      <c r="BF10" s="4"/>
      <c r="BG10" s="12" t="s">
        <v>20</v>
      </c>
      <c r="BH10" s="4"/>
      <c r="BI10" s="106" t="s">
        <v>21</v>
      </c>
      <c r="BJ10" s="107">
        <v>0</v>
      </c>
      <c r="BK10" s="106" t="s">
        <v>21</v>
      </c>
      <c r="BL10" s="107">
        <v>7024397.1446767356</v>
      </c>
      <c r="BN10" s="106" t="s">
        <v>21</v>
      </c>
      <c r="BO10" s="107">
        <v>0</v>
      </c>
      <c r="BP10" s="106" t="s">
        <v>21</v>
      </c>
      <c r="BQ10" s="107">
        <v>3463063.5239379476</v>
      </c>
      <c r="BS10" s="106" t="s">
        <v>21</v>
      </c>
      <c r="BT10" s="107">
        <v>4165024.4033370153</v>
      </c>
      <c r="BU10" s="106" t="s">
        <v>21</v>
      </c>
      <c r="BV10" s="107">
        <v>0</v>
      </c>
      <c r="BX10" s="106" t="s">
        <v>21</v>
      </c>
      <c r="BY10" s="107">
        <v>0</v>
      </c>
      <c r="BZ10" s="106" t="s">
        <v>21</v>
      </c>
      <c r="CA10" s="107">
        <v>197914.22</v>
      </c>
      <c r="CC10" s="106" t="s">
        <v>21</v>
      </c>
      <c r="CD10" s="107">
        <v>0</v>
      </c>
      <c r="CE10" s="106" t="s">
        <v>21</v>
      </c>
      <c r="CF10" s="107">
        <v>1081782.5900000001</v>
      </c>
      <c r="CH10" s="106" t="s">
        <v>21</v>
      </c>
      <c r="CI10" s="107">
        <v>0</v>
      </c>
      <c r="CJ10" s="106" t="s">
        <v>21</v>
      </c>
      <c r="CK10" s="107">
        <v>3554408.46</v>
      </c>
      <c r="CM10" s="106" t="s">
        <v>21</v>
      </c>
      <c r="CN10" s="107">
        <v>12141609.072468298</v>
      </c>
      <c r="CO10" s="106" t="s">
        <v>21</v>
      </c>
      <c r="CP10" s="107">
        <v>0</v>
      </c>
      <c r="CR10" s="106" t="s">
        <v>21</v>
      </c>
      <c r="CS10" s="107">
        <v>6152188.5603801841</v>
      </c>
      <c r="CT10" s="106" t="s">
        <v>21</v>
      </c>
      <c r="CU10" s="107">
        <v>0</v>
      </c>
      <c r="CW10" s="106" t="s">
        <v>21</v>
      </c>
      <c r="CX10" s="107">
        <v>1432561.1330906788</v>
      </c>
      <c r="CY10" s="106" t="s">
        <v>21</v>
      </c>
      <c r="CZ10" s="107">
        <v>0</v>
      </c>
      <c r="DB10" s="106" t="s">
        <v>21</v>
      </c>
      <c r="DC10" s="107">
        <v>2990454.4221477169</v>
      </c>
      <c r="DD10" s="106" t="s">
        <v>21</v>
      </c>
      <c r="DE10" s="107">
        <v>0</v>
      </c>
      <c r="DG10" s="100">
        <f t="shared" si="0"/>
        <v>26881837.591423891</v>
      </c>
      <c r="DH10" s="108">
        <f t="shared" si="1"/>
        <v>15447303.135236572</v>
      </c>
    </row>
    <row r="11" spans="2:113" s="5" customFormat="1" ht="15.95" customHeight="1" thickBot="1" x14ac:dyDescent="0.3">
      <c r="B11" s="106" t="s">
        <v>22</v>
      </c>
      <c r="C11" s="107">
        <v>0</v>
      </c>
      <c r="D11" s="106" t="s">
        <v>22</v>
      </c>
      <c r="E11" s="107">
        <v>104371.4573101603</v>
      </c>
      <c r="G11" s="106" t="s">
        <v>22</v>
      </c>
      <c r="H11" s="107">
        <v>0</v>
      </c>
      <c r="I11" s="106" t="s">
        <v>22</v>
      </c>
      <c r="J11" s="107">
        <v>35890.585574551529</v>
      </c>
      <c r="L11" s="70" t="s">
        <v>22</v>
      </c>
      <c r="M11" s="68"/>
      <c r="N11" s="70" t="s">
        <v>22</v>
      </c>
      <c r="O11" s="68"/>
      <c r="Q11" s="70" t="s">
        <v>22</v>
      </c>
      <c r="R11" s="68"/>
      <c r="S11" s="70" t="s">
        <v>22</v>
      </c>
      <c r="T11" s="68"/>
      <c r="V11" s="70" t="s">
        <v>22</v>
      </c>
      <c r="W11" s="68"/>
      <c r="X11" s="70" t="s">
        <v>22</v>
      </c>
      <c r="Y11" s="68"/>
      <c r="AA11" s="12" t="s">
        <v>22</v>
      </c>
      <c r="AB11" s="4"/>
      <c r="AC11" s="12" t="s">
        <v>22</v>
      </c>
      <c r="AD11" s="7"/>
      <c r="AF11" s="12" t="s">
        <v>22</v>
      </c>
      <c r="AG11" s="4"/>
      <c r="AH11" s="12" t="s">
        <v>22</v>
      </c>
      <c r="AI11" s="7"/>
      <c r="AK11" s="12" t="s">
        <v>22</v>
      </c>
      <c r="AL11" s="4"/>
      <c r="AM11" s="12" t="s">
        <v>22</v>
      </c>
      <c r="AN11" s="4"/>
      <c r="AP11" s="12" t="s">
        <v>22</v>
      </c>
      <c r="AQ11" s="4"/>
      <c r="AR11" s="12" t="s">
        <v>22</v>
      </c>
      <c r="AS11" s="4"/>
      <c r="AU11" s="12" t="s">
        <v>22</v>
      </c>
      <c r="AV11" s="4"/>
      <c r="AW11" s="12" t="s">
        <v>22</v>
      </c>
      <c r="AX11" s="4"/>
      <c r="AZ11" s="12" t="s">
        <v>22</v>
      </c>
      <c r="BA11" s="4"/>
      <c r="BB11" s="12" t="s">
        <v>22</v>
      </c>
      <c r="BC11" s="4"/>
      <c r="BE11" s="12" t="s">
        <v>21</v>
      </c>
      <c r="BF11" s="4"/>
      <c r="BG11" s="12" t="s">
        <v>21</v>
      </c>
      <c r="BH11" s="4"/>
      <c r="BI11" s="106" t="s">
        <v>22</v>
      </c>
      <c r="BJ11" s="107">
        <v>0</v>
      </c>
      <c r="BK11" s="106" t="s">
        <v>22</v>
      </c>
      <c r="BL11" s="107">
        <v>1616934.824810473</v>
      </c>
      <c r="BN11" s="106" t="s">
        <v>22</v>
      </c>
      <c r="BO11" s="107">
        <v>0</v>
      </c>
      <c r="BP11" s="106" t="s">
        <v>22</v>
      </c>
      <c r="BQ11" s="107">
        <v>5320556.9669084288</v>
      </c>
      <c r="BS11" s="106" t="s">
        <v>22</v>
      </c>
      <c r="BT11" s="107">
        <v>0</v>
      </c>
      <c r="BU11" s="106" t="s">
        <v>22</v>
      </c>
      <c r="BV11" s="107">
        <v>5482507.0891360892</v>
      </c>
      <c r="BX11" s="106" t="s">
        <v>22</v>
      </c>
      <c r="BY11" s="107">
        <v>0</v>
      </c>
      <c r="BZ11" s="106" t="s">
        <v>22</v>
      </c>
      <c r="CA11" s="107">
        <v>9198128.1999999993</v>
      </c>
      <c r="CC11" s="106" t="s">
        <v>22</v>
      </c>
      <c r="CD11" s="107">
        <v>0</v>
      </c>
      <c r="CE11" s="106" t="s">
        <v>22</v>
      </c>
      <c r="CF11" s="107">
        <v>9484512.1999999993</v>
      </c>
      <c r="CH11" s="106" t="s">
        <v>22</v>
      </c>
      <c r="CI11" s="107">
        <v>0</v>
      </c>
      <c r="CJ11" s="106" t="s">
        <v>22</v>
      </c>
      <c r="CK11" s="107">
        <v>7106701.3600000003</v>
      </c>
      <c r="CM11" s="106" t="s">
        <v>22</v>
      </c>
      <c r="CN11" s="107">
        <v>0</v>
      </c>
      <c r="CO11" s="106" t="s">
        <v>22</v>
      </c>
      <c r="CP11" s="107">
        <v>5524804.7759459261</v>
      </c>
      <c r="CR11" s="106" t="s">
        <v>22</v>
      </c>
      <c r="CS11" s="107">
        <v>7624382.0609457167</v>
      </c>
      <c r="CT11" s="106" t="s">
        <v>22</v>
      </c>
      <c r="CU11" s="107">
        <v>0</v>
      </c>
      <c r="CW11" s="106" t="s">
        <v>22</v>
      </c>
      <c r="CX11" s="107">
        <v>21303863.531555366</v>
      </c>
      <c r="CY11" s="106" t="s">
        <v>22</v>
      </c>
      <c r="CZ11" s="107">
        <v>0</v>
      </c>
      <c r="DB11" s="106" t="s">
        <v>22</v>
      </c>
      <c r="DC11" s="107">
        <v>240185.67014843493</v>
      </c>
      <c r="DD11" s="106" t="s">
        <v>22</v>
      </c>
      <c r="DE11" s="107">
        <v>0</v>
      </c>
      <c r="DG11" s="100">
        <f t="shared" si="0"/>
        <v>29168431.262649518</v>
      </c>
      <c r="DH11" s="108">
        <f t="shared" si="1"/>
        <v>43874407.459685624</v>
      </c>
    </row>
    <row r="12" spans="2:113" s="5" customFormat="1" ht="15.95" customHeight="1" thickBot="1" x14ac:dyDescent="0.3">
      <c r="B12" s="106" t="s">
        <v>23</v>
      </c>
      <c r="C12" s="107">
        <v>0</v>
      </c>
      <c r="D12" s="106" t="s">
        <v>23</v>
      </c>
      <c r="E12" s="107">
        <v>173440.301274247</v>
      </c>
      <c r="G12" s="106" t="s">
        <v>23</v>
      </c>
      <c r="H12" s="107">
        <v>0</v>
      </c>
      <c r="I12" s="106" t="s">
        <v>23</v>
      </c>
      <c r="J12" s="107">
        <v>130649.66839745769</v>
      </c>
      <c r="L12" s="70" t="s">
        <v>23</v>
      </c>
      <c r="M12" s="68"/>
      <c r="N12" s="70" t="s">
        <v>23</v>
      </c>
      <c r="O12" s="68"/>
      <c r="Q12" s="70" t="s">
        <v>23</v>
      </c>
      <c r="R12" s="68"/>
      <c r="S12" s="70" t="s">
        <v>23</v>
      </c>
      <c r="T12" s="68"/>
      <c r="V12" s="70" t="s">
        <v>23</v>
      </c>
      <c r="W12" s="68"/>
      <c r="X12" s="70" t="s">
        <v>23</v>
      </c>
      <c r="Y12" s="68"/>
      <c r="AA12" s="12" t="s">
        <v>23</v>
      </c>
      <c r="AB12" s="4"/>
      <c r="AC12" s="12" t="s">
        <v>23</v>
      </c>
      <c r="AD12" s="7"/>
      <c r="AF12" s="12" t="s">
        <v>23</v>
      </c>
      <c r="AG12" s="4"/>
      <c r="AH12" s="12" t="s">
        <v>23</v>
      </c>
      <c r="AI12" s="7"/>
      <c r="AK12" s="12" t="s">
        <v>23</v>
      </c>
      <c r="AL12" s="4"/>
      <c r="AM12" s="12" t="s">
        <v>23</v>
      </c>
      <c r="AN12" s="4"/>
      <c r="AP12" s="12" t="s">
        <v>23</v>
      </c>
      <c r="AQ12" s="4"/>
      <c r="AR12" s="12" t="s">
        <v>23</v>
      </c>
      <c r="AS12" s="4"/>
      <c r="AU12" s="12" t="s">
        <v>23</v>
      </c>
      <c r="AV12" s="4"/>
      <c r="AW12" s="12" t="s">
        <v>23</v>
      </c>
      <c r="AX12" s="4"/>
      <c r="AZ12" s="12" t="s">
        <v>23</v>
      </c>
      <c r="BA12" s="4"/>
      <c r="BB12" s="12" t="s">
        <v>23</v>
      </c>
      <c r="BC12" s="4"/>
      <c r="BE12" s="12" t="s">
        <v>22</v>
      </c>
      <c r="BF12" s="4"/>
      <c r="BG12" s="12" t="s">
        <v>22</v>
      </c>
      <c r="BH12" s="4"/>
      <c r="BI12" s="106" t="s">
        <v>23</v>
      </c>
      <c r="BJ12" s="107">
        <v>1659657.7960569803</v>
      </c>
      <c r="BK12" s="106" t="s">
        <v>23</v>
      </c>
      <c r="BL12" s="107">
        <v>0</v>
      </c>
      <c r="BN12" s="106" t="s">
        <v>23</v>
      </c>
      <c r="BO12" s="107">
        <v>0</v>
      </c>
      <c r="BP12" s="106" t="s">
        <v>23</v>
      </c>
      <c r="BQ12" s="107">
        <v>5838772.8602490276</v>
      </c>
      <c r="BS12" s="106" t="s">
        <v>23</v>
      </c>
      <c r="BT12" s="107">
        <v>0</v>
      </c>
      <c r="BU12" s="106" t="s">
        <v>23</v>
      </c>
      <c r="BV12" s="107">
        <v>20983133.542518102</v>
      </c>
      <c r="BX12" s="106" t="s">
        <v>23</v>
      </c>
      <c r="BY12" s="107">
        <v>0</v>
      </c>
      <c r="BZ12" s="106" t="s">
        <v>23</v>
      </c>
      <c r="CA12" s="107">
        <v>14168174.609999999</v>
      </c>
      <c r="CC12" s="106" t="s">
        <v>23</v>
      </c>
      <c r="CD12" s="107">
        <v>5971170.0914586345</v>
      </c>
      <c r="CE12" s="106" t="s">
        <v>23</v>
      </c>
      <c r="CF12" s="107">
        <v>0</v>
      </c>
      <c r="CH12" s="106" t="s">
        <v>23</v>
      </c>
      <c r="CI12" s="107">
        <v>0</v>
      </c>
      <c r="CJ12" s="106" t="s">
        <v>23</v>
      </c>
      <c r="CK12" s="107">
        <v>3295124.53</v>
      </c>
      <c r="CM12" s="106" t="s">
        <v>23</v>
      </c>
      <c r="CN12" s="107">
        <v>0</v>
      </c>
      <c r="CO12" s="106" t="s">
        <v>23</v>
      </c>
      <c r="CP12" s="107">
        <v>6689295.871364844</v>
      </c>
      <c r="CR12" s="106" t="s">
        <v>23</v>
      </c>
      <c r="CS12" s="107">
        <v>0</v>
      </c>
      <c r="CT12" s="106" t="s">
        <v>23</v>
      </c>
      <c r="CU12" s="107">
        <v>8966680.0018219426</v>
      </c>
      <c r="CW12" s="106" t="s">
        <v>23</v>
      </c>
      <c r="CX12" s="107">
        <v>0</v>
      </c>
      <c r="CY12" s="106" t="s">
        <v>23</v>
      </c>
      <c r="CZ12" s="107">
        <v>10434769.117261298</v>
      </c>
      <c r="DB12" s="106" t="s">
        <v>23</v>
      </c>
      <c r="DC12" s="107">
        <v>0</v>
      </c>
      <c r="DD12" s="106" t="s">
        <v>23</v>
      </c>
      <c r="DE12" s="107">
        <v>5052990.8649591487</v>
      </c>
      <c r="DG12" s="100">
        <f t="shared" si="0"/>
        <v>7630827.8875156147</v>
      </c>
      <c r="DH12" s="108">
        <f t="shared" si="1"/>
        <v>75733031.367846072</v>
      </c>
    </row>
    <row r="13" spans="2:113" s="5" customFormat="1" ht="15.95" customHeight="1" thickBot="1" x14ac:dyDescent="0.3">
      <c r="B13" s="106" t="s">
        <v>24</v>
      </c>
      <c r="C13" s="107">
        <v>0</v>
      </c>
      <c r="D13" s="106" t="s">
        <v>24</v>
      </c>
      <c r="E13" s="107">
        <v>125455.11204020858</v>
      </c>
      <c r="G13" s="106" t="s">
        <v>24</v>
      </c>
      <c r="H13" s="107">
        <v>0</v>
      </c>
      <c r="I13" s="106" t="s">
        <v>24</v>
      </c>
      <c r="J13" s="107">
        <v>74418.93236853389</v>
      </c>
      <c r="L13" s="70" t="s">
        <v>24</v>
      </c>
      <c r="M13" s="68"/>
      <c r="N13" s="70" t="s">
        <v>24</v>
      </c>
      <c r="O13" s="68"/>
      <c r="Q13" s="70" t="s">
        <v>24</v>
      </c>
      <c r="R13" s="68"/>
      <c r="S13" s="70" t="s">
        <v>24</v>
      </c>
      <c r="T13" s="68"/>
      <c r="V13" s="70" t="s">
        <v>24</v>
      </c>
      <c r="W13" s="68"/>
      <c r="X13" s="70" t="s">
        <v>24</v>
      </c>
      <c r="Y13" s="68"/>
      <c r="AA13" s="12" t="s">
        <v>24</v>
      </c>
      <c r="AB13" s="4"/>
      <c r="AC13" s="12" t="s">
        <v>24</v>
      </c>
      <c r="AD13" s="7"/>
      <c r="AF13" s="12" t="s">
        <v>24</v>
      </c>
      <c r="AG13" s="4"/>
      <c r="AH13" s="12" t="s">
        <v>24</v>
      </c>
      <c r="AI13" s="7"/>
      <c r="AK13" s="12" t="s">
        <v>24</v>
      </c>
      <c r="AL13" s="4"/>
      <c r="AM13" s="12" t="s">
        <v>24</v>
      </c>
      <c r="AN13" s="4"/>
      <c r="AP13" s="12" t="s">
        <v>24</v>
      </c>
      <c r="AQ13" s="4"/>
      <c r="AR13" s="12" t="s">
        <v>24</v>
      </c>
      <c r="AS13" s="4"/>
      <c r="AU13" s="12" t="s">
        <v>24</v>
      </c>
      <c r="AV13" s="4"/>
      <c r="AW13" s="12" t="s">
        <v>24</v>
      </c>
      <c r="AX13" s="4"/>
      <c r="AZ13" s="12" t="s">
        <v>24</v>
      </c>
      <c r="BA13" s="4"/>
      <c r="BB13" s="12" t="s">
        <v>24</v>
      </c>
      <c r="BC13" s="4"/>
      <c r="BE13" s="12" t="s">
        <v>23</v>
      </c>
      <c r="BF13" s="4"/>
      <c r="BG13" s="12" t="s">
        <v>23</v>
      </c>
      <c r="BH13" s="4"/>
      <c r="BI13" s="106" t="s">
        <v>24</v>
      </c>
      <c r="BJ13" s="107">
        <v>0</v>
      </c>
      <c r="BK13" s="106" t="s">
        <v>24</v>
      </c>
      <c r="BL13" s="107">
        <v>8854506.1788918693</v>
      </c>
      <c r="BN13" s="106" t="s">
        <v>24</v>
      </c>
      <c r="BO13" s="107">
        <v>0</v>
      </c>
      <c r="BP13" s="106" t="s">
        <v>24</v>
      </c>
      <c r="BQ13" s="107">
        <v>18700597.012140732</v>
      </c>
      <c r="BS13" s="106" t="s">
        <v>24</v>
      </c>
      <c r="BT13" s="107">
        <v>0</v>
      </c>
      <c r="BU13" s="106" t="s">
        <v>24</v>
      </c>
      <c r="BV13" s="107">
        <v>21886801.496426683</v>
      </c>
      <c r="BX13" s="106" t="s">
        <v>24</v>
      </c>
      <c r="BY13" s="107">
        <v>0</v>
      </c>
      <c r="BZ13" s="106" t="s">
        <v>24</v>
      </c>
      <c r="CA13" s="107">
        <v>20045479.899999999</v>
      </c>
      <c r="CC13" s="106" t="s">
        <v>24</v>
      </c>
      <c r="CD13" s="107">
        <v>0</v>
      </c>
      <c r="CE13" s="106" t="s">
        <v>24</v>
      </c>
      <c r="CF13" s="107">
        <v>16570682.74</v>
      </c>
      <c r="CH13" s="106" t="s">
        <v>24</v>
      </c>
      <c r="CI13" s="107">
        <v>0</v>
      </c>
      <c r="CJ13" s="106" t="s">
        <v>24</v>
      </c>
      <c r="CK13" s="107">
        <v>16419687.880000001</v>
      </c>
      <c r="CM13" s="106" t="s">
        <v>24</v>
      </c>
      <c r="CN13" s="107">
        <v>3650405.2813345031</v>
      </c>
      <c r="CO13" s="106" t="s">
        <v>24</v>
      </c>
      <c r="CP13" s="107">
        <v>0</v>
      </c>
      <c r="CR13" s="106" t="s">
        <v>24</v>
      </c>
      <c r="CS13" s="107">
        <v>0</v>
      </c>
      <c r="CT13" s="106" t="s">
        <v>24</v>
      </c>
      <c r="CU13" s="107">
        <v>3568591.6385606476</v>
      </c>
      <c r="CW13" s="106" t="s">
        <v>24</v>
      </c>
      <c r="CX13" s="107">
        <v>0</v>
      </c>
      <c r="CY13" s="106" t="s">
        <v>24</v>
      </c>
      <c r="CZ13" s="107">
        <v>3727976.8013985297</v>
      </c>
      <c r="DB13" s="106" t="s">
        <v>24</v>
      </c>
      <c r="DC13" s="107">
        <v>0</v>
      </c>
      <c r="DD13" s="106" t="s">
        <v>24</v>
      </c>
      <c r="DE13" s="107">
        <v>8564303.9181294721</v>
      </c>
      <c r="DG13" s="100">
        <f t="shared" si="0"/>
        <v>3650405.2813345031</v>
      </c>
      <c r="DH13" s="108">
        <f t="shared" si="1"/>
        <v>118538501.60995668</v>
      </c>
    </row>
    <row r="14" spans="2:113" s="5" customFormat="1" ht="15.95" customHeight="1" thickBot="1" x14ac:dyDescent="0.3">
      <c r="B14" s="106" t="s">
        <v>25</v>
      </c>
      <c r="C14" s="107">
        <v>169726.14615665138</v>
      </c>
      <c r="D14" s="106" t="s">
        <v>25</v>
      </c>
      <c r="E14" s="107">
        <v>0</v>
      </c>
      <c r="G14" s="106" t="s">
        <v>25</v>
      </c>
      <c r="H14" s="107">
        <v>0</v>
      </c>
      <c r="I14" s="106" t="s">
        <v>25</v>
      </c>
      <c r="J14" s="107">
        <v>84760.506579114415</v>
      </c>
      <c r="L14" s="70" t="s">
        <v>25</v>
      </c>
      <c r="M14" s="68"/>
      <c r="N14" s="70" t="s">
        <v>25</v>
      </c>
      <c r="O14" s="68"/>
      <c r="Q14" s="70" t="s">
        <v>25</v>
      </c>
      <c r="R14" s="68"/>
      <c r="S14" s="70" t="s">
        <v>25</v>
      </c>
      <c r="T14" s="68"/>
      <c r="V14" s="70" t="s">
        <v>25</v>
      </c>
      <c r="W14" s="68"/>
      <c r="X14" s="70" t="s">
        <v>25</v>
      </c>
      <c r="Y14" s="68"/>
      <c r="AA14" s="12" t="s">
        <v>25</v>
      </c>
      <c r="AB14" s="4"/>
      <c r="AC14" s="12" t="s">
        <v>25</v>
      </c>
      <c r="AD14" s="7"/>
      <c r="AF14" s="12" t="s">
        <v>25</v>
      </c>
      <c r="AG14" s="4"/>
      <c r="AH14" s="12" t="s">
        <v>25</v>
      </c>
      <c r="AI14" s="7"/>
      <c r="AK14" s="12" t="s">
        <v>25</v>
      </c>
      <c r="AL14" s="4"/>
      <c r="AM14" s="12" t="s">
        <v>25</v>
      </c>
      <c r="AN14" s="4"/>
      <c r="AP14" s="12" t="s">
        <v>25</v>
      </c>
      <c r="AQ14" s="4"/>
      <c r="AR14" s="12" t="s">
        <v>25</v>
      </c>
      <c r="AS14" s="4"/>
      <c r="AU14" s="12" t="s">
        <v>25</v>
      </c>
      <c r="AV14" s="4"/>
      <c r="AW14" s="12" t="s">
        <v>25</v>
      </c>
      <c r="AX14" s="4"/>
      <c r="AZ14" s="12" t="s">
        <v>25</v>
      </c>
      <c r="BA14" s="4"/>
      <c r="BB14" s="12" t="s">
        <v>25</v>
      </c>
      <c r="BC14" s="4"/>
      <c r="BE14" s="12" t="s">
        <v>24</v>
      </c>
      <c r="BF14" s="4"/>
      <c r="BG14" s="12" t="s">
        <v>24</v>
      </c>
      <c r="BH14" s="4"/>
      <c r="BI14" s="106" t="s">
        <v>25</v>
      </c>
      <c r="BJ14" s="107">
        <v>0</v>
      </c>
      <c r="BK14" s="106" t="s">
        <v>25</v>
      </c>
      <c r="BL14" s="107">
        <v>12058752.594268844</v>
      </c>
      <c r="BN14" s="106" t="s">
        <v>25</v>
      </c>
      <c r="BO14" s="107">
        <v>0</v>
      </c>
      <c r="BP14" s="106" t="s">
        <v>25</v>
      </c>
      <c r="BQ14" s="107">
        <v>29027288.047862981</v>
      </c>
      <c r="BS14" s="106" t="s">
        <v>25</v>
      </c>
      <c r="BT14" s="107">
        <v>0</v>
      </c>
      <c r="BU14" s="106" t="s">
        <v>25</v>
      </c>
      <c r="BV14" s="107">
        <v>30953492.982242286</v>
      </c>
      <c r="BX14" s="106" t="s">
        <v>25</v>
      </c>
      <c r="BY14" s="107">
        <v>0</v>
      </c>
      <c r="BZ14" s="106" t="s">
        <v>25</v>
      </c>
      <c r="CA14" s="107">
        <v>21387353.25</v>
      </c>
      <c r="CC14" s="106" t="s">
        <v>25</v>
      </c>
      <c r="CD14" s="107">
        <v>6869635.8869004827</v>
      </c>
      <c r="CE14" s="106" t="s">
        <v>25</v>
      </c>
      <c r="CF14" s="107">
        <v>0</v>
      </c>
      <c r="CH14" s="106" t="s">
        <v>25</v>
      </c>
      <c r="CI14" s="107">
        <v>0</v>
      </c>
      <c r="CJ14" s="106" t="s">
        <v>25</v>
      </c>
      <c r="CK14" s="107">
        <v>1573586.86</v>
      </c>
      <c r="CM14" s="106" t="s">
        <v>25</v>
      </c>
      <c r="CN14" s="107">
        <v>0</v>
      </c>
      <c r="CO14" s="106" t="s">
        <v>25</v>
      </c>
      <c r="CP14" s="107">
        <v>5770631.4558973331</v>
      </c>
      <c r="CR14" s="106" t="s">
        <v>25</v>
      </c>
      <c r="CS14" s="107">
        <v>0</v>
      </c>
      <c r="CT14" s="106" t="s">
        <v>25</v>
      </c>
      <c r="CU14" s="107">
        <v>3032401.9290106879</v>
      </c>
      <c r="CW14" s="106" t="s">
        <v>25</v>
      </c>
      <c r="CX14" s="107">
        <v>0</v>
      </c>
      <c r="CY14" s="106" t="s">
        <v>25</v>
      </c>
      <c r="CZ14" s="107">
        <v>4664896.5755638778</v>
      </c>
      <c r="DB14" s="106" t="s">
        <v>25</v>
      </c>
      <c r="DC14" s="107">
        <v>0</v>
      </c>
      <c r="DD14" s="106" t="s">
        <v>25</v>
      </c>
      <c r="DE14" s="107">
        <v>5341162.0425103288</v>
      </c>
      <c r="DG14" s="100">
        <f t="shared" si="0"/>
        <v>7039362.0330571337</v>
      </c>
      <c r="DH14" s="108">
        <f t="shared" si="1"/>
        <v>113894326.24393545</v>
      </c>
    </row>
    <row r="15" spans="2:113" s="5" customFormat="1" ht="15.95" customHeight="1" thickBot="1" x14ac:dyDescent="0.3">
      <c r="B15" s="106" t="s">
        <v>26</v>
      </c>
      <c r="C15" s="107">
        <v>0</v>
      </c>
      <c r="D15" s="106" t="s">
        <v>26</v>
      </c>
      <c r="E15" s="107">
        <v>34463.791556334152</v>
      </c>
      <c r="G15" s="106" t="s">
        <v>26</v>
      </c>
      <c r="H15" s="107">
        <v>0</v>
      </c>
      <c r="I15" s="106" t="s">
        <v>26</v>
      </c>
      <c r="J15" s="107">
        <v>19222.18484616073</v>
      </c>
      <c r="L15" s="70" t="s">
        <v>26</v>
      </c>
      <c r="M15" s="68"/>
      <c r="N15" s="70" t="s">
        <v>26</v>
      </c>
      <c r="O15" s="68"/>
      <c r="Q15" s="70" t="s">
        <v>26</v>
      </c>
      <c r="R15" s="68"/>
      <c r="S15" s="70" t="s">
        <v>26</v>
      </c>
      <c r="T15" s="68"/>
      <c r="V15" s="70" t="s">
        <v>26</v>
      </c>
      <c r="W15" s="68"/>
      <c r="X15" s="70" t="s">
        <v>26</v>
      </c>
      <c r="Y15" s="68"/>
      <c r="AA15" s="12" t="s">
        <v>26</v>
      </c>
      <c r="AB15" s="4"/>
      <c r="AC15" s="12" t="s">
        <v>26</v>
      </c>
      <c r="AD15" s="7"/>
      <c r="AF15" s="12" t="s">
        <v>26</v>
      </c>
      <c r="AG15" s="4"/>
      <c r="AH15" s="12" t="s">
        <v>26</v>
      </c>
      <c r="AI15" s="7"/>
      <c r="AK15" s="12" t="s">
        <v>26</v>
      </c>
      <c r="AL15" s="4"/>
      <c r="AM15" s="12" t="s">
        <v>26</v>
      </c>
      <c r="AN15" s="4"/>
      <c r="AP15" s="12" t="s">
        <v>26</v>
      </c>
      <c r="AQ15" s="4"/>
      <c r="AR15" s="12" t="s">
        <v>26</v>
      </c>
      <c r="AS15" s="4"/>
      <c r="AU15" s="12" t="s">
        <v>26</v>
      </c>
      <c r="AV15" s="4"/>
      <c r="AW15" s="12" t="s">
        <v>26</v>
      </c>
      <c r="AX15" s="4"/>
      <c r="AZ15" s="12" t="s">
        <v>26</v>
      </c>
      <c r="BA15" s="4"/>
      <c r="BB15" s="12" t="s">
        <v>26</v>
      </c>
      <c r="BC15" s="4"/>
      <c r="BE15" s="12" t="s">
        <v>25</v>
      </c>
      <c r="BF15" s="4"/>
      <c r="BG15" s="12" t="s">
        <v>25</v>
      </c>
      <c r="BH15" s="4"/>
      <c r="BI15" s="106" t="s">
        <v>26</v>
      </c>
      <c r="BJ15" s="107">
        <v>10901240.653016143</v>
      </c>
      <c r="BK15" s="106" t="s">
        <v>26</v>
      </c>
      <c r="BL15" s="107">
        <v>0</v>
      </c>
      <c r="BN15" s="106" t="s">
        <v>26</v>
      </c>
      <c r="BO15" s="107">
        <v>9978880.0663353279</v>
      </c>
      <c r="BP15" s="106" t="s">
        <v>26</v>
      </c>
      <c r="BQ15" s="107">
        <v>0</v>
      </c>
      <c r="BS15" s="106" t="s">
        <v>26</v>
      </c>
      <c r="BT15" s="107">
        <v>6116242.5342637366</v>
      </c>
      <c r="BU15" s="106" t="s">
        <v>26</v>
      </c>
      <c r="BV15" s="107">
        <v>0</v>
      </c>
      <c r="BX15" s="106" t="s">
        <v>26</v>
      </c>
      <c r="BY15" s="107">
        <v>10492957.195854614</v>
      </c>
      <c r="BZ15" s="106" t="s">
        <v>26</v>
      </c>
      <c r="CA15" s="107">
        <v>0</v>
      </c>
      <c r="CC15" s="106" t="s">
        <v>26</v>
      </c>
      <c r="CD15" s="107">
        <v>8545600.235301232</v>
      </c>
      <c r="CE15" s="106" t="s">
        <v>26</v>
      </c>
      <c r="CF15" s="107">
        <v>0</v>
      </c>
      <c r="CH15" s="106" t="s">
        <v>26</v>
      </c>
      <c r="CI15" s="107">
        <v>8939469.8002853654</v>
      </c>
      <c r="CJ15" s="106" t="s">
        <v>26</v>
      </c>
      <c r="CK15" s="107">
        <v>0</v>
      </c>
      <c r="CM15" s="106" t="s">
        <v>26</v>
      </c>
      <c r="CN15" s="107">
        <v>6301104.4532613745</v>
      </c>
      <c r="CO15" s="106" t="s">
        <v>26</v>
      </c>
      <c r="CP15" s="107">
        <v>0</v>
      </c>
      <c r="CR15" s="106" t="s">
        <v>26</v>
      </c>
      <c r="CS15" s="107">
        <v>7977628.2721855296</v>
      </c>
      <c r="CT15" s="106" t="s">
        <v>26</v>
      </c>
      <c r="CU15" s="107">
        <v>0</v>
      </c>
      <c r="CW15" s="106" t="s">
        <v>26</v>
      </c>
      <c r="CX15" s="107">
        <v>9455633.4402115829</v>
      </c>
      <c r="CY15" s="106" t="s">
        <v>26</v>
      </c>
      <c r="CZ15" s="107">
        <v>0</v>
      </c>
      <c r="DB15" s="106" t="s">
        <v>26</v>
      </c>
      <c r="DC15" s="107">
        <v>4676379.8465083782</v>
      </c>
      <c r="DD15" s="106" t="s">
        <v>26</v>
      </c>
      <c r="DE15" s="107">
        <v>0</v>
      </c>
      <c r="DG15" s="100">
        <f t="shared" si="0"/>
        <v>83385136.497223288</v>
      </c>
      <c r="DH15" s="108">
        <f t="shared" si="1"/>
        <v>53685.976402494882</v>
      </c>
    </row>
    <row r="16" spans="2:113" s="5" customFormat="1" ht="15.95" customHeight="1" thickBot="1" x14ac:dyDescent="0.3">
      <c r="B16" s="106" t="s">
        <v>27</v>
      </c>
      <c r="C16" s="107">
        <v>0</v>
      </c>
      <c r="D16" s="106" t="s">
        <v>27</v>
      </c>
      <c r="E16" s="107">
        <v>24449.060711402508</v>
      </c>
      <c r="G16" s="106" t="s">
        <v>27</v>
      </c>
      <c r="H16" s="107">
        <v>0</v>
      </c>
      <c r="I16" s="106" t="s">
        <v>27</v>
      </c>
      <c r="J16" s="107">
        <v>23458.027214222973</v>
      </c>
      <c r="L16" s="70" t="s">
        <v>27</v>
      </c>
      <c r="M16" s="68"/>
      <c r="N16" s="70" t="s">
        <v>27</v>
      </c>
      <c r="O16" s="68"/>
      <c r="Q16" s="70" t="s">
        <v>27</v>
      </c>
      <c r="R16" s="68"/>
      <c r="S16" s="70" t="s">
        <v>27</v>
      </c>
      <c r="T16" s="68"/>
      <c r="V16" s="70" t="s">
        <v>27</v>
      </c>
      <c r="W16" s="68"/>
      <c r="X16" s="70" t="s">
        <v>27</v>
      </c>
      <c r="Y16" s="68"/>
      <c r="AA16" s="13" t="s">
        <v>27</v>
      </c>
      <c r="AB16" s="4"/>
      <c r="AC16" s="12" t="s">
        <v>27</v>
      </c>
      <c r="AD16" s="7"/>
      <c r="AF16" s="13" t="s">
        <v>27</v>
      </c>
      <c r="AG16" s="4"/>
      <c r="AH16" s="12" t="s">
        <v>27</v>
      </c>
      <c r="AI16" s="7"/>
      <c r="AK16" s="13" t="s">
        <v>27</v>
      </c>
      <c r="AL16" s="4"/>
      <c r="AM16" s="12" t="s">
        <v>27</v>
      </c>
      <c r="AN16" s="4"/>
      <c r="AP16" s="13" t="s">
        <v>27</v>
      </c>
      <c r="AQ16" s="4"/>
      <c r="AR16" s="12" t="s">
        <v>27</v>
      </c>
      <c r="AS16" s="4"/>
      <c r="AU16" s="13" t="s">
        <v>27</v>
      </c>
      <c r="AV16" s="4"/>
      <c r="AW16" s="12" t="s">
        <v>27</v>
      </c>
      <c r="AX16" s="4"/>
      <c r="AZ16" s="13" t="s">
        <v>27</v>
      </c>
      <c r="BA16" s="4"/>
      <c r="BB16" s="12" t="s">
        <v>27</v>
      </c>
      <c r="BC16" s="4"/>
      <c r="BE16" s="12" t="s">
        <v>26</v>
      </c>
      <c r="BF16" s="4"/>
      <c r="BG16" s="12" t="s">
        <v>26</v>
      </c>
      <c r="BH16" s="4"/>
      <c r="BI16" s="106" t="s">
        <v>27</v>
      </c>
      <c r="BJ16" s="107">
        <v>0</v>
      </c>
      <c r="BK16" s="106" t="s">
        <v>27</v>
      </c>
      <c r="BL16" s="107">
        <v>5012683.4682174055</v>
      </c>
      <c r="BN16" s="106" t="s">
        <v>27</v>
      </c>
      <c r="BO16" s="107">
        <v>0</v>
      </c>
      <c r="BP16" s="106" t="s">
        <v>27</v>
      </c>
      <c r="BQ16" s="107">
        <v>7144317.1924673589</v>
      </c>
      <c r="BS16" s="106" t="s">
        <v>27</v>
      </c>
      <c r="BT16" s="107">
        <v>0</v>
      </c>
      <c r="BU16" s="106" t="s">
        <v>27</v>
      </c>
      <c r="BV16" s="107">
        <v>4758461.5598464962</v>
      </c>
      <c r="BX16" s="106" t="s">
        <v>27</v>
      </c>
      <c r="BY16" s="107">
        <v>2121341.0990736205</v>
      </c>
      <c r="BZ16" s="106" t="s">
        <v>27</v>
      </c>
      <c r="CA16" s="107">
        <v>0</v>
      </c>
      <c r="CC16" s="106" t="s">
        <v>27</v>
      </c>
      <c r="CD16" s="107">
        <v>2029538.5397493669</v>
      </c>
      <c r="CE16" s="106" t="s">
        <v>27</v>
      </c>
      <c r="CF16" s="107">
        <v>0</v>
      </c>
      <c r="CH16" s="106" t="s">
        <v>27</v>
      </c>
      <c r="CI16" s="107">
        <v>676104.83502736688</v>
      </c>
      <c r="CJ16" s="106" t="s">
        <v>27</v>
      </c>
      <c r="CK16" s="107">
        <v>0</v>
      </c>
      <c r="CM16" s="106" t="s">
        <v>27</v>
      </c>
      <c r="CN16" s="107">
        <v>0</v>
      </c>
      <c r="CO16" s="106" t="s">
        <v>27</v>
      </c>
      <c r="CP16" s="107">
        <v>1483637.8300113957</v>
      </c>
      <c r="CR16" s="106" t="s">
        <v>27</v>
      </c>
      <c r="CS16" s="107">
        <v>0</v>
      </c>
      <c r="CT16" s="106" t="s">
        <v>27</v>
      </c>
      <c r="CU16" s="107">
        <v>1820398.614848569</v>
      </c>
      <c r="CW16" s="106" t="s">
        <v>27</v>
      </c>
      <c r="CX16" s="107">
        <v>0</v>
      </c>
      <c r="CY16" s="106" t="s">
        <v>27</v>
      </c>
      <c r="CZ16" s="107">
        <v>2545199.7499699923</v>
      </c>
      <c r="DB16" s="106" t="s">
        <v>27</v>
      </c>
      <c r="DC16" s="107">
        <v>0</v>
      </c>
      <c r="DD16" s="106" t="s">
        <v>27</v>
      </c>
      <c r="DE16" s="107">
        <v>2836134.9647776224</v>
      </c>
      <c r="DG16" s="100">
        <f t="shared" si="0"/>
        <v>4826984.4738503546</v>
      </c>
      <c r="DH16" s="108">
        <f t="shared" si="1"/>
        <v>25648740.468064465</v>
      </c>
    </row>
    <row r="17" spans="2:112" s="5" customFormat="1" ht="15.95" customHeight="1" thickBot="1" x14ac:dyDescent="0.3">
      <c r="B17" s="106" t="s">
        <v>28</v>
      </c>
      <c r="C17" s="107">
        <v>0</v>
      </c>
      <c r="D17" s="106" t="s">
        <v>28</v>
      </c>
      <c r="E17" s="107">
        <v>41473.407510844481</v>
      </c>
      <c r="G17" s="106" t="s">
        <v>28</v>
      </c>
      <c r="H17" s="107">
        <v>0</v>
      </c>
      <c r="I17" s="106" t="s">
        <v>28</v>
      </c>
      <c r="J17" s="107">
        <v>44373.812828287613</v>
      </c>
      <c r="L17" s="70" t="s">
        <v>28</v>
      </c>
      <c r="M17" s="68"/>
      <c r="N17" s="70" t="s">
        <v>28</v>
      </c>
      <c r="O17" s="68"/>
      <c r="Q17" s="70" t="s">
        <v>28</v>
      </c>
      <c r="R17" s="68"/>
      <c r="S17" s="70" t="s">
        <v>28</v>
      </c>
      <c r="T17" s="68"/>
      <c r="V17" s="70" t="s">
        <v>28</v>
      </c>
      <c r="W17" s="68"/>
      <c r="X17" s="70" t="s">
        <v>28</v>
      </c>
      <c r="Y17" s="68"/>
      <c r="AA17" s="12" t="s">
        <v>28</v>
      </c>
      <c r="AB17" s="4"/>
      <c r="AC17" s="12" t="s">
        <v>28</v>
      </c>
      <c r="AD17" s="7"/>
      <c r="AF17" s="12" t="s">
        <v>28</v>
      </c>
      <c r="AG17" s="4"/>
      <c r="AH17" s="12" t="s">
        <v>28</v>
      </c>
      <c r="AI17" s="7"/>
      <c r="AK17" s="12" t="s">
        <v>28</v>
      </c>
      <c r="AL17" s="4"/>
      <c r="AM17" s="12" t="s">
        <v>28</v>
      </c>
      <c r="AN17" s="4"/>
      <c r="AP17" s="12" t="s">
        <v>28</v>
      </c>
      <c r="AQ17" s="4"/>
      <c r="AR17" s="12" t="s">
        <v>28</v>
      </c>
      <c r="AS17" s="4"/>
      <c r="AU17" s="12" t="s">
        <v>28</v>
      </c>
      <c r="AV17" s="4"/>
      <c r="AW17" s="12" t="s">
        <v>28</v>
      </c>
      <c r="AX17" s="4"/>
      <c r="AZ17" s="12" t="s">
        <v>28</v>
      </c>
      <c r="BA17" s="4"/>
      <c r="BB17" s="12" t="s">
        <v>28</v>
      </c>
      <c r="BC17" s="4"/>
      <c r="BE17" s="13" t="s">
        <v>27</v>
      </c>
      <c r="BF17" s="4"/>
      <c r="BG17" s="12" t="s">
        <v>27</v>
      </c>
      <c r="BH17" s="4"/>
      <c r="BI17" s="106" t="s">
        <v>28</v>
      </c>
      <c r="BJ17" s="107">
        <v>0</v>
      </c>
      <c r="BK17" s="106" t="s">
        <v>28</v>
      </c>
      <c r="BL17" s="107">
        <v>10927097.838304956</v>
      </c>
      <c r="BN17" s="106" t="s">
        <v>28</v>
      </c>
      <c r="BO17" s="107">
        <v>0</v>
      </c>
      <c r="BP17" s="106" t="s">
        <v>28</v>
      </c>
      <c r="BQ17" s="107">
        <v>21763922.69101366</v>
      </c>
      <c r="BS17" s="106" t="s">
        <v>28</v>
      </c>
      <c r="BT17" s="107">
        <v>0</v>
      </c>
      <c r="BU17" s="106" t="s">
        <v>28</v>
      </c>
      <c r="BV17" s="107">
        <v>22206130.724935405</v>
      </c>
      <c r="BX17" s="106" t="s">
        <v>28</v>
      </c>
      <c r="BY17" s="107">
        <v>0</v>
      </c>
      <c r="BZ17" s="106" t="s">
        <v>28</v>
      </c>
      <c r="CA17" s="107">
        <v>15948458.689999999</v>
      </c>
      <c r="CC17" s="106" t="s">
        <v>28</v>
      </c>
      <c r="CD17" s="107">
        <v>4333188.0809418885</v>
      </c>
      <c r="CE17" s="106" t="s">
        <v>28</v>
      </c>
      <c r="CF17" s="107">
        <v>0</v>
      </c>
      <c r="CH17" s="106" t="s">
        <v>28</v>
      </c>
      <c r="CI17" s="107">
        <v>0</v>
      </c>
      <c r="CJ17" s="106" t="s">
        <v>28</v>
      </c>
      <c r="CK17" s="107">
        <v>409254.75</v>
      </c>
      <c r="CM17" s="106" t="s">
        <v>28</v>
      </c>
      <c r="CN17" s="107">
        <v>0</v>
      </c>
      <c r="CO17" s="106" t="s">
        <v>28</v>
      </c>
      <c r="CP17" s="107">
        <v>2963543.8283156077</v>
      </c>
      <c r="CR17" s="106" t="s">
        <v>28</v>
      </c>
      <c r="CS17" s="107">
        <v>0</v>
      </c>
      <c r="CT17" s="106" t="s">
        <v>28</v>
      </c>
      <c r="CU17" s="107">
        <v>2633493.2475530012</v>
      </c>
      <c r="CW17" s="106" t="s">
        <v>28</v>
      </c>
      <c r="CX17" s="107">
        <v>0</v>
      </c>
      <c r="CY17" s="106" t="s">
        <v>28</v>
      </c>
      <c r="CZ17" s="107">
        <v>3571194.4430224216</v>
      </c>
      <c r="DB17" s="106" t="s">
        <v>28</v>
      </c>
      <c r="DC17" s="107">
        <v>0</v>
      </c>
      <c r="DD17" s="106" t="s">
        <v>28</v>
      </c>
      <c r="DE17" s="107">
        <v>4685417.1562936371</v>
      </c>
      <c r="DG17" s="100">
        <f t="shared" si="0"/>
        <v>4333188.0809418885</v>
      </c>
      <c r="DH17" s="108">
        <f t="shared" si="1"/>
        <v>85194360.589777812</v>
      </c>
    </row>
    <row r="18" spans="2:112" s="5" customFormat="1" ht="15.95" customHeight="1" thickBot="1" x14ac:dyDescent="0.3">
      <c r="B18" s="106" t="s">
        <v>29</v>
      </c>
      <c r="C18" s="107">
        <v>0</v>
      </c>
      <c r="D18" s="106" t="s">
        <v>29</v>
      </c>
      <c r="E18" s="107">
        <v>14343.38500019662</v>
      </c>
      <c r="G18" s="106" t="s">
        <v>29</v>
      </c>
      <c r="H18" s="107">
        <v>0</v>
      </c>
      <c r="I18" s="106" t="s">
        <v>29</v>
      </c>
      <c r="J18" s="107">
        <v>14804.019250878289</v>
      </c>
      <c r="L18" s="70" t="s">
        <v>29</v>
      </c>
      <c r="M18" s="68"/>
      <c r="N18" s="70" t="s">
        <v>29</v>
      </c>
      <c r="O18" s="68"/>
      <c r="Q18" s="70" t="s">
        <v>29</v>
      </c>
      <c r="R18" s="68"/>
      <c r="S18" s="70" t="s">
        <v>29</v>
      </c>
      <c r="T18" s="68"/>
      <c r="V18" s="70" t="s">
        <v>29</v>
      </c>
      <c r="W18" s="68"/>
      <c r="X18" s="70" t="s">
        <v>29</v>
      </c>
      <c r="Y18" s="68"/>
      <c r="AA18" s="12" t="s">
        <v>29</v>
      </c>
      <c r="AB18" s="4"/>
      <c r="AC18" s="12" t="s">
        <v>29</v>
      </c>
      <c r="AD18" s="7"/>
      <c r="AF18" s="12" t="s">
        <v>29</v>
      </c>
      <c r="AG18" s="4"/>
      <c r="AH18" s="12" t="s">
        <v>29</v>
      </c>
      <c r="AI18" s="7"/>
      <c r="AK18" s="12" t="s">
        <v>29</v>
      </c>
      <c r="AL18" s="4"/>
      <c r="AM18" s="12" t="s">
        <v>29</v>
      </c>
      <c r="AN18" s="4"/>
      <c r="AP18" s="12" t="s">
        <v>29</v>
      </c>
      <c r="AQ18" s="4"/>
      <c r="AR18" s="12" t="s">
        <v>29</v>
      </c>
      <c r="AS18" s="4"/>
      <c r="AU18" s="12" t="s">
        <v>29</v>
      </c>
      <c r="AV18" s="4"/>
      <c r="AW18" s="12" t="s">
        <v>29</v>
      </c>
      <c r="AX18" s="4"/>
      <c r="AZ18" s="12" t="s">
        <v>29</v>
      </c>
      <c r="BA18" s="4"/>
      <c r="BB18" s="12" t="s">
        <v>29</v>
      </c>
      <c r="BC18" s="4"/>
      <c r="BE18" s="12" t="s">
        <v>28</v>
      </c>
      <c r="BF18" s="4"/>
      <c r="BG18" s="12" t="s">
        <v>28</v>
      </c>
      <c r="BH18" s="4"/>
      <c r="BI18" s="106" t="s">
        <v>29</v>
      </c>
      <c r="BJ18" s="107">
        <v>5802442.6570403678</v>
      </c>
      <c r="BK18" s="106" t="s">
        <v>29</v>
      </c>
      <c r="BL18" s="107">
        <v>0</v>
      </c>
      <c r="BN18" s="106" t="s">
        <v>29</v>
      </c>
      <c r="BO18" s="107">
        <v>14223477.266855804</v>
      </c>
      <c r="BP18" s="106" t="s">
        <v>29</v>
      </c>
      <c r="BQ18" s="107">
        <v>0</v>
      </c>
      <c r="BS18" s="106" t="s">
        <v>29</v>
      </c>
      <c r="BT18" s="107">
        <v>14450463.180791864</v>
      </c>
      <c r="BU18" s="106" t="s">
        <v>29</v>
      </c>
      <c r="BV18" s="107">
        <v>0</v>
      </c>
      <c r="BX18" s="106" t="s">
        <v>29</v>
      </c>
      <c r="BY18" s="107">
        <v>8106305.1454533422</v>
      </c>
      <c r="BZ18" s="106" t="s">
        <v>29</v>
      </c>
      <c r="CA18" s="107">
        <v>0</v>
      </c>
      <c r="CC18" s="106" t="s">
        <v>29</v>
      </c>
      <c r="CD18" s="107">
        <v>3687251.6494826139</v>
      </c>
      <c r="CE18" s="106" t="s">
        <v>29</v>
      </c>
      <c r="CF18" s="107">
        <v>0</v>
      </c>
      <c r="CH18" s="106" t="s">
        <v>29</v>
      </c>
      <c r="CI18" s="107">
        <v>0</v>
      </c>
      <c r="CJ18" s="106" t="s">
        <v>29</v>
      </c>
      <c r="CK18" s="107">
        <v>2558267.29</v>
      </c>
      <c r="CM18" s="106" t="s">
        <v>29</v>
      </c>
      <c r="CN18" s="107">
        <v>0</v>
      </c>
      <c r="CO18" s="106" t="s">
        <v>29</v>
      </c>
      <c r="CP18" s="107">
        <v>8020188.4886383833</v>
      </c>
      <c r="CR18" s="106" t="s">
        <v>29</v>
      </c>
      <c r="CS18" s="107">
        <v>0</v>
      </c>
      <c r="CT18" s="106" t="s">
        <v>29</v>
      </c>
      <c r="CU18" s="107">
        <v>5265633.0103751468</v>
      </c>
      <c r="CW18" s="106" t="s">
        <v>29</v>
      </c>
      <c r="CX18" s="107">
        <v>0</v>
      </c>
      <c r="CY18" s="106" t="s">
        <v>29</v>
      </c>
      <c r="CZ18" s="107">
        <v>5740289.8798756134</v>
      </c>
      <c r="DB18" s="106" t="s">
        <v>29</v>
      </c>
      <c r="DC18" s="107">
        <v>0</v>
      </c>
      <c r="DD18" s="106" t="s">
        <v>29</v>
      </c>
      <c r="DE18" s="107">
        <v>5206478.9088818869</v>
      </c>
      <c r="DG18" s="100">
        <f t="shared" si="0"/>
        <v>46269939.89962399</v>
      </c>
      <c r="DH18" s="108">
        <f t="shared" si="1"/>
        <v>26820004.982022107</v>
      </c>
    </row>
    <row r="19" spans="2:112" s="5" customFormat="1" ht="15.95" customHeight="1" thickBot="1" x14ac:dyDescent="0.3">
      <c r="B19" s="106" t="s">
        <v>30</v>
      </c>
      <c r="C19" s="107">
        <v>144357.69557357358</v>
      </c>
      <c r="D19" s="106" t="s">
        <v>30</v>
      </c>
      <c r="E19" s="107">
        <v>0</v>
      </c>
      <c r="G19" s="106" t="s">
        <v>30</v>
      </c>
      <c r="H19" s="107">
        <v>0</v>
      </c>
      <c r="I19" s="106" t="s">
        <v>30</v>
      </c>
      <c r="J19" s="107">
        <v>143285.97993903357</v>
      </c>
      <c r="L19" s="70" t="s">
        <v>30</v>
      </c>
      <c r="M19" s="68"/>
      <c r="N19" s="70" t="s">
        <v>30</v>
      </c>
      <c r="O19" s="68"/>
      <c r="Q19" s="70" t="s">
        <v>30</v>
      </c>
      <c r="R19" s="68"/>
      <c r="S19" s="70" t="s">
        <v>30</v>
      </c>
      <c r="T19" s="68"/>
      <c r="V19" s="70" t="s">
        <v>30</v>
      </c>
      <c r="W19" s="68"/>
      <c r="X19" s="70" t="s">
        <v>30</v>
      </c>
      <c r="Y19" s="68"/>
      <c r="AA19" s="12" t="s">
        <v>30</v>
      </c>
      <c r="AB19" s="4"/>
      <c r="AC19" s="12" t="s">
        <v>30</v>
      </c>
      <c r="AD19" s="7"/>
      <c r="AF19" s="12" t="s">
        <v>30</v>
      </c>
      <c r="AG19" s="4"/>
      <c r="AH19" s="12" t="s">
        <v>30</v>
      </c>
      <c r="AI19" s="7"/>
      <c r="AK19" s="12" t="s">
        <v>30</v>
      </c>
      <c r="AL19" s="4"/>
      <c r="AM19" s="12" t="s">
        <v>30</v>
      </c>
      <c r="AN19" s="4"/>
      <c r="AP19" s="12" t="s">
        <v>30</v>
      </c>
      <c r="AQ19" s="4"/>
      <c r="AR19" s="12" t="s">
        <v>30</v>
      </c>
      <c r="AS19" s="4"/>
      <c r="AU19" s="12" t="s">
        <v>30</v>
      </c>
      <c r="AV19" s="4"/>
      <c r="AW19" s="12" t="s">
        <v>30</v>
      </c>
      <c r="AX19" s="4"/>
      <c r="AZ19" s="12" t="s">
        <v>30</v>
      </c>
      <c r="BA19" s="4"/>
      <c r="BB19" s="12" t="s">
        <v>30</v>
      </c>
      <c r="BC19" s="4"/>
      <c r="BE19" s="12" t="s">
        <v>29</v>
      </c>
      <c r="BF19" s="4"/>
      <c r="BG19" s="12" t="s">
        <v>29</v>
      </c>
      <c r="BH19" s="4"/>
      <c r="BI19" s="106" t="s">
        <v>30</v>
      </c>
      <c r="BJ19" s="107">
        <v>17160537.78623946</v>
      </c>
      <c r="BK19" s="106" t="s">
        <v>30</v>
      </c>
      <c r="BL19" s="107">
        <v>0</v>
      </c>
      <c r="BN19" s="106" t="s">
        <v>30</v>
      </c>
      <c r="BO19" s="107">
        <v>3597138.1625711955</v>
      </c>
      <c r="BP19" s="106" t="s">
        <v>30</v>
      </c>
      <c r="BQ19" s="107">
        <v>0</v>
      </c>
      <c r="BS19" s="106" t="s">
        <v>30</v>
      </c>
      <c r="BT19" s="107">
        <v>0</v>
      </c>
      <c r="BU19" s="106" t="s">
        <v>30</v>
      </c>
      <c r="BV19" s="107">
        <v>36361281.394265361</v>
      </c>
      <c r="BX19" s="106" t="s">
        <v>30</v>
      </c>
      <c r="BY19" s="107">
        <v>0</v>
      </c>
      <c r="BZ19" s="106" t="s">
        <v>30</v>
      </c>
      <c r="CA19" s="107">
        <v>10410501.42</v>
      </c>
      <c r="CC19" s="106" t="s">
        <v>30</v>
      </c>
      <c r="CD19" s="107">
        <v>0</v>
      </c>
      <c r="CE19" s="106" t="s">
        <v>30</v>
      </c>
      <c r="CF19" s="107">
        <v>24558567.91</v>
      </c>
      <c r="CH19" s="106" t="s">
        <v>30</v>
      </c>
      <c r="CI19" s="107">
        <v>0</v>
      </c>
      <c r="CJ19" s="106" t="s">
        <v>30</v>
      </c>
      <c r="CK19" s="107">
        <v>22861448.780000001</v>
      </c>
      <c r="CM19" s="106" t="s">
        <v>30</v>
      </c>
      <c r="CN19" s="107">
        <v>0</v>
      </c>
      <c r="CO19" s="106" t="s">
        <v>30</v>
      </c>
      <c r="CP19" s="107">
        <v>24395316.192981217</v>
      </c>
      <c r="CR19" s="106" t="s">
        <v>30</v>
      </c>
      <c r="CS19" s="107">
        <v>0</v>
      </c>
      <c r="CT19" s="106" t="s">
        <v>30</v>
      </c>
      <c r="CU19" s="107">
        <v>29569992.792775046</v>
      </c>
      <c r="CW19" s="106" t="s">
        <v>30</v>
      </c>
      <c r="CX19" s="107">
        <v>0</v>
      </c>
      <c r="CY19" s="106" t="s">
        <v>30</v>
      </c>
      <c r="CZ19" s="107">
        <v>31688234.439819243</v>
      </c>
      <c r="DB19" s="106" t="s">
        <v>30</v>
      </c>
      <c r="DC19" s="107">
        <v>0</v>
      </c>
      <c r="DD19" s="106" t="s">
        <v>30</v>
      </c>
      <c r="DE19" s="107">
        <v>28341770.324026275</v>
      </c>
      <c r="DG19" s="100">
        <f t="shared" si="0"/>
        <v>20902033.644384228</v>
      </c>
      <c r="DH19" s="108">
        <f t="shared" si="1"/>
        <v>208330399.23380619</v>
      </c>
    </row>
    <row r="20" spans="2:112" s="5" customFormat="1" ht="15.95" customHeight="1" thickBot="1" x14ac:dyDescent="0.3">
      <c r="B20" s="106" t="s">
        <v>31</v>
      </c>
      <c r="C20" s="107">
        <v>0</v>
      </c>
      <c r="D20" s="106" t="s">
        <v>31</v>
      </c>
      <c r="E20" s="107">
        <v>53080.784151507629</v>
      </c>
      <c r="G20" s="106" t="s">
        <v>31</v>
      </c>
      <c r="H20" s="107">
        <v>0</v>
      </c>
      <c r="I20" s="106" t="s">
        <v>31</v>
      </c>
      <c r="J20" s="107">
        <v>43738.273175494825</v>
      </c>
      <c r="L20" s="70" t="s">
        <v>31</v>
      </c>
      <c r="M20" s="68"/>
      <c r="N20" s="70" t="s">
        <v>31</v>
      </c>
      <c r="O20" s="68"/>
      <c r="Q20" s="70" t="s">
        <v>31</v>
      </c>
      <c r="R20" s="68"/>
      <c r="S20" s="70" t="s">
        <v>31</v>
      </c>
      <c r="T20" s="68"/>
      <c r="V20" s="70" t="s">
        <v>31</v>
      </c>
      <c r="W20" s="68"/>
      <c r="X20" s="70" t="s">
        <v>31</v>
      </c>
      <c r="Y20" s="68"/>
      <c r="AA20" s="12" t="s">
        <v>31</v>
      </c>
      <c r="AB20" s="4"/>
      <c r="AC20" s="12" t="s">
        <v>31</v>
      </c>
      <c r="AD20" s="7"/>
      <c r="AF20" s="12" t="s">
        <v>31</v>
      </c>
      <c r="AG20" s="4"/>
      <c r="AH20" s="12" t="s">
        <v>31</v>
      </c>
      <c r="AI20" s="7"/>
      <c r="AK20" s="12" t="s">
        <v>31</v>
      </c>
      <c r="AL20" s="4"/>
      <c r="AM20" s="12" t="s">
        <v>31</v>
      </c>
      <c r="AN20" s="4"/>
      <c r="AP20" s="12" t="s">
        <v>31</v>
      </c>
      <c r="AQ20" s="4"/>
      <c r="AR20" s="12" t="s">
        <v>31</v>
      </c>
      <c r="AS20" s="4"/>
      <c r="AU20" s="12" t="s">
        <v>31</v>
      </c>
      <c r="AV20" s="4"/>
      <c r="AW20" s="12" t="s">
        <v>31</v>
      </c>
      <c r="AX20" s="4"/>
      <c r="AZ20" s="12" t="s">
        <v>31</v>
      </c>
      <c r="BA20" s="4"/>
      <c r="BB20" s="12" t="s">
        <v>31</v>
      </c>
      <c r="BC20" s="4"/>
      <c r="BE20" s="12" t="s">
        <v>30</v>
      </c>
      <c r="BF20" s="4"/>
      <c r="BG20" s="12" t="s">
        <v>30</v>
      </c>
      <c r="BH20" s="4"/>
      <c r="BI20" s="106" t="s">
        <v>31</v>
      </c>
      <c r="BJ20" s="107">
        <v>0</v>
      </c>
      <c r="BK20" s="106" t="s">
        <v>31</v>
      </c>
      <c r="BL20" s="107">
        <v>2606655.1551344008</v>
      </c>
      <c r="BN20" s="106" t="s">
        <v>31</v>
      </c>
      <c r="BO20" s="107">
        <v>0</v>
      </c>
      <c r="BP20" s="106" t="s">
        <v>31</v>
      </c>
      <c r="BQ20" s="107">
        <v>5863934.8987476863</v>
      </c>
      <c r="BS20" s="106" t="s">
        <v>31</v>
      </c>
      <c r="BT20" s="107">
        <v>0</v>
      </c>
      <c r="BU20" s="106" t="s">
        <v>31</v>
      </c>
      <c r="BV20" s="107">
        <v>5626307.8096992504</v>
      </c>
      <c r="BX20" s="106" t="s">
        <v>31</v>
      </c>
      <c r="BY20" s="107">
        <v>0</v>
      </c>
      <c r="BZ20" s="106" t="s">
        <v>31</v>
      </c>
      <c r="CA20" s="107">
        <v>5424633.0700000003</v>
      </c>
      <c r="CC20" s="106" t="s">
        <v>31</v>
      </c>
      <c r="CD20" s="107">
        <v>0</v>
      </c>
      <c r="CE20" s="106" t="s">
        <v>31</v>
      </c>
      <c r="CF20" s="107">
        <v>2162790.96</v>
      </c>
      <c r="CH20" s="106" t="s">
        <v>31</v>
      </c>
      <c r="CI20" s="107">
        <v>438649.31890950701</v>
      </c>
      <c r="CJ20" s="106" t="s">
        <v>31</v>
      </c>
      <c r="CK20" s="107">
        <v>0</v>
      </c>
      <c r="CM20" s="106" t="s">
        <v>31</v>
      </c>
      <c r="CN20" s="107">
        <v>0</v>
      </c>
      <c r="CO20" s="106" t="s">
        <v>31</v>
      </c>
      <c r="CP20" s="107">
        <v>706567.23573835206</v>
      </c>
      <c r="CR20" s="106" t="s">
        <v>31</v>
      </c>
      <c r="CS20" s="107">
        <v>0</v>
      </c>
      <c r="CT20" s="106" t="s">
        <v>31</v>
      </c>
      <c r="CU20" s="107">
        <v>912644.69493870134</v>
      </c>
      <c r="CW20" s="106" t="s">
        <v>31</v>
      </c>
      <c r="CX20" s="107">
        <v>0</v>
      </c>
      <c r="CY20" s="106" t="s">
        <v>31</v>
      </c>
      <c r="CZ20" s="107">
        <v>1963362.8259286131</v>
      </c>
      <c r="DB20" s="106" t="s">
        <v>31</v>
      </c>
      <c r="DC20" s="107">
        <v>0</v>
      </c>
      <c r="DD20" s="106" t="s">
        <v>31</v>
      </c>
      <c r="DE20" s="107">
        <v>5445557.1380586941</v>
      </c>
      <c r="DG20" s="100">
        <f t="shared" si="0"/>
        <v>438649.31890950701</v>
      </c>
      <c r="DH20" s="108">
        <f t="shared" si="1"/>
        <v>30809272.845572703</v>
      </c>
    </row>
    <row r="21" spans="2:112" s="5" customFormat="1" ht="15.95" customHeight="1" thickBot="1" x14ac:dyDescent="0.3">
      <c r="B21" s="106" t="s">
        <v>32</v>
      </c>
      <c r="C21" s="107">
        <v>0</v>
      </c>
      <c r="D21" s="106" t="s">
        <v>32</v>
      </c>
      <c r="E21" s="107">
        <v>0</v>
      </c>
      <c r="G21" s="106" t="s">
        <v>32</v>
      </c>
      <c r="H21" s="107">
        <v>0</v>
      </c>
      <c r="I21" s="106" t="s">
        <v>32</v>
      </c>
      <c r="J21" s="107">
        <v>0</v>
      </c>
      <c r="L21" s="70" t="s">
        <v>32</v>
      </c>
      <c r="M21" s="68"/>
      <c r="N21" s="70" t="s">
        <v>32</v>
      </c>
      <c r="O21" s="68"/>
      <c r="Q21" s="70" t="s">
        <v>32</v>
      </c>
      <c r="R21" s="68"/>
      <c r="S21" s="70" t="s">
        <v>32</v>
      </c>
      <c r="T21" s="68"/>
      <c r="V21" s="70" t="s">
        <v>32</v>
      </c>
      <c r="W21" s="68"/>
      <c r="X21" s="70" t="s">
        <v>32</v>
      </c>
      <c r="Y21" s="68"/>
      <c r="AA21" s="12" t="s">
        <v>32</v>
      </c>
      <c r="AB21" s="4"/>
      <c r="AC21" s="12" t="s">
        <v>32</v>
      </c>
      <c r="AD21" s="7"/>
      <c r="AF21" s="12" t="s">
        <v>32</v>
      </c>
      <c r="AG21" s="4"/>
      <c r="AH21" s="12" t="s">
        <v>32</v>
      </c>
      <c r="AI21" s="7"/>
      <c r="AK21" s="12" t="s">
        <v>32</v>
      </c>
      <c r="AL21" s="4"/>
      <c r="AM21" s="12" t="s">
        <v>32</v>
      </c>
      <c r="AN21" s="4"/>
      <c r="AP21" s="12" t="s">
        <v>32</v>
      </c>
      <c r="AQ21" s="4"/>
      <c r="AR21" s="12" t="s">
        <v>32</v>
      </c>
      <c r="AS21" s="4"/>
      <c r="AU21" s="12" t="s">
        <v>32</v>
      </c>
      <c r="AV21" s="4"/>
      <c r="AW21" s="12" t="s">
        <v>32</v>
      </c>
      <c r="AX21" s="4"/>
      <c r="AZ21" s="12" t="s">
        <v>32</v>
      </c>
      <c r="BA21" s="4"/>
      <c r="BB21" s="12" t="s">
        <v>32</v>
      </c>
      <c r="BC21" s="4"/>
      <c r="BE21" s="12" t="s">
        <v>31</v>
      </c>
      <c r="BF21" s="4"/>
      <c r="BG21" s="12" t="s">
        <v>31</v>
      </c>
      <c r="BH21" s="4"/>
      <c r="BI21" s="106" t="s">
        <v>32</v>
      </c>
      <c r="BJ21" s="107">
        <v>0</v>
      </c>
      <c r="BK21" s="106" t="s">
        <v>32</v>
      </c>
      <c r="BL21" s="107">
        <v>0</v>
      </c>
      <c r="BN21" s="106" t="s">
        <v>32</v>
      </c>
      <c r="BO21" s="107">
        <v>0</v>
      </c>
      <c r="BP21" s="106" t="s">
        <v>32</v>
      </c>
      <c r="BQ21" s="107">
        <v>0</v>
      </c>
      <c r="BS21" s="106" t="s">
        <v>32</v>
      </c>
      <c r="BT21" s="107">
        <v>0</v>
      </c>
      <c r="BU21" s="106" t="s">
        <v>32</v>
      </c>
      <c r="BV21" s="107">
        <v>0</v>
      </c>
      <c r="BX21" s="106" t="s">
        <v>32</v>
      </c>
      <c r="BY21" s="107">
        <v>0</v>
      </c>
      <c r="BZ21" s="106" t="s">
        <v>32</v>
      </c>
      <c r="CA21" s="107">
        <v>0</v>
      </c>
      <c r="CC21" s="106" t="s">
        <v>32</v>
      </c>
      <c r="CD21" s="107">
        <v>0</v>
      </c>
      <c r="CE21" s="106" t="s">
        <v>32</v>
      </c>
      <c r="CF21" s="107">
        <v>0</v>
      </c>
      <c r="CH21" s="106" t="s">
        <v>32</v>
      </c>
      <c r="CI21" s="107">
        <v>0</v>
      </c>
      <c r="CJ21" s="106" t="s">
        <v>32</v>
      </c>
      <c r="CK21" s="107">
        <v>0</v>
      </c>
      <c r="CM21" s="106" t="s">
        <v>32</v>
      </c>
      <c r="CN21" s="107">
        <v>0</v>
      </c>
      <c r="CO21" s="106" t="s">
        <v>32</v>
      </c>
      <c r="CP21" s="107">
        <v>0</v>
      </c>
      <c r="CR21" s="106" t="s">
        <v>32</v>
      </c>
      <c r="CS21" s="107">
        <v>0</v>
      </c>
      <c r="CT21" s="106" t="s">
        <v>32</v>
      </c>
      <c r="CU21" s="107">
        <v>0</v>
      </c>
      <c r="CW21" s="106" t="s">
        <v>32</v>
      </c>
      <c r="CX21" s="107">
        <v>0</v>
      </c>
      <c r="CY21" s="106" t="s">
        <v>32</v>
      </c>
      <c r="CZ21" s="107">
        <v>0</v>
      </c>
      <c r="DB21" s="106" t="s">
        <v>32</v>
      </c>
      <c r="DC21" s="107">
        <v>0</v>
      </c>
      <c r="DD21" s="106" t="s">
        <v>32</v>
      </c>
      <c r="DE21" s="107">
        <v>0</v>
      </c>
      <c r="DG21" s="100">
        <f t="shared" si="0"/>
        <v>0</v>
      </c>
      <c r="DH21" s="108">
        <f t="shared" si="1"/>
        <v>0</v>
      </c>
    </row>
    <row r="22" spans="2:112" s="5" customFormat="1" ht="15.95" customHeight="1" thickBot="1" x14ac:dyDescent="0.3">
      <c r="B22" s="106" t="s">
        <v>33</v>
      </c>
      <c r="C22" s="107">
        <v>0</v>
      </c>
      <c r="D22" s="106" t="s">
        <v>33</v>
      </c>
      <c r="E22" s="107">
        <v>3601.7731519841504</v>
      </c>
      <c r="G22" s="106" t="s">
        <v>33</v>
      </c>
      <c r="H22" s="107">
        <v>0</v>
      </c>
      <c r="I22" s="106" t="s">
        <v>33</v>
      </c>
      <c r="J22" s="107">
        <v>3025.9386693279389</v>
      </c>
      <c r="L22" s="70" t="s">
        <v>33</v>
      </c>
      <c r="M22" s="68"/>
      <c r="N22" s="70" t="s">
        <v>33</v>
      </c>
      <c r="O22" s="68"/>
      <c r="Q22" s="70" t="s">
        <v>33</v>
      </c>
      <c r="R22" s="68"/>
      <c r="S22" s="70" t="s">
        <v>33</v>
      </c>
      <c r="T22" s="68"/>
      <c r="V22" s="70" t="s">
        <v>33</v>
      </c>
      <c r="W22" s="68"/>
      <c r="X22" s="70" t="s">
        <v>33</v>
      </c>
      <c r="Y22" s="68"/>
      <c r="AA22" s="12" t="s">
        <v>33</v>
      </c>
      <c r="AB22" s="4"/>
      <c r="AC22" s="12" t="s">
        <v>33</v>
      </c>
      <c r="AD22" s="7"/>
      <c r="AF22" s="12" t="s">
        <v>33</v>
      </c>
      <c r="AG22" s="4"/>
      <c r="AH22" s="12" t="s">
        <v>33</v>
      </c>
      <c r="AI22" s="7"/>
      <c r="AK22" s="12" t="s">
        <v>33</v>
      </c>
      <c r="AL22" s="4"/>
      <c r="AM22" s="12" t="s">
        <v>33</v>
      </c>
      <c r="AN22" s="4"/>
      <c r="AP22" s="12" t="s">
        <v>33</v>
      </c>
      <c r="AQ22" s="4"/>
      <c r="AR22" s="12" t="s">
        <v>33</v>
      </c>
      <c r="AS22" s="4"/>
      <c r="AU22" s="12" t="s">
        <v>33</v>
      </c>
      <c r="AV22" s="4"/>
      <c r="AW22" s="12" t="s">
        <v>33</v>
      </c>
      <c r="AX22" s="4"/>
      <c r="AZ22" s="12" t="s">
        <v>33</v>
      </c>
      <c r="BA22" s="4"/>
      <c r="BB22" s="12" t="s">
        <v>33</v>
      </c>
      <c r="BC22" s="4"/>
      <c r="BE22" s="12" t="s">
        <v>32</v>
      </c>
      <c r="BF22" s="4"/>
      <c r="BG22" s="12" t="s">
        <v>32</v>
      </c>
      <c r="BH22" s="4"/>
      <c r="BI22" s="106" t="s">
        <v>33</v>
      </c>
      <c r="BJ22" s="107">
        <v>530057.57288772892</v>
      </c>
      <c r="BK22" s="106" t="s">
        <v>33</v>
      </c>
      <c r="BL22" s="107">
        <v>0</v>
      </c>
      <c r="BN22" s="106" t="s">
        <v>33</v>
      </c>
      <c r="BO22" s="107">
        <v>1180026.1080991649</v>
      </c>
      <c r="BP22" s="106" t="s">
        <v>33</v>
      </c>
      <c r="BQ22" s="107">
        <v>0</v>
      </c>
      <c r="BS22" s="106" t="s">
        <v>33</v>
      </c>
      <c r="BT22" s="107">
        <v>1232339.5699512083</v>
      </c>
      <c r="BU22" s="106" t="s">
        <v>33</v>
      </c>
      <c r="BV22" s="107">
        <v>0</v>
      </c>
      <c r="BX22" s="106" t="s">
        <v>33</v>
      </c>
      <c r="BY22" s="107">
        <v>539112.74137691932</v>
      </c>
      <c r="BZ22" s="106" t="s">
        <v>33</v>
      </c>
      <c r="CA22" s="107">
        <v>0</v>
      </c>
      <c r="CC22" s="106" t="s">
        <v>33</v>
      </c>
      <c r="CD22" s="107">
        <v>0</v>
      </c>
      <c r="CE22" s="106" t="s">
        <v>33</v>
      </c>
      <c r="CF22" s="107">
        <v>0</v>
      </c>
      <c r="CH22" s="106" t="s">
        <v>33</v>
      </c>
      <c r="CI22" s="107">
        <v>0</v>
      </c>
      <c r="CJ22" s="106" t="s">
        <v>33</v>
      </c>
      <c r="CK22" s="107">
        <v>0</v>
      </c>
      <c r="CM22" s="106" t="s">
        <v>33</v>
      </c>
      <c r="CN22" s="107">
        <v>0</v>
      </c>
      <c r="CO22" s="106" t="s">
        <v>33</v>
      </c>
      <c r="CP22" s="107">
        <v>0</v>
      </c>
      <c r="CR22" s="106" t="s">
        <v>33</v>
      </c>
      <c r="CS22" s="107">
        <v>0</v>
      </c>
      <c r="CT22" s="106" t="s">
        <v>33</v>
      </c>
      <c r="CU22" s="107">
        <v>0</v>
      </c>
      <c r="CW22" s="106" t="s">
        <v>33</v>
      </c>
      <c r="CX22" s="107">
        <v>0</v>
      </c>
      <c r="CY22" s="106" t="s">
        <v>33</v>
      </c>
      <c r="CZ22" s="107">
        <v>0</v>
      </c>
      <c r="DB22" s="106" t="s">
        <v>33</v>
      </c>
      <c r="DC22" s="107">
        <v>0</v>
      </c>
      <c r="DD22" s="106" t="s">
        <v>33</v>
      </c>
      <c r="DE22" s="107">
        <v>0</v>
      </c>
      <c r="DG22" s="100">
        <f t="shared" si="0"/>
        <v>3481535.9923150213</v>
      </c>
      <c r="DH22" s="108">
        <f t="shared" si="1"/>
        <v>6627.7118213120893</v>
      </c>
    </row>
    <row r="23" spans="2:112" s="5" customFormat="1" ht="15.95" customHeight="1" thickBot="1" x14ac:dyDescent="0.3">
      <c r="B23" s="106" t="s">
        <v>34</v>
      </c>
      <c r="C23" s="107">
        <v>0</v>
      </c>
      <c r="D23" s="106" t="s">
        <v>34</v>
      </c>
      <c r="E23" s="107">
        <v>95871.380050627558</v>
      </c>
      <c r="G23" s="106" t="s">
        <v>34</v>
      </c>
      <c r="H23" s="107">
        <v>0</v>
      </c>
      <c r="I23" s="106" t="s">
        <v>34</v>
      </c>
      <c r="J23" s="107">
        <v>42958.795487095449</v>
      </c>
      <c r="L23" s="70" t="s">
        <v>34</v>
      </c>
      <c r="M23" s="68"/>
      <c r="N23" s="70" t="s">
        <v>34</v>
      </c>
      <c r="O23" s="68"/>
      <c r="Q23" s="70" t="s">
        <v>34</v>
      </c>
      <c r="R23" s="68"/>
      <c r="S23" s="70" t="s">
        <v>34</v>
      </c>
      <c r="T23" s="68"/>
      <c r="V23" s="70" t="s">
        <v>34</v>
      </c>
      <c r="W23" s="68"/>
      <c r="X23" s="70" t="s">
        <v>34</v>
      </c>
      <c r="Y23" s="68"/>
      <c r="AA23" s="12" t="s">
        <v>34</v>
      </c>
      <c r="AB23" s="4"/>
      <c r="AC23" s="12" t="s">
        <v>34</v>
      </c>
      <c r="AD23" s="7"/>
      <c r="AF23" s="12" t="s">
        <v>34</v>
      </c>
      <c r="AG23" s="4"/>
      <c r="AH23" s="12" t="s">
        <v>34</v>
      </c>
      <c r="AI23" s="7"/>
      <c r="AK23" s="12" t="s">
        <v>34</v>
      </c>
      <c r="AL23" s="4"/>
      <c r="AM23" s="12" t="s">
        <v>34</v>
      </c>
      <c r="AN23" s="4"/>
      <c r="AP23" s="12" t="s">
        <v>34</v>
      </c>
      <c r="AQ23" s="4"/>
      <c r="AR23" s="12" t="s">
        <v>34</v>
      </c>
      <c r="AS23" s="4"/>
      <c r="AU23" s="12" t="s">
        <v>34</v>
      </c>
      <c r="AV23" s="4"/>
      <c r="AW23" s="12" t="s">
        <v>34</v>
      </c>
      <c r="AX23" s="4"/>
      <c r="AZ23" s="12" t="s">
        <v>34</v>
      </c>
      <c r="BA23" s="4"/>
      <c r="BB23" s="12" t="s">
        <v>34</v>
      </c>
      <c r="BC23" s="4"/>
      <c r="BE23" s="12" t="s">
        <v>33</v>
      </c>
      <c r="BF23" s="4"/>
      <c r="BG23" s="12" t="s">
        <v>33</v>
      </c>
      <c r="BH23" s="4"/>
      <c r="BI23" s="106" t="s">
        <v>34</v>
      </c>
      <c r="BJ23" s="107">
        <v>15344495.352015786</v>
      </c>
      <c r="BK23" s="106" t="s">
        <v>34</v>
      </c>
      <c r="BL23" s="107">
        <v>0</v>
      </c>
      <c r="BN23" s="106" t="s">
        <v>34</v>
      </c>
      <c r="BO23" s="107">
        <v>16775036.059062039</v>
      </c>
      <c r="BP23" s="106" t="s">
        <v>34</v>
      </c>
      <c r="BQ23" s="107">
        <v>0</v>
      </c>
      <c r="BS23" s="106" t="s">
        <v>34</v>
      </c>
      <c r="BT23" s="107">
        <v>71079.246347443011</v>
      </c>
      <c r="BU23" s="106" t="s">
        <v>34</v>
      </c>
      <c r="BV23" s="107">
        <v>0</v>
      </c>
      <c r="BX23" s="106" t="s">
        <v>34</v>
      </c>
      <c r="BY23" s="107">
        <v>7559044.5806397498</v>
      </c>
      <c r="BZ23" s="106" t="s">
        <v>34</v>
      </c>
      <c r="CA23" s="107">
        <v>0</v>
      </c>
      <c r="CC23" s="106" t="s">
        <v>34</v>
      </c>
      <c r="CD23" s="107">
        <v>3471304.4020140776</v>
      </c>
      <c r="CE23" s="106" t="s">
        <v>34</v>
      </c>
      <c r="CF23" s="107">
        <v>0</v>
      </c>
      <c r="CH23" s="106" t="s">
        <v>34</v>
      </c>
      <c r="CI23" s="107">
        <v>6349387.2398957089</v>
      </c>
      <c r="CJ23" s="106" t="s">
        <v>34</v>
      </c>
      <c r="CK23" s="107">
        <v>0</v>
      </c>
      <c r="CM23" s="106" t="s">
        <v>34</v>
      </c>
      <c r="CN23" s="107">
        <v>8571758.6223912872</v>
      </c>
      <c r="CO23" s="106" t="s">
        <v>34</v>
      </c>
      <c r="CP23" s="107">
        <v>0</v>
      </c>
      <c r="CR23" s="106" t="s">
        <v>34</v>
      </c>
      <c r="CS23" s="107">
        <v>11464731.35599881</v>
      </c>
      <c r="CT23" s="106" t="s">
        <v>34</v>
      </c>
      <c r="CU23" s="107">
        <v>0</v>
      </c>
      <c r="CW23" s="106" t="s">
        <v>34</v>
      </c>
      <c r="CX23" s="107">
        <v>22684556.592665311</v>
      </c>
      <c r="CY23" s="106" t="s">
        <v>34</v>
      </c>
      <c r="CZ23" s="107">
        <v>0</v>
      </c>
      <c r="DB23" s="106" t="s">
        <v>34</v>
      </c>
      <c r="DC23" s="107">
        <v>14967335.369015409</v>
      </c>
      <c r="DD23" s="106" t="s">
        <v>34</v>
      </c>
      <c r="DE23" s="107">
        <v>0</v>
      </c>
      <c r="DG23" s="100">
        <f t="shared" si="0"/>
        <v>107258728.82004564</v>
      </c>
      <c r="DH23" s="108">
        <f t="shared" si="1"/>
        <v>138830.175537723</v>
      </c>
    </row>
    <row r="24" spans="2:112" s="5" customFormat="1" ht="15.95" customHeight="1" thickBot="1" x14ac:dyDescent="0.3">
      <c r="B24" s="106" t="s">
        <v>35</v>
      </c>
      <c r="C24" s="107">
        <v>0</v>
      </c>
      <c r="D24" s="106" t="s">
        <v>35</v>
      </c>
      <c r="E24" s="107">
        <v>68539.237527522782</v>
      </c>
      <c r="G24" s="106" t="s">
        <v>35</v>
      </c>
      <c r="H24" s="107">
        <v>0</v>
      </c>
      <c r="I24" s="106" t="s">
        <v>35</v>
      </c>
      <c r="J24" s="107">
        <v>50692.39403310966</v>
      </c>
      <c r="L24" s="70" t="s">
        <v>35</v>
      </c>
      <c r="M24" s="68"/>
      <c r="N24" s="70" t="s">
        <v>35</v>
      </c>
      <c r="O24" s="68"/>
      <c r="Q24" s="70" t="s">
        <v>35</v>
      </c>
      <c r="R24" s="68"/>
      <c r="S24" s="70" t="s">
        <v>35</v>
      </c>
      <c r="T24" s="68"/>
      <c r="V24" s="70" t="s">
        <v>35</v>
      </c>
      <c r="W24" s="68"/>
      <c r="X24" s="70" t="s">
        <v>35</v>
      </c>
      <c r="Y24" s="68"/>
      <c r="AA24" s="12" t="s">
        <v>35</v>
      </c>
      <c r="AB24" s="4"/>
      <c r="AC24" s="12" t="s">
        <v>35</v>
      </c>
      <c r="AD24" s="7"/>
      <c r="AF24" s="12" t="s">
        <v>35</v>
      </c>
      <c r="AG24" s="4"/>
      <c r="AH24" s="12" t="s">
        <v>35</v>
      </c>
      <c r="AI24" s="7"/>
      <c r="AK24" s="12" t="s">
        <v>35</v>
      </c>
      <c r="AL24" s="4"/>
      <c r="AM24" s="12" t="s">
        <v>35</v>
      </c>
      <c r="AN24" s="4"/>
      <c r="AP24" s="12" t="s">
        <v>35</v>
      </c>
      <c r="AQ24" s="4"/>
      <c r="AR24" s="12" t="s">
        <v>35</v>
      </c>
      <c r="AS24" s="4"/>
      <c r="AU24" s="12" t="s">
        <v>35</v>
      </c>
      <c r="AV24" s="4"/>
      <c r="AW24" s="12" t="s">
        <v>35</v>
      </c>
      <c r="AX24" s="4"/>
      <c r="AZ24" s="12" t="s">
        <v>35</v>
      </c>
      <c r="BA24" s="4"/>
      <c r="BB24" s="12" t="s">
        <v>35</v>
      </c>
      <c r="BC24" s="4"/>
      <c r="BE24" s="12" t="s">
        <v>34</v>
      </c>
      <c r="BF24" s="4"/>
      <c r="BG24" s="12" t="s">
        <v>34</v>
      </c>
      <c r="BH24" s="4"/>
      <c r="BI24" s="106" t="s">
        <v>35</v>
      </c>
      <c r="BJ24" s="107">
        <v>7254327.0162014486</v>
      </c>
      <c r="BK24" s="106" t="s">
        <v>35</v>
      </c>
      <c r="BL24" s="107">
        <v>0</v>
      </c>
      <c r="BN24" s="106" t="s">
        <v>35</v>
      </c>
      <c r="BO24" s="107">
        <v>18531078.136591688</v>
      </c>
      <c r="BP24" s="106" t="s">
        <v>35</v>
      </c>
      <c r="BQ24" s="107">
        <v>0</v>
      </c>
      <c r="BS24" s="106" t="s">
        <v>35</v>
      </c>
      <c r="BT24" s="107">
        <v>24624793.084342487</v>
      </c>
      <c r="BU24" s="106" t="s">
        <v>35</v>
      </c>
      <c r="BV24" s="107">
        <v>0</v>
      </c>
      <c r="BX24" s="106" t="s">
        <v>35</v>
      </c>
      <c r="BY24" s="107">
        <v>9337925.2886951305</v>
      </c>
      <c r="BZ24" s="106" t="s">
        <v>35</v>
      </c>
      <c r="CA24" s="107">
        <v>0</v>
      </c>
      <c r="CC24" s="106" t="s">
        <v>35</v>
      </c>
      <c r="CD24" s="107">
        <v>9741455.521630181</v>
      </c>
      <c r="CE24" s="106" t="s">
        <v>35</v>
      </c>
      <c r="CF24" s="107">
        <v>0</v>
      </c>
      <c r="CH24" s="106" t="s">
        <v>35</v>
      </c>
      <c r="CI24" s="107">
        <v>14425506.905680517</v>
      </c>
      <c r="CJ24" s="106" t="s">
        <v>35</v>
      </c>
      <c r="CK24" s="107">
        <v>0</v>
      </c>
      <c r="CM24" s="106" t="s">
        <v>35</v>
      </c>
      <c r="CN24" s="107">
        <v>14342921.047538642</v>
      </c>
      <c r="CO24" s="106" t="s">
        <v>35</v>
      </c>
      <c r="CP24" s="107">
        <v>0</v>
      </c>
      <c r="CR24" s="106" t="s">
        <v>35</v>
      </c>
      <c r="CS24" s="107">
        <v>12023421.638994941</v>
      </c>
      <c r="CT24" s="106" t="s">
        <v>35</v>
      </c>
      <c r="CU24" s="107">
        <v>0</v>
      </c>
      <c r="CW24" s="106" t="s">
        <v>35</v>
      </c>
      <c r="CX24" s="107">
        <v>20800545.933378719</v>
      </c>
      <c r="CY24" s="106" t="s">
        <v>35</v>
      </c>
      <c r="CZ24" s="107">
        <v>0</v>
      </c>
      <c r="DB24" s="106" t="s">
        <v>35</v>
      </c>
      <c r="DC24" s="107">
        <v>17448080.541764911</v>
      </c>
      <c r="DD24" s="106" t="s">
        <v>35</v>
      </c>
      <c r="DE24" s="107">
        <v>0</v>
      </c>
      <c r="DG24" s="100">
        <f t="shared" si="0"/>
        <v>148530055.11481866</v>
      </c>
      <c r="DH24" s="108">
        <f t="shared" si="1"/>
        <v>119231.63156063244</v>
      </c>
    </row>
    <row r="25" spans="2:112" s="5" customFormat="1" ht="15.95" customHeight="1" thickBot="1" x14ac:dyDescent="0.3">
      <c r="B25" s="106" t="s">
        <v>36</v>
      </c>
      <c r="C25" s="107">
        <v>0</v>
      </c>
      <c r="D25" s="106" t="s">
        <v>36</v>
      </c>
      <c r="E25" s="107">
        <v>211797.93020589135</v>
      </c>
      <c r="G25" s="106" t="s">
        <v>36</v>
      </c>
      <c r="H25" s="107">
        <v>0</v>
      </c>
      <c r="I25" s="106" t="s">
        <v>36</v>
      </c>
      <c r="J25" s="107">
        <v>173607.16799820808</v>
      </c>
      <c r="L25" s="70" t="s">
        <v>36</v>
      </c>
      <c r="M25" s="68"/>
      <c r="N25" s="70" t="s">
        <v>36</v>
      </c>
      <c r="O25" s="68"/>
      <c r="Q25" s="70" t="s">
        <v>36</v>
      </c>
      <c r="R25" s="68"/>
      <c r="S25" s="70" t="s">
        <v>36</v>
      </c>
      <c r="T25" s="68"/>
      <c r="V25" s="70" t="s">
        <v>36</v>
      </c>
      <c r="W25" s="68"/>
      <c r="X25" s="70" t="s">
        <v>36</v>
      </c>
      <c r="Y25" s="68"/>
      <c r="AA25" s="12" t="s">
        <v>36</v>
      </c>
      <c r="AB25" s="4"/>
      <c r="AC25" s="12" t="s">
        <v>36</v>
      </c>
      <c r="AD25" s="7"/>
      <c r="AF25" s="12" t="s">
        <v>36</v>
      </c>
      <c r="AG25" s="4"/>
      <c r="AH25" s="12" t="s">
        <v>36</v>
      </c>
      <c r="AI25" s="7"/>
      <c r="AK25" s="12" t="s">
        <v>36</v>
      </c>
      <c r="AL25" s="4"/>
      <c r="AM25" s="12" t="s">
        <v>36</v>
      </c>
      <c r="AN25" s="4"/>
      <c r="AP25" s="12" t="s">
        <v>36</v>
      </c>
      <c r="AQ25" s="4"/>
      <c r="AR25" s="12" t="s">
        <v>36</v>
      </c>
      <c r="AS25" s="4"/>
      <c r="AU25" s="12" t="s">
        <v>36</v>
      </c>
      <c r="AV25" s="4"/>
      <c r="AW25" s="12" t="s">
        <v>36</v>
      </c>
      <c r="AX25" s="4"/>
      <c r="AZ25" s="12" t="s">
        <v>36</v>
      </c>
      <c r="BA25" s="4"/>
      <c r="BB25" s="12" t="s">
        <v>36</v>
      </c>
      <c r="BC25" s="4"/>
      <c r="BE25" s="12" t="s">
        <v>35</v>
      </c>
      <c r="BF25" s="4"/>
      <c r="BG25" s="12" t="s">
        <v>35</v>
      </c>
      <c r="BH25" s="4"/>
      <c r="BI25" s="106" t="s">
        <v>36</v>
      </c>
      <c r="BJ25" s="107">
        <v>0</v>
      </c>
      <c r="BK25" s="106" t="s">
        <v>36</v>
      </c>
      <c r="BL25" s="107">
        <v>9780079.0889782272</v>
      </c>
      <c r="BN25" s="106" t="s">
        <v>36</v>
      </c>
      <c r="BO25" s="107">
        <v>0</v>
      </c>
      <c r="BP25" s="106" t="s">
        <v>36</v>
      </c>
      <c r="BQ25" s="107">
        <v>6099111.800061875</v>
      </c>
      <c r="BS25" s="106" t="s">
        <v>36</v>
      </c>
      <c r="BT25" s="107">
        <v>31320024.686971821</v>
      </c>
      <c r="BU25" s="106" t="s">
        <v>36</v>
      </c>
      <c r="BV25" s="107">
        <v>0</v>
      </c>
      <c r="BX25" s="106" t="s">
        <v>36</v>
      </c>
      <c r="BY25" s="107">
        <v>12175632.84407313</v>
      </c>
      <c r="BZ25" s="106" t="s">
        <v>36</v>
      </c>
      <c r="CA25" s="107">
        <v>0</v>
      </c>
      <c r="CC25" s="106" t="s">
        <v>36</v>
      </c>
      <c r="CD25" s="107">
        <v>0</v>
      </c>
      <c r="CE25" s="106" t="s">
        <v>36</v>
      </c>
      <c r="CF25" s="107">
        <v>3123115</v>
      </c>
      <c r="CH25" s="106" t="s">
        <v>36</v>
      </c>
      <c r="CI25" s="107">
        <v>0</v>
      </c>
      <c r="CJ25" s="106" t="s">
        <v>36</v>
      </c>
      <c r="CK25" s="107">
        <v>4171344.78</v>
      </c>
      <c r="CM25" s="106" t="s">
        <v>36</v>
      </c>
      <c r="CN25" s="107">
        <v>0</v>
      </c>
      <c r="CO25" s="106" t="s">
        <v>36</v>
      </c>
      <c r="CP25" s="107">
        <v>13046848.195015807</v>
      </c>
      <c r="CR25" s="106" t="s">
        <v>36</v>
      </c>
      <c r="CS25" s="107">
        <v>0</v>
      </c>
      <c r="CT25" s="106" t="s">
        <v>36</v>
      </c>
      <c r="CU25" s="107">
        <v>5445863.0466578044</v>
      </c>
      <c r="CW25" s="106" t="s">
        <v>36</v>
      </c>
      <c r="CX25" s="107">
        <v>0</v>
      </c>
      <c r="CY25" s="106" t="s">
        <v>36</v>
      </c>
      <c r="CZ25" s="107">
        <v>9734167.517213434</v>
      </c>
      <c r="DB25" s="106" t="s">
        <v>36</v>
      </c>
      <c r="DC25" s="107">
        <v>0</v>
      </c>
      <c r="DD25" s="106" t="s">
        <v>36</v>
      </c>
      <c r="DE25" s="107">
        <v>4765645.1353322407</v>
      </c>
      <c r="DG25" s="100">
        <f t="shared" si="0"/>
        <v>43495657.531044953</v>
      </c>
      <c r="DH25" s="108">
        <f t="shared" si="1"/>
        <v>56551579.661463484</v>
      </c>
    </row>
    <row r="26" spans="2:112" s="5" customFormat="1" ht="15.95" customHeight="1" thickBot="1" x14ac:dyDescent="0.3">
      <c r="B26" s="106" t="s">
        <v>37</v>
      </c>
      <c r="C26" s="107">
        <v>0</v>
      </c>
      <c r="D26" s="106" t="s">
        <v>37</v>
      </c>
      <c r="E26" s="107">
        <v>30599.117992089887</v>
      </c>
      <c r="G26" s="106" t="s">
        <v>37</v>
      </c>
      <c r="H26" s="107">
        <v>0</v>
      </c>
      <c r="I26" s="106" t="s">
        <v>37</v>
      </c>
      <c r="J26" s="107">
        <v>17419.701599887536</v>
      </c>
      <c r="L26" s="70" t="s">
        <v>37</v>
      </c>
      <c r="M26" s="68"/>
      <c r="N26" s="70" t="s">
        <v>37</v>
      </c>
      <c r="O26" s="68"/>
      <c r="Q26" s="70" t="s">
        <v>37</v>
      </c>
      <c r="R26" s="68"/>
      <c r="S26" s="70" t="s">
        <v>37</v>
      </c>
      <c r="T26" s="68"/>
      <c r="V26" s="70" t="s">
        <v>37</v>
      </c>
      <c r="W26" s="68"/>
      <c r="X26" s="70" t="s">
        <v>37</v>
      </c>
      <c r="Y26" s="68"/>
      <c r="AA26" s="12" t="s">
        <v>37</v>
      </c>
      <c r="AB26" s="4"/>
      <c r="AC26" s="12" t="s">
        <v>37</v>
      </c>
      <c r="AD26" s="7"/>
      <c r="AF26" s="12" t="s">
        <v>37</v>
      </c>
      <c r="AG26" s="4"/>
      <c r="AH26" s="12" t="s">
        <v>37</v>
      </c>
      <c r="AI26" s="7"/>
      <c r="AK26" s="12" t="s">
        <v>37</v>
      </c>
      <c r="AL26" s="4"/>
      <c r="AM26" s="12" t="s">
        <v>37</v>
      </c>
      <c r="AN26" s="4"/>
      <c r="AP26" s="12" t="s">
        <v>37</v>
      </c>
      <c r="AQ26" s="4"/>
      <c r="AR26" s="12" t="s">
        <v>37</v>
      </c>
      <c r="AS26" s="4"/>
      <c r="AU26" s="12" t="s">
        <v>37</v>
      </c>
      <c r="AV26" s="4"/>
      <c r="AW26" s="12" t="s">
        <v>37</v>
      </c>
      <c r="AX26" s="4"/>
      <c r="AZ26" s="12" t="s">
        <v>37</v>
      </c>
      <c r="BA26" s="4"/>
      <c r="BB26" s="12" t="s">
        <v>37</v>
      </c>
      <c r="BC26" s="4"/>
      <c r="BE26" s="12" t="s">
        <v>36</v>
      </c>
      <c r="BF26" s="4"/>
      <c r="BG26" s="12" t="s">
        <v>36</v>
      </c>
      <c r="BH26" s="4"/>
      <c r="BI26" s="106" t="s">
        <v>37</v>
      </c>
      <c r="BJ26" s="107">
        <v>4101793.0932047418</v>
      </c>
      <c r="BK26" s="106" t="s">
        <v>37</v>
      </c>
      <c r="BL26" s="107">
        <v>0</v>
      </c>
      <c r="BN26" s="106" t="s">
        <v>37</v>
      </c>
      <c r="BO26" s="107">
        <v>6500128.9688473893</v>
      </c>
      <c r="BP26" s="106" t="s">
        <v>37</v>
      </c>
      <c r="BQ26" s="107">
        <v>0</v>
      </c>
      <c r="BS26" s="106" t="s">
        <v>37</v>
      </c>
      <c r="BT26" s="107">
        <v>733423.54782987293</v>
      </c>
      <c r="BU26" s="106" t="s">
        <v>37</v>
      </c>
      <c r="BV26" s="107">
        <v>0</v>
      </c>
      <c r="BX26" s="106" t="s">
        <v>37</v>
      </c>
      <c r="BY26" s="107">
        <v>3132068.2881581546</v>
      </c>
      <c r="BZ26" s="106" t="s">
        <v>37</v>
      </c>
      <c r="CA26" s="107">
        <v>0</v>
      </c>
      <c r="CC26" s="106" t="s">
        <v>37</v>
      </c>
      <c r="CD26" s="107">
        <v>1277826.0052023095</v>
      </c>
      <c r="CE26" s="106" t="s">
        <v>37</v>
      </c>
      <c r="CF26" s="107">
        <v>0</v>
      </c>
      <c r="CH26" s="106" t="s">
        <v>37</v>
      </c>
      <c r="CI26" s="107">
        <v>283108.69053683453</v>
      </c>
      <c r="CJ26" s="106" t="s">
        <v>37</v>
      </c>
      <c r="CK26" s="107">
        <v>0</v>
      </c>
      <c r="CM26" s="106" t="s">
        <v>37</v>
      </c>
      <c r="CN26" s="107">
        <v>222212.157750543</v>
      </c>
      <c r="CO26" s="106" t="s">
        <v>37</v>
      </c>
      <c r="CP26" s="107">
        <v>0</v>
      </c>
      <c r="CR26" s="106" t="s">
        <v>37</v>
      </c>
      <c r="CS26" s="107">
        <v>1401682.8076315466</v>
      </c>
      <c r="CT26" s="106" t="s">
        <v>37</v>
      </c>
      <c r="CU26" s="107">
        <v>0</v>
      </c>
      <c r="CW26" s="106" t="s">
        <v>37</v>
      </c>
      <c r="CX26" s="107">
        <v>2320001.5159240831</v>
      </c>
      <c r="CY26" s="106" t="s">
        <v>37</v>
      </c>
      <c r="CZ26" s="107">
        <v>0</v>
      </c>
      <c r="DB26" s="106" t="s">
        <v>37</v>
      </c>
      <c r="DC26" s="107">
        <v>2156251.0725907963</v>
      </c>
      <c r="DD26" s="106" t="s">
        <v>37</v>
      </c>
      <c r="DE26" s="107">
        <v>0</v>
      </c>
      <c r="DG26" s="100">
        <f t="shared" si="0"/>
        <v>22128496.147676274</v>
      </c>
      <c r="DH26" s="108">
        <f t="shared" si="1"/>
        <v>48018.819591977423</v>
      </c>
    </row>
    <row r="27" spans="2:112" s="5" customFormat="1" ht="15.95" customHeight="1" thickBot="1" x14ac:dyDescent="0.3">
      <c r="B27" s="106" t="s">
        <v>38</v>
      </c>
      <c r="C27" s="107">
        <v>0</v>
      </c>
      <c r="D27" s="106" t="s">
        <v>38</v>
      </c>
      <c r="E27" s="107">
        <v>2430.9051080333093</v>
      </c>
      <c r="G27" s="106" t="s">
        <v>38</v>
      </c>
      <c r="H27" s="107">
        <v>0</v>
      </c>
      <c r="I27" s="106" t="s">
        <v>38</v>
      </c>
      <c r="J27" s="107">
        <v>2059.1686332148711</v>
      </c>
      <c r="L27" s="70" t="s">
        <v>38</v>
      </c>
      <c r="M27" s="68"/>
      <c r="N27" s="70" t="s">
        <v>38</v>
      </c>
      <c r="O27" s="68"/>
      <c r="Q27" s="70" t="s">
        <v>38</v>
      </c>
      <c r="R27" s="68"/>
      <c r="S27" s="70" t="s">
        <v>38</v>
      </c>
      <c r="T27" s="68"/>
      <c r="V27" s="70" t="s">
        <v>38</v>
      </c>
      <c r="W27" s="68"/>
      <c r="X27" s="70" t="s">
        <v>38</v>
      </c>
      <c r="Y27" s="68"/>
      <c r="AA27" s="12" t="s">
        <v>38</v>
      </c>
      <c r="AB27" s="4"/>
      <c r="AC27" s="12" t="s">
        <v>38</v>
      </c>
      <c r="AD27" s="7"/>
      <c r="AF27" s="12" t="s">
        <v>38</v>
      </c>
      <c r="AG27" s="4"/>
      <c r="AH27" s="12" t="s">
        <v>38</v>
      </c>
      <c r="AI27" s="7"/>
      <c r="AK27" s="12" t="s">
        <v>38</v>
      </c>
      <c r="AL27" s="4"/>
      <c r="AM27" s="12" t="s">
        <v>38</v>
      </c>
      <c r="AN27" s="4"/>
      <c r="AP27" s="12" t="s">
        <v>38</v>
      </c>
      <c r="AQ27" s="4"/>
      <c r="AR27" s="12" t="s">
        <v>38</v>
      </c>
      <c r="AS27" s="4"/>
      <c r="AU27" s="12" t="s">
        <v>38</v>
      </c>
      <c r="AV27" s="4"/>
      <c r="AW27" s="12" t="s">
        <v>38</v>
      </c>
      <c r="AX27" s="4"/>
      <c r="AZ27" s="12" t="s">
        <v>38</v>
      </c>
      <c r="BA27" s="4"/>
      <c r="BB27" s="12" t="s">
        <v>38</v>
      </c>
      <c r="BC27" s="4"/>
      <c r="BE27" s="12" t="s">
        <v>37</v>
      </c>
      <c r="BF27" s="4"/>
      <c r="BG27" s="12" t="s">
        <v>37</v>
      </c>
      <c r="BH27" s="4"/>
      <c r="BI27" s="106" t="s">
        <v>38</v>
      </c>
      <c r="BJ27" s="107">
        <v>376284.25681313715</v>
      </c>
      <c r="BK27" s="106" t="s">
        <v>38</v>
      </c>
      <c r="BL27" s="107">
        <v>0</v>
      </c>
      <c r="BN27" s="106" t="s">
        <v>38</v>
      </c>
      <c r="BO27" s="107">
        <v>817255.79373342823</v>
      </c>
      <c r="BP27" s="106" t="s">
        <v>38</v>
      </c>
      <c r="BQ27" s="107">
        <v>0</v>
      </c>
      <c r="BS27" s="106" t="s">
        <v>38</v>
      </c>
      <c r="BT27" s="107">
        <v>988553.04048262734</v>
      </c>
      <c r="BU27" s="106" t="s">
        <v>38</v>
      </c>
      <c r="BV27" s="107">
        <v>0</v>
      </c>
      <c r="BX27" s="106" t="s">
        <v>38</v>
      </c>
      <c r="BY27" s="107">
        <v>440295.21197833878</v>
      </c>
      <c r="BZ27" s="106" t="s">
        <v>38</v>
      </c>
      <c r="CA27" s="107">
        <v>0</v>
      </c>
      <c r="CC27" s="106" t="s">
        <v>38</v>
      </c>
      <c r="CD27" s="107">
        <v>309123.30812854681</v>
      </c>
      <c r="CE27" s="106" t="s">
        <v>38</v>
      </c>
      <c r="CF27" s="107">
        <v>0</v>
      </c>
      <c r="CH27" s="106" t="s">
        <v>38</v>
      </c>
      <c r="CI27" s="107">
        <v>723442.93122258957</v>
      </c>
      <c r="CJ27" s="106" t="s">
        <v>38</v>
      </c>
      <c r="CK27" s="107">
        <v>0</v>
      </c>
      <c r="CM27" s="106" t="s">
        <v>38</v>
      </c>
      <c r="CN27" s="107">
        <v>771330.70245332725</v>
      </c>
      <c r="CO27" s="106" t="s">
        <v>38</v>
      </c>
      <c r="CP27" s="107">
        <v>0</v>
      </c>
      <c r="CR27" s="106" t="s">
        <v>38</v>
      </c>
      <c r="CS27" s="107">
        <v>684486.64460406126</v>
      </c>
      <c r="CT27" s="106" t="s">
        <v>38</v>
      </c>
      <c r="CU27" s="107">
        <v>0</v>
      </c>
      <c r="CW27" s="106" t="s">
        <v>38</v>
      </c>
      <c r="CX27" s="107">
        <v>845367.23982786015</v>
      </c>
      <c r="CY27" s="106" t="s">
        <v>38</v>
      </c>
      <c r="CZ27" s="107">
        <v>0</v>
      </c>
      <c r="DB27" s="106" t="s">
        <v>38</v>
      </c>
      <c r="DC27" s="107">
        <v>859365.43487943208</v>
      </c>
      <c r="DD27" s="106" t="s">
        <v>38</v>
      </c>
      <c r="DE27" s="107">
        <v>0</v>
      </c>
      <c r="DG27" s="100">
        <f t="shared" si="0"/>
        <v>6815504.5641233483</v>
      </c>
      <c r="DH27" s="108">
        <f t="shared" si="1"/>
        <v>4490.0737412481803</v>
      </c>
    </row>
    <row r="28" spans="2:112" s="5" customFormat="1" ht="15.95" customHeight="1" thickBot="1" x14ac:dyDescent="0.3">
      <c r="B28" s="106" t="s">
        <v>39</v>
      </c>
      <c r="C28" s="107">
        <v>0</v>
      </c>
      <c r="D28" s="106" t="s">
        <v>39</v>
      </c>
      <c r="E28" s="107">
        <v>1774.8216196671415</v>
      </c>
      <c r="G28" s="106" t="s">
        <v>39</v>
      </c>
      <c r="H28" s="107">
        <v>0</v>
      </c>
      <c r="I28" s="106" t="s">
        <v>39</v>
      </c>
      <c r="J28" s="107">
        <v>960.36564719517264</v>
      </c>
      <c r="L28" s="70" t="s">
        <v>39</v>
      </c>
      <c r="M28" s="68"/>
      <c r="N28" s="70" t="s">
        <v>39</v>
      </c>
      <c r="O28" s="68"/>
      <c r="Q28" s="70" t="s">
        <v>39</v>
      </c>
      <c r="R28" s="68"/>
      <c r="S28" s="70" t="s">
        <v>39</v>
      </c>
      <c r="T28" s="68"/>
      <c r="V28" s="70" t="s">
        <v>39</v>
      </c>
      <c r="W28" s="68"/>
      <c r="X28" s="70" t="s">
        <v>39</v>
      </c>
      <c r="Y28" s="68"/>
      <c r="AA28" s="12" t="s">
        <v>39</v>
      </c>
      <c r="AB28" s="4"/>
      <c r="AC28" s="12" t="s">
        <v>39</v>
      </c>
      <c r="AD28" s="7"/>
      <c r="AF28" s="12" t="s">
        <v>39</v>
      </c>
      <c r="AG28" s="4"/>
      <c r="AH28" s="12" t="s">
        <v>39</v>
      </c>
      <c r="AI28" s="7"/>
      <c r="AK28" s="12" t="s">
        <v>39</v>
      </c>
      <c r="AL28" s="4"/>
      <c r="AM28" s="12" t="s">
        <v>39</v>
      </c>
      <c r="AN28" s="4"/>
      <c r="AP28" s="12" t="s">
        <v>39</v>
      </c>
      <c r="AQ28" s="4"/>
      <c r="AR28" s="12" t="s">
        <v>39</v>
      </c>
      <c r="AS28" s="4"/>
      <c r="AU28" s="12" t="s">
        <v>39</v>
      </c>
      <c r="AV28" s="4"/>
      <c r="AW28" s="12" t="s">
        <v>39</v>
      </c>
      <c r="AX28" s="4"/>
      <c r="AZ28" s="12" t="s">
        <v>39</v>
      </c>
      <c r="BA28" s="4"/>
      <c r="BB28" s="12" t="s">
        <v>39</v>
      </c>
      <c r="BC28" s="4"/>
      <c r="BE28" s="12" t="s">
        <v>38</v>
      </c>
      <c r="BF28" s="4"/>
      <c r="BG28" s="12" t="s">
        <v>38</v>
      </c>
      <c r="BH28" s="4"/>
      <c r="BI28" s="106" t="s">
        <v>39</v>
      </c>
      <c r="BJ28" s="107">
        <v>233742.06259529464</v>
      </c>
      <c r="BK28" s="106" t="s">
        <v>39</v>
      </c>
      <c r="BL28" s="107">
        <v>0</v>
      </c>
      <c r="BN28" s="106" t="s">
        <v>39</v>
      </c>
      <c r="BO28" s="107">
        <v>562955.96183934005</v>
      </c>
      <c r="BP28" s="106" t="s">
        <v>39</v>
      </c>
      <c r="BQ28" s="107">
        <v>0</v>
      </c>
      <c r="BS28" s="106" t="s">
        <v>39</v>
      </c>
      <c r="BT28" s="107">
        <v>698223.91176935786</v>
      </c>
      <c r="BU28" s="106" t="s">
        <v>39</v>
      </c>
      <c r="BV28" s="107">
        <v>0</v>
      </c>
      <c r="BX28" s="106" t="s">
        <v>39</v>
      </c>
      <c r="BY28" s="107">
        <v>338492.87493090174</v>
      </c>
      <c r="BZ28" s="106" t="s">
        <v>39</v>
      </c>
      <c r="CA28" s="107">
        <v>0</v>
      </c>
      <c r="CC28" s="106" t="s">
        <v>39</v>
      </c>
      <c r="CD28" s="107">
        <v>249043.24245689204</v>
      </c>
      <c r="CE28" s="106" t="s">
        <v>39</v>
      </c>
      <c r="CF28" s="107">
        <v>0</v>
      </c>
      <c r="CH28" s="106" t="s">
        <v>39</v>
      </c>
      <c r="CI28" s="107">
        <v>366335.90595511248</v>
      </c>
      <c r="CJ28" s="106" t="s">
        <v>39</v>
      </c>
      <c r="CK28" s="107">
        <v>0</v>
      </c>
      <c r="CM28" s="106" t="s">
        <v>39</v>
      </c>
      <c r="CN28" s="107">
        <v>219866.17628152054</v>
      </c>
      <c r="CO28" s="106" t="s">
        <v>39</v>
      </c>
      <c r="CP28" s="107">
        <v>0</v>
      </c>
      <c r="CR28" s="106" t="s">
        <v>39</v>
      </c>
      <c r="CS28" s="107">
        <v>205521.41328040272</v>
      </c>
      <c r="CT28" s="106" t="s">
        <v>39</v>
      </c>
      <c r="CU28" s="107">
        <v>0</v>
      </c>
      <c r="CW28" s="106" t="s">
        <v>39</v>
      </c>
      <c r="CX28" s="107">
        <v>273095.37143583002</v>
      </c>
      <c r="CY28" s="106" t="s">
        <v>39</v>
      </c>
      <c r="CZ28" s="107">
        <v>0</v>
      </c>
      <c r="DB28" s="106" t="s">
        <v>39</v>
      </c>
      <c r="DC28" s="107">
        <v>229122.1226176128</v>
      </c>
      <c r="DD28" s="106" t="s">
        <v>39</v>
      </c>
      <c r="DE28" s="107">
        <v>0</v>
      </c>
      <c r="DG28" s="100">
        <f t="shared" si="0"/>
        <v>3376399.0431622644</v>
      </c>
      <c r="DH28" s="108">
        <f t="shared" si="1"/>
        <v>2735.1872668623141</v>
      </c>
    </row>
    <row r="29" spans="2:112" s="5" customFormat="1" ht="15.95" customHeight="1" thickBot="1" x14ac:dyDescent="0.3">
      <c r="B29" s="106" t="s">
        <v>40</v>
      </c>
      <c r="C29" s="107">
        <v>0</v>
      </c>
      <c r="D29" s="106" t="s">
        <v>40</v>
      </c>
      <c r="E29" s="107">
        <v>1262.8075517525035</v>
      </c>
      <c r="G29" s="106" t="s">
        <v>40</v>
      </c>
      <c r="H29" s="107">
        <v>0</v>
      </c>
      <c r="I29" s="106" t="s">
        <v>40</v>
      </c>
      <c r="J29" s="107">
        <v>1160.8350984773574</v>
      </c>
      <c r="L29" s="70" t="s">
        <v>40</v>
      </c>
      <c r="M29" s="68"/>
      <c r="N29" s="70" t="s">
        <v>40</v>
      </c>
      <c r="O29" s="68"/>
      <c r="Q29" s="70" t="s">
        <v>40</v>
      </c>
      <c r="R29" s="68"/>
      <c r="S29" s="70" t="s">
        <v>40</v>
      </c>
      <c r="T29" s="68"/>
      <c r="V29" s="70" t="s">
        <v>40</v>
      </c>
      <c r="W29" s="68"/>
      <c r="X29" s="70" t="s">
        <v>40</v>
      </c>
      <c r="Y29" s="68"/>
      <c r="AA29" s="12" t="s">
        <v>40</v>
      </c>
      <c r="AB29" s="4"/>
      <c r="AC29" s="12" t="s">
        <v>40</v>
      </c>
      <c r="AD29" s="7"/>
      <c r="AF29" s="12" t="s">
        <v>40</v>
      </c>
      <c r="AG29" s="4"/>
      <c r="AH29" s="12" t="s">
        <v>40</v>
      </c>
      <c r="AI29" s="7"/>
      <c r="AK29" s="12" t="s">
        <v>40</v>
      </c>
      <c r="AL29" s="4"/>
      <c r="AM29" s="12" t="s">
        <v>40</v>
      </c>
      <c r="AN29" s="4"/>
      <c r="AP29" s="12" t="s">
        <v>40</v>
      </c>
      <c r="AQ29" s="4"/>
      <c r="AR29" s="12" t="s">
        <v>40</v>
      </c>
      <c r="AS29" s="4"/>
      <c r="AU29" s="12" t="s">
        <v>40</v>
      </c>
      <c r="AV29" s="4"/>
      <c r="AW29" s="12" t="s">
        <v>40</v>
      </c>
      <c r="AX29" s="4"/>
      <c r="AZ29" s="12" t="s">
        <v>40</v>
      </c>
      <c r="BA29" s="4"/>
      <c r="BB29" s="12" t="s">
        <v>40</v>
      </c>
      <c r="BC29" s="4"/>
      <c r="BE29" s="12" t="s">
        <v>39</v>
      </c>
      <c r="BF29" s="4"/>
      <c r="BG29" s="12" t="s">
        <v>39</v>
      </c>
      <c r="BH29" s="4"/>
      <c r="BI29" s="106" t="s">
        <v>40</v>
      </c>
      <c r="BJ29" s="107">
        <v>177315.81389314757</v>
      </c>
      <c r="BK29" s="106" t="s">
        <v>40</v>
      </c>
      <c r="BL29" s="107">
        <v>0</v>
      </c>
      <c r="BN29" s="106" t="s">
        <v>40</v>
      </c>
      <c r="BO29" s="107">
        <v>397332.29440070031</v>
      </c>
      <c r="BP29" s="106" t="s">
        <v>40</v>
      </c>
      <c r="BQ29" s="107">
        <v>0</v>
      </c>
      <c r="BS29" s="106" t="s">
        <v>40</v>
      </c>
      <c r="BT29" s="107">
        <v>497129.69178794156</v>
      </c>
      <c r="BU29" s="106" t="s">
        <v>40</v>
      </c>
      <c r="BV29" s="107">
        <v>0</v>
      </c>
      <c r="BX29" s="106" t="s">
        <v>40</v>
      </c>
      <c r="BY29" s="107">
        <v>215206.64420087181</v>
      </c>
      <c r="BZ29" s="106" t="s">
        <v>40</v>
      </c>
      <c r="CA29" s="107">
        <v>0</v>
      </c>
      <c r="CC29" s="106" t="s">
        <v>40</v>
      </c>
      <c r="CD29" s="107">
        <v>172057.66485471613</v>
      </c>
      <c r="CE29" s="106" t="s">
        <v>40</v>
      </c>
      <c r="CF29" s="107">
        <v>0</v>
      </c>
      <c r="CH29" s="106" t="s">
        <v>40</v>
      </c>
      <c r="CI29" s="107">
        <v>321681.60713050095</v>
      </c>
      <c r="CJ29" s="106" t="s">
        <v>40</v>
      </c>
      <c r="CK29" s="107">
        <v>0</v>
      </c>
      <c r="CM29" s="106" t="s">
        <v>40</v>
      </c>
      <c r="CN29" s="107">
        <v>234879.40980259448</v>
      </c>
      <c r="CO29" s="106" t="s">
        <v>40</v>
      </c>
      <c r="CP29" s="107">
        <v>0</v>
      </c>
      <c r="CR29" s="106" t="s">
        <v>40</v>
      </c>
      <c r="CS29" s="107">
        <v>219942.26822281</v>
      </c>
      <c r="CT29" s="106" t="s">
        <v>40</v>
      </c>
      <c r="CU29" s="107">
        <v>0</v>
      </c>
      <c r="CW29" s="106" t="s">
        <v>40</v>
      </c>
      <c r="CX29" s="107">
        <v>306706.87494238134</v>
      </c>
      <c r="CY29" s="106" t="s">
        <v>40</v>
      </c>
      <c r="CZ29" s="107">
        <v>0</v>
      </c>
      <c r="DB29" s="106" t="s">
        <v>40</v>
      </c>
      <c r="DC29" s="107">
        <v>260697.22221449082</v>
      </c>
      <c r="DD29" s="106" t="s">
        <v>40</v>
      </c>
      <c r="DE29" s="107">
        <v>0</v>
      </c>
      <c r="DG29" s="100">
        <f t="shared" si="0"/>
        <v>2802949.4914501547</v>
      </c>
      <c r="DH29" s="108">
        <f t="shared" si="1"/>
        <v>2423.6426502298609</v>
      </c>
    </row>
    <row r="30" spans="2:112" s="5" customFormat="1" ht="15.95" customHeight="1" thickBot="1" x14ac:dyDescent="0.3">
      <c r="B30" s="106" t="s">
        <v>41</v>
      </c>
      <c r="C30" s="107">
        <v>0</v>
      </c>
      <c r="D30" s="106" t="s">
        <v>41</v>
      </c>
      <c r="E30" s="107">
        <v>116734.24729591492</v>
      </c>
      <c r="G30" s="106" t="s">
        <v>41</v>
      </c>
      <c r="H30" s="107">
        <v>0</v>
      </c>
      <c r="I30" s="106" t="s">
        <v>41</v>
      </c>
      <c r="J30" s="107">
        <v>107185.29449165764</v>
      </c>
      <c r="L30" s="70" t="s">
        <v>41</v>
      </c>
      <c r="M30" s="68"/>
      <c r="N30" s="70" t="s">
        <v>41</v>
      </c>
      <c r="O30" s="68"/>
      <c r="Q30" s="70" t="s">
        <v>41</v>
      </c>
      <c r="R30" s="68"/>
      <c r="S30" s="70" t="s">
        <v>41</v>
      </c>
      <c r="T30" s="68"/>
      <c r="V30" s="70" t="s">
        <v>41</v>
      </c>
      <c r="W30" s="68"/>
      <c r="X30" s="70" t="s">
        <v>41</v>
      </c>
      <c r="Y30" s="68"/>
      <c r="AA30" s="12" t="s">
        <v>41</v>
      </c>
      <c r="AB30" s="4"/>
      <c r="AC30" s="12" t="s">
        <v>41</v>
      </c>
      <c r="AD30" s="7"/>
      <c r="AF30" s="12" t="s">
        <v>41</v>
      </c>
      <c r="AG30" s="4"/>
      <c r="AH30" s="12" t="s">
        <v>41</v>
      </c>
      <c r="AI30" s="7"/>
      <c r="AK30" s="12" t="s">
        <v>41</v>
      </c>
      <c r="AL30" s="4"/>
      <c r="AM30" s="12" t="s">
        <v>41</v>
      </c>
      <c r="AN30" s="4"/>
      <c r="AP30" s="12" t="s">
        <v>41</v>
      </c>
      <c r="AQ30" s="4"/>
      <c r="AR30" s="12" t="s">
        <v>41</v>
      </c>
      <c r="AS30" s="4"/>
      <c r="AU30" s="12" t="s">
        <v>41</v>
      </c>
      <c r="AV30" s="4"/>
      <c r="AW30" s="12" t="s">
        <v>41</v>
      </c>
      <c r="AX30" s="4"/>
      <c r="AZ30" s="12" t="s">
        <v>41</v>
      </c>
      <c r="BA30" s="4"/>
      <c r="BB30" s="12" t="s">
        <v>41</v>
      </c>
      <c r="BC30" s="4"/>
      <c r="BE30" s="12" t="s">
        <v>40</v>
      </c>
      <c r="BF30" s="4"/>
      <c r="BG30" s="12" t="s">
        <v>40</v>
      </c>
      <c r="BH30" s="4"/>
      <c r="BI30" s="106" t="s">
        <v>41</v>
      </c>
      <c r="BJ30" s="107">
        <v>16756159.311380647</v>
      </c>
      <c r="BK30" s="106" t="s">
        <v>41</v>
      </c>
      <c r="BL30" s="107">
        <v>0</v>
      </c>
      <c r="BN30" s="106" t="s">
        <v>41</v>
      </c>
      <c r="BO30" s="107">
        <v>41034825.00663472</v>
      </c>
      <c r="BP30" s="106" t="s">
        <v>41</v>
      </c>
      <c r="BQ30" s="107">
        <v>0</v>
      </c>
      <c r="BS30" s="106" t="s">
        <v>41</v>
      </c>
      <c r="BT30" s="107">
        <v>49197997.074400686</v>
      </c>
      <c r="BU30" s="106" t="s">
        <v>41</v>
      </c>
      <c r="BV30" s="107">
        <v>0</v>
      </c>
      <c r="BX30" s="106" t="s">
        <v>41</v>
      </c>
      <c r="BY30" s="107">
        <v>24802899.195391361</v>
      </c>
      <c r="BZ30" s="106" t="s">
        <v>41</v>
      </c>
      <c r="CA30" s="107">
        <v>0</v>
      </c>
      <c r="CC30" s="106" t="s">
        <v>41</v>
      </c>
      <c r="CD30" s="107">
        <v>9981698.5197834708</v>
      </c>
      <c r="CE30" s="106" t="s">
        <v>41</v>
      </c>
      <c r="CF30" s="107">
        <v>0</v>
      </c>
      <c r="CH30" s="106" t="s">
        <v>41</v>
      </c>
      <c r="CI30" s="107">
        <v>3674497.6212596437</v>
      </c>
      <c r="CJ30" s="106" t="s">
        <v>41</v>
      </c>
      <c r="CK30" s="107">
        <v>0</v>
      </c>
      <c r="CM30" s="106" t="s">
        <v>41</v>
      </c>
      <c r="CN30" s="107">
        <v>0</v>
      </c>
      <c r="CO30" s="106" t="s">
        <v>41</v>
      </c>
      <c r="CP30" s="107">
        <v>1474429.283891001</v>
      </c>
      <c r="CR30" s="106" t="s">
        <v>41</v>
      </c>
      <c r="CS30" s="107">
        <v>0</v>
      </c>
      <c r="CT30" s="106" t="s">
        <v>41</v>
      </c>
      <c r="CU30" s="107">
        <v>5036563.5990286991</v>
      </c>
      <c r="CW30" s="106" t="s">
        <v>41</v>
      </c>
      <c r="CX30" s="107">
        <v>0</v>
      </c>
      <c r="CY30" s="106" t="s">
        <v>41</v>
      </c>
      <c r="CZ30" s="107">
        <v>12392628.679948255</v>
      </c>
      <c r="DB30" s="106" t="s">
        <v>41</v>
      </c>
      <c r="DC30" s="107">
        <v>0</v>
      </c>
      <c r="DD30" s="106" t="s">
        <v>41</v>
      </c>
      <c r="DE30" s="107">
        <v>6896369.3481111461</v>
      </c>
      <c r="DG30" s="100">
        <f t="shared" si="0"/>
        <v>145448076.72885051</v>
      </c>
      <c r="DH30" s="108">
        <f t="shared" si="1"/>
        <v>26023910.452766672</v>
      </c>
    </row>
    <row r="31" spans="2:112" s="5" customFormat="1" ht="15.95" customHeight="1" thickBot="1" x14ac:dyDescent="0.3">
      <c r="B31" s="106" t="s">
        <v>42</v>
      </c>
      <c r="C31" s="107">
        <v>0</v>
      </c>
      <c r="D31" s="106" t="s">
        <v>42</v>
      </c>
      <c r="E31" s="107">
        <v>99272.491969965457</v>
      </c>
      <c r="G31" s="106" t="s">
        <v>42</v>
      </c>
      <c r="H31" s="107">
        <v>0</v>
      </c>
      <c r="I31" s="106" t="s">
        <v>42</v>
      </c>
      <c r="J31" s="107">
        <v>105020.15242935147</v>
      </c>
      <c r="L31" s="70" t="s">
        <v>42</v>
      </c>
      <c r="M31" s="68"/>
      <c r="N31" s="70" t="s">
        <v>42</v>
      </c>
      <c r="O31" s="68"/>
      <c r="Q31" s="70" t="s">
        <v>42</v>
      </c>
      <c r="R31" s="68"/>
      <c r="S31" s="70" t="s">
        <v>42</v>
      </c>
      <c r="T31" s="68"/>
      <c r="V31" s="70" t="s">
        <v>42</v>
      </c>
      <c r="W31" s="68"/>
      <c r="X31" s="70" t="s">
        <v>42</v>
      </c>
      <c r="Y31" s="68"/>
      <c r="AA31" s="12" t="s">
        <v>42</v>
      </c>
      <c r="AB31" s="4"/>
      <c r="AC31" s="12" t="s">
        <v>42</v>
      </c>
      <c r="AD31" s="7"/>
      <c r="AF31" s="12" t="s">
        <v>42</v>
      </c>
      <c r="AG31" s="4"/>
      <c r="AH31" s="12" t="s">
        <v>42</v>
      </c>
      <c r="AI31" s="7"/>
      <c r="AK31" s="12" t="s">
        <v>42</v>
      </c>
      <c r="AL31" s="4"/>
      <c r="AM31" s="12" t="s">
        <v>42</v>
      </c>
      <c r="AN31" s="4"/>
      <c r="AP31" s="12" t="s">
        <v>42</v>
      </c>
      <c r="AQ31" s="4"/>
      <c r="AR31" s="12" t="s">
        <v>42</v>
      </c>
      <c r="AS31" s="4"/>
      <c r="AU31" s="12" t="s">
        <v>42</v>
      </c>
      <c r="AV31" s="4"/>
      <c r="AW31" s="12" t="s">
        <v>42</v>
      </c>
      <c r="AX31" s="4"/>
      <c r="AZ31" s="12" t="s">
        <v>42</v>
      </c>
      <c r="BA31" s="4"/>
      <c r="BB31" s="12" t="s">
        <v>42</v>
      </c>
      <c r="BC31" s="4"/>
      <c r="BE31" s="12" t="s">
        <v>41</v>
      </c>
      <c r="BF31" s="4"/>
      <c r="BG31" s="12" t="s">
        <v>41</v>
      </c>
      <c r="BH31" s="4"/>
      <c r="BI31" s="106" t="s">
        <v>42</v>
      </c>
      <c r="BJ31" s="107">
        <v>0</v>
      </c>
      <c r="BK31" s="106" t="s">
        <v>42</v>
      </c>
      <c r="BL31" s="107">
        <v>10013085.507605096</v>
      </c>
      <c r="BN31" s="106" t="s">
        <v>42</v>
      </c>
      <c r="BO31" s="107">
        <v>0</v>
      </c>
      <c r="BP31" s="106" t="s">
        <v>42</v>
      </c>
      <c r="BQ31" s="107">
        <v>1761788.9063005238</v>
      </c>
      <c r="BS31" s="106" t="s">
        <v>42</v>
      </c>
      <c r="BT31" s="107">
        <v>11869660.896363061</v>
      </c>
      <c r="BU31" s="106" t="s">
        <v>42</v>
      </c>
      <c r="BV31" s="107">
        <v>0</v>
      </c>
      <c r="BX31" s="106" t="s">
        <v>42</v>
      </c>
      <c r="BY31" s="107">
        <v>0</v>
      </c>
      <c r="BZ31" s="106" t="s">
        <v>42</v>
      </c>
      <c r="CA31" s="107">
        <v>3169628.29</v>
      </c>
      <c r="CC31" s="106" t="s">
        <v>42</v>
      </c>
      <c r="CD31" s="107">
        <v>0</v>
      </c>
      <c r="CE31" s="106" t="s">
        <v>42</v>
      </c>
      <c r="CF31" s="107">
        <v>550780.74</v>
      </c>
      <c r="CH31" s="106" t="s">
        <v>42</v>
      </c>
      <c r="CI31" s="107">
        <v>3358371.3741123551</v>
      </c>
      <c r="CJ31" s="106" t="s">
        <v>42</v>
      </c>
      <c r="CK31" s="107">
        <v>0</v>
      </c>
      <c r="CM31" s="106" t="s">
        <v>42</v>
      </c>
      <c r="CN31" s="107">
        <v>15593315.000792174</v>
      </c>
      <c r="CO31" s="106" t="s">
        <v>42</v>
      </c>
      <c r="CP31" s="107">
        <v>0</v>
      </c>
      <c r="CR31" s="106" t="s">
        <v>42</v>
      </c>
      <c r="CS31" s="107">
        <v>10770435.985979985</v>
      </c>
      <c r="CT31" s="106" t="s">
        <v>42</v>
      </c>
      <c r="CU31" s="107">
        <v>0</v>
      </c>
      <c r="CW31" s="106" t="s">
        <v>42</v>
      </c>
      <c r="CX31" s="107">
        <v>6088022.3878071308</v>
      </c>
      <c r="CY31" s="106" t="s">
        <v>42</v>
      </c>
      <c r="CZ31" s="107">
        <v>0</v>
      </c>
      <c r="DB31" s="106" t="s">
        <v>42</v>
      </c>
      <c r="DC31" s="107">
        <v>2941592.7282002554</v>
      </c>
      <c r="DD31" s="106" t="s">
        <v>42</v>
      </c>
      <c r="DE31" s="107">
        <v>0</v>
      </c>
      <c r="DG31" s="100">
        <f t="shared" si="0"/>
        <v>50621398.373254962</v>
      </c>
      <c r="DH31" s="108">
        <f t="shared" si="1"/>
        <v>15699576.088304939</v>
      </c>
    </row>
    <row r="32" spans="2:112" s="5" customFormat="1" ht="15.95" customHeight="1" thickBot="1" x14ac:dyDescent="0.3">
      <c r="B32" s="106" t="s">
        <v>43</v>
      </c>
      <c r="C32" s="107">
        <v>0</v>
      </c>
      <c r="D32" s="106" t="s">
        <v>43</v>
      </c>
      <c r="E32" s="107">
        <v>5348.357134438249</v>
      </c>
      <c r="G32" s="106" t="s">
        <v>43</v>
      </c>
      <c r="H32" s="107">
        <v>0</v>
      </c>
      <c r="I32" s="106" t="s">
        <v>43</v>
      </c>
      <c r="J32" s="107">
        <v>5465.0604264223221</v>
      </c>
      <c r="L32" s="70" t="s">
        <v>43</v>
      </c>
      <c r="M32" s="68"/>
      <c r="N32" s="70" t="s">
        <v>43</v>
      </c>
      <c r="O32" s="68"/>
      <c r="Q32" s="70" t="s">
        <v>43</v>
      </c>
      <c r="R32" s="68"/>
      <c r="S32" s="70" t="s">
        <v>43</v>
      </c>
      <c r="T32" s="68"/>
      <c r="V32" s="70" t="s">
        <v>43</v>
      </c>
      <c r="W32" s="68"/>
      <c r="X32" s="70" t="s">
        <v>43</v>
      </c>
      <c r="Y32" s="68"/>
      <c r="AA32" s="12" t="s">
        <v>43</v>
      </c>
      <c r="AB32" s="4"/>
      <c r="AC32" s="12" t="s">
        <v>43</v>
      </c>
      <c r="AD32" s="7"/>
      <c r="AF32" s="12" t="s">
        <v>43</v>
      </c>
      <c r="AG32" s="4"/>
      <c r="AH32" s="12" t="s">
        <v>43</v>
      </c>
      <c r="AI32" s="7"/>
      <c r="AK32" s="12" t="s">
        <v>43</v>
      </c>
      <c r="AL32" s="4"/>
      <c r="AM32" s="12" t="s">
        <v>43</v>
      </c>
      <c r="AN32" s="4"/>
      <c r="AP32" s="12" t="s">
        <v>43</v>
      </c>
      <c r="AQ32" s="4"/>
      <c r="AR32" s="12" t="s">
        <v>43</v>
      </c>
      <c r="AS32" s="4"/>
      <c r="AU32" s="12" t="s">
        <v>43</v>
      </c>
      <c r="AV32" s="4"/>
      <c r="AW32" s="12" t="s">
        <v>43</v>
      </c>
      <c r="AX32" s="4"/>
      <c r="AZ32" s="12" t="s">
        <v>43</v>
      </c>
      <c r="BA32" s="4"/>
      <c r="BB32" s="12" t="s">
        <v>43</v>
      </c>
      <c r="BC32" s="4"/>
      <c r="BE32" s="12" t="s">
        <v>42</v>
      </c>
      <c r="BF32" s="4"/>
      <c r="BG32" s="12" t="s">
        <v>42</v>
      </c>
      <c r="BH32" s="4"/>
      <c r="BI32" s="106" t="s">
        <v>43</v>
      </c>
      <c r="BJ32" s="107">
        <v>754552.23538310849</v>
      </c>
      <c r="BK32" s="106" t="s">
        <v>43</v>
      </c>
      <c r="BL32" s="107">
        <v>0</v>
      </c>
      <c r="BN32" s="106" t="s">
        <v>43</v>
      </c>
      <c r="BO32" s="107">
        <v>1745485.786801015</v>
      </c>
      <c r="BP32" s="106" t="s">
        <v>43</v>
      </c>
      <c r="BQ32" s="107">
        <v>0</v>
      </c>
      <c r="BS32" s="106" t="s">
        <v>43</v>
      </c>
      <c r="BT32" s="107">
        <v>1792502.3619155842</v>
      </c>
      <c r="BU32" s="106" t="s">
        <v>43</v>
      </c>
      <c r="BV32" s="107">
        <v>0</v>
      </c>
      <c r="BX32" s="106" t="s">
        <v>43</v>
      </c>
      <c r="BY32" s="107">
        <v>956036.57984855934</v>
      </c>
      <c r="BZ32" s="106" t="s">
        <v>43</v>
      </c>
      <c r="CA32" s="107">
        <v>0</v>
      </c>
      <c r="CC32" s="106" t="s">
        <v>43</v>
      </c>
      <c r="CD32" s="107">
        <v>111348.59543626118</v>
      </c>
      <c r="CE32" s="106" t="s">
        <v>43</v>
      </c>
      <c r="CF32" s="107">
        <v>0</v>
      </c>
      <c r="CH32" s="106" t="s">
        <v>43</v>
      </c>
      <c r="CI32" s="107">
        <v>0</v>
      </c>
      <c r="CJ32" s="106" t="s">
        <v>43</v>
      </c>
      <c r="CK32" s="107">
        <v>130288.42</v>
      </c>
      <c r="CM32" s="106" t="s">
        <v>43</v>
      </c>
      <c r="CN32" s="107">
        <v>0</v>
      </c>
      <c r="CO32" s="106" t="s">
        <v>43</v>
      </c>
      <c r="CP32" s="107">
        <v>1220640.1906434637</v>
      </c>
      <c r="CR32" s="106" t="s">
        <v>43</v>
      </c>
      <c r="CS32" s="107">
        <v>0</v>
      </c>
      <c r="CT32" s="106" t="s">
        <v>43</v>
      </c>
      <c r="CU32" s="107">
        <v>646629.90022522246</v>
      </c>
      <c r="CW32" s="106" t="s">
        <v>43</v>
      </c>
      <c r="CX32" s="107">
        <v>0</v>
      </c>
      <c r="CY32" s="106" t="s">
        <v>43</v>
      </c>
      <c r="CZ32" s="107">
        <v>472375.92708360974</v>
      </c>
      <c r="DB32" s="106" t="s">
        <v>43</v>
      </c>
      <c r="DC32" s="107">
        <v>0</v>
      </c>
      <c r="DD32" s="106" t="s">
        <v>43</v>
      </c>
      <c r="DE32" s="107">
        <v>267453.60454696347</v>
      </c>
      <c r="DG32" s="100">
        <f t="shared" si="0"/>
        <v>5359925.5593845276</v>
      </c>
      <c r="DH32" s="108">
        <f t="shared" si="1"/>
        <v>2748201.4600601196</v>
      </c>
    </row>
    <row r="33" spans="2:112" s="5" customFormat="1" ht="15.95" customHeight="1" thickBot="1" x14ac:dyDescent="0.3">
      <c r="B33" s="106" t="s">
        <v>44</v>
      </c>
      <c r="C33" s="107">
        <v>0</v>
      </c>
      <c r="D33" s="106" t="s">
        <v>44</v>
      </c>
      <c r="E33" s="107">
        <v>2489.9366253428698</v>
      </c>
      <c r="G33" s="106" t="s">
        <v>44</v>
      </c>
      <c r="H33" s="107">
        <v>0</v>
      </c>
      <c r="I33" s="106" t="s">
        <v>44</v>
      </c>
      <c r="J33" s="107">
        <v>1942.8102979969783</v>
      </c>
      <c r="L33" s="70" t="s">
        <v>44</v>
      </c>
      <c r="M33" s="68"/>
      <c r="N33" s="70" t="s">
        <v>44</v>
      </c>
      <c r="O33" s="68"/>
      <c r="Q33" s="70" t="s">
        <v>44</v>
      </c>
      <c r="R33" s="68"/>
      <c r="S33" s="70" t="s">
        <v>44</v>
      </c>
      <c r="T33" s="68"/>
      <c r="V33" s="70" t="s">
        <v>44</v>
      </c>
      <c r="W33" s="68"/>
      <c r="X33" s="70" t="s">
        <v>44</v>
      </c>
      <c r="Y33" s="68"/>
      <c r="AA33" s="12" t="s">
        <v>44</v>
      </c>
      <c r="AB33" s="4"/>
      <c r="AC33" s="12" t="s">
        <v>44</v>
      </c>
      <c r="AD33" s="7"/>
      <c r="AF33" s="12" t="s">
        <v>44</v>
      </c>
      <c r="AG33" s="4"/>
      <c r="AH33" s="12" t="s">
        <v>44</v>
      </c>
      <c r="AI33" s="7"/>
      <c r="AK33" s="12" t="s">
        <v>44</v>
      </c>
      <c r="AL33" s="4"/>
      <c r="AM33" s="12" t="s">
        <v>44</v>
      </c>
      <c r="AN33" s="4"/>
      <c r="AP33" s="12" t="s">
        <v>44</v>
      </c>
      <c r="AQ33" s="4"/>
      <c r="AR33" s="12" t="s">
        <v>44</v>
      </c>
      <c r="AS33" s="4"/>
      <c r="AU33" s="12" t="s">
        <v>44</v>
      </c>
      <c r="AV33" s="4"/>
      <c r="AW33" s="12" t="s">
        <v>44</v>
      </c>
      <c r="AX33" s="4"/>
      <c r="AZ33" s="12" t="s">
        <v>44</v>
      </c>
      <c r="BA33" s="4"/>
      <c r="BB33" s="12" t="s">
        <v>44</v>
      </c>
      <c r="BC33" s="4"/>
      <c r="BE33" s="12" t="s">
        <v>43</v>
      </c>
      <c r="BF33" s="4"/>
      <c r="BG33" s="12" t="s">
        <v>43</v>
      </c>
      <c r="BH33" s="4"/>
      <c r="BI33" s="106" t="s">
        <v>44</v>
      </c>
      <c r="BJ33" s="107">
        <v>382906.48535711406</v>
      </c>
      <c r="BK33" s="106" t="s">
        <v>44</v>
      </c>
      <c r="BL33" s="107">
        <v>0</v>
      </c>
      <c r="BN33" s="106" t="s">
        <v>44</v>
      </c>
      <c r="BO33" s="107">
        <v>815120.28670882015</v>
      </c>
      <c r="BP33" s="106" t="s">
        <v>44</v>
      </c>
      <c r="BQ33" s="107">
        <v>0</v>
      </c>
      <c r="BS33" s="106" t="s">
        <v>44</v>
      </c>
      <c r="BT33" s="107">
        <v>951343.35270474351</v>
      </c>
      <c r="BU33" s="106" t="s">
        <v>44</v>
      </c>
      <c r="BV33" s="107">
        <v>0</v>
      </c>
      <c r="BX33" s="106" t="s">
        <v>44</v>
      </c>
      <c r="BY33" s="107">
        <v>413977.7282002854</v>
      </c>
      <c r="BZ33" s="106" t="s">
        <v>44</v>
      </c>
      <c r="CA33" s="107">
        <v>0</v>
      </c>
      <c r="CC33" s="106" t="s">
        <v>44</v>
      </c>
      <c r="CD33" s="107">
        <v>328339.03111411328</v>
      </c>
      <c r="CE33" s="106" t="s">
        <v>44</v>
      </c>
      <c r="CF33" s="107">
        <v>0</v>
      </c>
      <c r="CH33" s="106" t="s">
        <v>44</v>
      </c>
      <c r="CI33" s="107">
        <v>605254.75806795922</v>
      </c>
      <c r="CJ33" s="106" t="s">
        <v>44</v>
      </c>
      <c r="CK33" s="107">
        <v>0</v>
      </c>
      <c r="CM33" s="106" t="s">
        <v>44</v>
      </c>
      <c r="CN33" s="107">
        <v>436802.37347622769</v>
      </c>
      <c r="CO33" s="106" t="s">
        <v>44</v>
      </c>
      <c r="CP33" s="107">
        <v>0</v>
      </c>
      <c r="CR33" s="106" t="s">
        <v>44</v>
      </c>
      <c r="CS33" s="107">
        <v>414781.29421920551</v>
      </c>
      <c r="CT33" s="106" t="s">
        <v>44</v>
      </c>
      <c r="CU33" s="107">
        <v>0</v>
      </c>
      <c r="CW33" s="106" t="s">
        <v>44</v>
      </c>
      <c r="CX33" s="107">
        <v>548595.30070650694</v>
      </c>
      <c r="CY33" s="106" t="s">
        <v>44</v>
      </c>
      <c r="CZ33" s="107">
        <v>0</v>
      </c>
      <c r="DB33" s="106" t="s">
        <v>44</v>
      </c>
      <c r="DC33" s="107">
        <v>507776.63916967745</v>
      </c>
      <c r="DD33" s="106" t="s">
        <v>44</v>
      </c>
      <c r="DE33" s="107">
        <v>0</v>
      </c>
      <c r="DG33" s="100">
        <f t="shared" si="0"/>
        <v>5404897.2497246517</v>
      </c>
      <c r="DH33" s="108">
        <f t="shared" si="1"/>
        <v>4432.7469233398479</v>
      </c>
    </row>
    <row r="34" spans="2:112" s="5" customFormat="1" ht="15.95" customHeight="1" thickBot="1" x14ac:dyDescent="0.3">
      <c r="B34" s="106" t="s">
        <v>45</v>
      </c>
      <c r="C34" s="107">
        <v>0</v>
      </c>
      <c r="D34" s="106" t="s">
        <v>45</v>
      </c>
      <c r="E34" s="107">
        <v>2534.6302163414412</v>
      </c>
      <c r="G34" s="106" t="s">
        <v>45</v>
      </c>
      <c r="H34" s="107">
        <v>0</v>
      </c>
      <c r="I34" s="106" t="s">
        <v>45</v>
      </c>
      <c r="J34" s="107">
        <v>2050.8702066451524</v>
      </c>
      <c r="L34" s="70" t="s">
        <v>45</v>
      </c>
      <c r="M34" s="68"/>
      <c r="N34" s="70" t="s">
        <v>45</v>
      </c>
      <c r="O34" s="68"/>
      <c r="Q34" s="70" t="s">
        <v>45</v>
      </c>
      <c r="R34" s="68"/>
      <c r="S34" s="70" t="s">
        <v>45</v>
      </c>
      <c r="T34" s="68"/>
      <c r="V34" s="70" t="s">
        <v>45</v>
      </c>
      <c r="W34" s="68"/>
      <c r="X34" s="70" t="s">
        <v>45</v>
      </c>
      <c r="Y34" s="68"/>
      <c r="AA34" s="12" t="s">
        <v>45</v>
      </c>
      <c r="AB34" s="4"/>
      <c r="AC34" s="12" t="s">
        <v>45</v>
      </c>
      <c r="AD34" s="7"/>
      <c r="AF34" s="12" t="s">
        <v>45</v>
      </c>
      <c r="AG34" s="4"/>
      <c r="AH34" s="12" t="s">
        <v>45</v>
      </c>
      <c r="AI34" s="7"/>
      <c r="AK34" s="12" t="s">
        <v>45</v>
      </c>
      <c r="AL34" s="4"/>
      <c r="AM34" s="12" t="s">
        <v>45</v>
      </c>
      <c r="AN34" s="4"/>
      <c r="AP34" s="12" t="s">
        <v>45</v>
      </c>
      <c r="AQ34" s="4"/>
      <c r="AR34" s="12" t="s">
        <v>45</v>
      </c>
      <c r="AS34" s="4"/>
      <c r="AU34" s="12" t="s">
        <v>45</v>
      </c>
      <c r="AV34" s="4"/>
      <c r="AW34" s="12" t="s">
        <v>45</v>
      </c>
      <c r="AX34" s="4"/>
      <c r="AZ34" s="12" t="s">
        <v>45</v>
      </c>
      <c r="BA34" s="4"/>
      <c r="BB34" s="12" t="s">
        <v>45</v>
      </c>
      <c r="BC34" s="4"/>
      <c r="BE34" s="12" t="s">
        <v>44</v>
      </c>
      <c r="BF34" s="4"/>
      <c r="BG34" s="12" t="s">
        <v>44</v>
      </c>
      <c r="BH34" s="4"/>
      <c r="BI34" s="106" t="s">
        <v>45</v>
      </c>
      <c r="BJ34" s="107">
        <v>259565.62648366042</v>
      </c>
      <c r="BK34" s="106" t="s">
        <v>45</v>
      </c>
      <c r="BL34" s="107">
        <v>0</v>
      </c>
      <c r="BN34" s="106" t="s">
        <v>45</v>
      </c>
      <c r="BO34" s="107">
        <v>595096.14360289264</v>
      </c>
      <c r="BP34" s="106" t="s">
        <v>45</v>
      </c>
      <c r="BQ34" s="107">
        <v>0</v>
      </c>
      <c r="BS34" s="106" t="s">
        <v>45</v>
      </c>
      <c r="BT34" s="107">
        <v>680847.86151198507</v>
      </c>
      <c r="BU34" s="106" t="s">
        <v>45</v>
      </c>
      <c r="BV34" s="107">
        <v>0</v>
      </c>
      <c r="BX34" s="106" t="s">
        <v>45</v>
      </c>
      <c r="BY34" s="107">
        <v>342532.21387140086</v>
      </c>
      <c r="BZ34" s="106" t="s">
        <v>45</v>
      </c>
      <c r="CA34" s="107">
        <v>0</v>
      </c>
      <c r="CC34" s="106" t="s">
        <v>45</v>
      </c>
      <c r="CD34" s="107">
        <v>257825.34449327775</v>
      </c>
      <c r="CE34" s="106" t="s">
        <v>45</v>
      </c>
      <c r="CF34" s="107">
        <v>0</v>
      </c>
      <c r="CH34" s="106" t="s">
        <v>45</v>
      </c>
      <c r="CI34" s="107">
        <v>585945.56106683228</v>
      </c>
      <c r="CJ34" s="106" t="s">
        <v>45</v>
      </c>
      <c r="CK34" s="107">
        <v>0</v>
      </c>
      <c r="CM34" s="106" t="s">
        <v>45</v>
      </c>
      <c r="CN34" s="107">
        <v>607163.71599311288</v>
      </c>
      <c r="CO34" s="106" t="s">
        <v>45</v>
      </c>
      <c r="CP34" s="107">
        <v>0</v>
      </c>
      <c r="CR34" s="106" t="s">
        <v>45</v>
      </c>
      <c r="CS34" s="107">
        <v>661578.79905878915</v>
      </c>
      <c r="CT34" s="106" t="s">
        <v>45</v>
      </c>
      <c r="CU34" s="107">
        <v>0</v>
      </c>
      <c r="CW34" s="106" t="s">
        <v>45</v>
      </c>
      <c r="CX34" s="107">
        <v>1045639.3441389437</v>
      </c>
      <c r="CY34" s="106" t="s">
        <v>45</v>
      </c>
      <c r="CZ34" s="107">
        <v>0</v>
      </c>
      <c r="DB34" s="106" t="s">
        <v>45</v>
      </c>
      <c r="DC34" s="107">
        <v>889955.77316946688</v>
      </c>
      <c r="DD34" s="106" t="s">
        <v>45</v>
      </c>
      <c r="DE34" s="107">
        <v>0</v>
      </c>
      <c r="DG34" s="100">
        <f t="shared" si="0"/>
        <v>5926150.3833903624</v>
      </c>
      <c r="DH34" s="108">
        <f t="shared" si="1"/>
        <v>4585.5004229865935</v>
      </c>
    </row>
    <row r="35" spans="2:112" s="5" customFormat="1" ht="15.95" customHeight="1" thickBot="1" x14ac:dyDescent="0.3">
      <c r="B35" s="106" t="s">
        <v>46</v>
      </c>
      <c r="C35" s="107">
        <v>0</v>
      </c>
      <c r="D35" s="106" t="s">
        <v>46</v>
      </c>
      <c r="E35" s="107">
        <v>8758.8121801061316</v>
      </c>
      <c r="G35" s="106" t="s">
        <v>46</v>
      </c>
      <c r="H35" s="107">
        <v>0</v>
      </c>
      <c r="I35" s="106" t="s">
        <v>46</v>
      </c>
      <c r="J35" s="107">
        <v>7743.5774717379863</v>
      </c>
      <c r="L35" s="70" t="s">
        <v>46</v>
      </c>
      <c r="M35" s="68"/>
      <c r="N35" s="70" t="s">
        <v>46</v>
      </c>
      <c r="O35" s="68"/>
      <c r="Q35" s="70" t="s">
        <v>46</v>
      </c>
      <c r="R35" s="68"/>
      <c r="S35" s="70" t="s">
        <v>46</v>
      </c>
      <c r="T35" s="68"/>
      <c r="V35" s="70" t="s">
        <v>46</v>
      </c>
      <c r="W35" s="68"/>
      <c r="X35" s="70" t="s">
        <v>46</v>
      </c>
      <c r="Y35" s="68"/>
      <c r="AA35" s="12" t="s">
        <v>46</v>
      </c>
      <c r="AB35" s="4"/>
      <c r="AC35" s="12" t="s">
        <v>46</v>
      </c>
      <c r="AD35" s="7"/>
      <c r="AF35" s="12" t="s">
        <v>46</v>
      </c>
      <c r="AG35" s="4"/>
      <c r="AH35" s="12" t="s">
        <v>46</v>
      </c>
      <c r="AI35" s="7"/>
      <c r="AK35" s="12" t="s">
        <v>46</v>
      </c>
      <c r="AL35" s="4"/>
      <c r="AM35" s="12" t="s">
        <v>46</v>
      </c>
      <c r="AN35" s="4"/>
      <c r="AP35" s="12" t="s">
        <v>46</v>
      </c>
      <c r="AQ35" s="4"/>
      <c r="AR35" s="12" t="s">
        <v>46</v>
      </c>
      <c r="AS35" s="4"/>
      <c r="AU35" s="12" t="s">
        <v>46</v>
      </c>
      <c r="AV35" s="4"/>
      <c r="AW35" s="12" t="s">
        <v>46</v>
      </c>
      <c r="AX35" s="4"/>
      <c r="AZ35" s="12" t="s">
        <v>46</v>
      </c>
      <c r="BA35" s="4"/>
      <c r="BB35" s="12" t="s">
        <v>46</v>
      </c>
      <c r="BC35" s="4"/>
      <c r="BE35" s="12" t="s">
        <v>45</v>
      </c>
      <c r="BF35" s="4"/>
      <c r="BG35" s="12" t="s">
        <v>45</v>
      </c>
      <c r="BH35" s="4"/>
      <c r="BI35" s="106" t="s">
        <v>46</v>
      </c>
      <c r="BJ35" s="107">
        <v>0</v>
      </c>
      <c r="BK35" s="106" t="s">
        <v>46</v>
      </c>
      <c r="BL35" s="107">
        <v>676833.87251057266</v>
      </c>
      <c r="BN35" s="106" t="s">
        <v>46</v>
      </c>
      <c r="BO35" s="107">
        <v>0</v>
      </c>
      <c r="BP35" s="106" t="s">
        <v>46</v>
      </c>
      <c r="BQ35" s="107">
        <v>483048.13284261478</v>
      </c>
      <c r="BS35" s="106" t="s">
        <v>46</v>
      </c>
      <c r="BT35" s="107">
        <v>0</v>
      </c>
      <c r="BU35" s="106" t="s">
        <v>46</v>
      </c>
      <c r="BV35" s="107">
        <v>107854.39465455964</v>
      </c>
      <c r="BX35" s="106" t="s">
        <v>46</v>
      </c>
      <c r="BY35" s="107">
        <v>643005.34811871848</v>
      </c>
      <c r="BZ35" s="106" t="s">
        <v>46</v>
      </c>
      <c r="CA35" s="107">
        <v>0</v>
      </c>
      <c r="CC35" s="106" t="s">
        <v>46</v>
      </c>
      <c r="CD35" s="107">
        <v>0</v>
      </c>
      <c r="CE35" s="106" t="s">
        <v>46</v>
      </c>
      <c r="CF35" s="107">
        <v>0</v>
      </c>
      <c r="CH35" s="106" t="s">
        <v>46</v>
      </c>
      <c r="CI35" s="107">
        <v>0</v>
      </c>
      <c r="CJ35" s="106" t="s">
        <v>46</v>
      </c>
      <c r="CK35" s="107">
        <v>0</v>
      </c>
      <c r="CM35" s="106" t="s">
        <v>46</v>
      </c>
      <c r="CN35" s="107">
        <v>0</v>
      </c>
      <c r="CO35" s="106" t="s">
        <v>46</v>
      </c>
      <c r="CP35" s="107">
        <v>0</v>
      </c>
      <c r="CR35" s="106" t="s">
        <v>46</v>
      </c>
      <c r="CS35" s="107">
        <v>0</v>
      </c>
      <c r="CT35" s="106" t="s">
        <v>46</v>
      </c>
      <c r="CU35" s="107">
        <v>0</v>
      </c>
      <c r="CW35" s="106" t="s">
        <v>46</v>
      </c>
      <c r="CX35" s="107">
        <v>0</v>
      </c>
      <c r="CY35" s="106" t="s">
        <v>46</v>
      </c>
      <c r="CZ35" s="107">
        <v>0</v>
      </c>
      <c r="DB35" s="106" t="s">
        <v>46</v>
      </c>
      <c r="DC35" s="107">
        <v>0</v>
      </c>
      <c r="DD35" s="106" t="s">
        <v>46</v>
      </c>
      <c r="DE35" s="107">
        <v>0</v>
      </c>
      <c r="DG35" s="100">
        <f t="shared" si="0"/>
        <v>643005.34811871848</v>
      </c>
      <c r="DH35" s="108">
        <f t="shared" si="1"/>
        <v>1284238.7896595912</v>
      </c>
    </row>
    <row r="36" spans="2:112" s="5" customFormat="1" ht="15.95" customHeight="1" thickBot="1" x14ac:dyDescent="0.3">
      <c r="B36" s="106" t="s">
        <v>47</v>
      </c>
      <c r="C36" s="107">
        <v>0</v>
      </c>
      <c r="D36" s="106" t="s">
        <v>47</v>
      </c>
      <c r="E36" s="107">
        <v>150481.06143131902</v>
      </c>
      <c r="G36" s="106" t="s">
        <v>47</v>
      </c>
      <c r="H36" s="107">
        <v>0</v>
      </c>
      <c r="I36" s="106" t="s">
        <v>47</v>
      </c>
      <c r="J36" s="107">
        <v>125654.59738144686</v>
      </c>
      <c r="L36" s="70" t="s">
        <v>47</v>
      </c>
      <c r="M36" s="68"/>
      <c r="N36" s="70" t="s">
        <v>47</v>
      </c>
      <c r="O36" s="68"/>
      <c r="Q36" s="70" t="s">
        <v>47</v>
      </c>
      <c r="R36" s="68"/>
      <c r="S36" s="70" t="s">
        <v>47</v>
      </c>
      <c r="T36" s="68"/>
      <c r="V36" s="70" t="s">
        <v>47</v>
      </c>
      <c r="W36" s="68"/>
      <c r="X36" s="70" t="s">
        <v>47</v>
      </c>
      <c r="Y36" s="68"/>
      <c r="AA36" s="12" t="s">
        <v>47</v>
      </c>
      <c r="AB36" s="4"/>
      <c r="AC36" s="12" t="s">
        <v>47</v>
      </c>
      <c r="AD36" s="7"/>
      <c r="AF36" s="12" t="s">
        <v>47</v>
      </c>
      <c r="AG36" s="4"/>
      <c r="AH36" s="12" t="s">
        <v>47</v>
      </c>
      <c r="AI36" s="7"/>
      <c r="AK36" s="12" t="s">
        <v>47</v>
      </c>
      <c r="AL36" s="4"/>
      <c r="AM36" s="12" t="s">
        <v>47</v>
      </c>
      <c r="AN36" s="4"/>
      <c r="AP36" s="12" t="s">
        <v>47</v>
      </c>
      <c r="AQ36" s="4"/>
      <c r="AR36" s="12" t="s">
        <v>47</v>
      </c>
      <c r="AS36" s="4"/>
      <c r="AU36" s="12" t="s">
        <v>47</v>
      </c>
      <c r="AV36" s="4"/>
      <c r="AW36" s="12" t="s">
        <v>47</v>
      </c>
      <c r="AX36" s="4"/>
      <c r="AZ36" s="12" t="s">
        <v>47</v>
      </c>
      <c r="BA36" s="4"/>
      <c r="BB36" s="12" t="s">
        <v>47</v>
      </c>
      <c r="BC36" s="4"/>
      <c r="BE36" s="12" t="s">
        <v>46</v>
      </c>
      <c r="BF36" s="4"/>
      <c r="BG36" s="12" t="s">
        <v>46</v>
      </c>
      <c r="BH36" s="4"/>
      <c r="BI36" s="106" t="s">
        <v>47</v>
      </c>
      <c r="BJ36" s="107">
        <v>0</v>
      </c>
      <c r="BK36" s="106" t="s">
        <v>47</v>
      </c>
      <c r="BL36" s="107">
        <v>11191098.800931541</v>
      </c>
      <c r="BN36" s="106" t="s">
        <v>47</v>
      </c>
      <c r="BO36" s="107">
        <v>0</v>
      </c>
      <c r="BP36" s="106" t="s">
        <v>47</v>
      </c>
      <c r="BQ36" s="107">
        <v>10649206.010593846</v>
      </c>
      <c r="BS36" s="106" t="s">
        <v>47</v>
      </c>
      <c r="BT36" s="107">
        <v>0</v>
      </c>
      <c r="BU36" s="106" t="s">
        <v>47</v>
      </c>
      <c r="BV36" s="107">
        <v>961898.23699508759</v>
      </c>
      <c r="BX36" s="106" t="s">
        <v>47</v>
      </c>
      <c r="BY36" s="107">
        <v>0</v>
      </c>
      <c r="BZ36" s="106" t="s">
        <v>47</v>
      </c>
      <c r="CA36" s="107">
        <v>4140298.78</v>
      </c>
      <c r="CC36" s="106" t="s">
        <v>47</v>
      </c>
      <c r="CD36" s="107">
        <v>6334369.8386873743</v>
      </c>
      <c r="CE36" s="106" t="s">
        <v>47</v>
      </c>
      <c r="CF36" s="107">
        <v>0</v>
      </c>
      <c r="CH36" s="106" t="s">
        <v>47</v>
      </c>
      <c r="CI36" s="107">
        <v>0</v>
      </c>
      <c r="CJ36" s="106" t="s">
        <v>47</v>
      </c>
      <c r="CK36" s="107">
        <v>3454278.19</v>
      </c>
      <c r="CM36" s="106" t="s">
        <v>47</v>
      </c>
      <c r="CN36" s="107">
        <v>0</v>
      </c>
      <c r="CO36" s="106" t="s">
        <v>47</v>
      </c>
      <c r="CP36" s="107">
        <v>10762007.814796945</v>
      </c>
      <c r="CR36" s="106" t="s">
        <v>47</v>
      </c>
      <c r="CS36" s="107">
        <v>0</v>
      </c>
      <c r="CT36" s="106" t="s">
        <v>47</v>
      </c>
      <c r="CU36" s="107">
        <v>6385939.5740058757</v>
      </c>
      <c r="CW36" s="106" t="s">
        <v>47</v>
      </c>
      <c r="CX36" s="107">
        <v>0</v>
      </c>
      <c r="CY36" s="106" t="s">
        <v>47</v>
      </c>
      <c r="CZ36" s="107">
        <v>14087639.110476395</v>
      </c>
      <c r="DB36" s="106" t="s">
        <v>47</v>
      </c>
      <c r="DC36" s="107">
        <v>0</v>
      </c>
      <c r="DD36" s="106" t="s">
        <v>47</v>
      </c>
      <c r="DE36" s="107">
        <v>15037905.93168539</v>
      </c>
      <c r="DG36" s="100">
        <f t="shared" si="0"/>
        <v>6334369.8386873743</v>
      </c>
      <c r="DH36" s="108">
        <f t="shared" si="1"/>
        <v>76946408.108297855</v>
      </c>
    </row>
    <row r="37" spans="2:112" s="5" customFormat="1" ht="15.95" customHeight="1" thickBot="1" x14ac:dyDescent="0.3">
      <c r="B37" s="106" t="s">
        <v>48</v>
      </c>
      <c r="C37" s="107">
        <v>0</v>
      </c>
      <c r="D37" s="106" t="s">
        <v>48</v>
      </c>
      <c r="E37" s="107">
        <v>1596.1695147949122</v>
      </c>
      <c r="G37" s="106" t="s">
        <v>48</v>
      </c>
      <c r="H37" s="107">
        <v>0</v>
      </c>
      <c r="I37" s="106" t="s">
        <v>48</v>
      </c>
      <c r="J37" s="107">
        <v>4663.1939721223271</v>
      </c>
      <c r="L37" s="70" t="s">
        <v>48</v>
      </c>
      <c r="M37" s="68"/>
      <c r="N37" s="70" t="s">
        <v>48</v>
      </c>
      <c r="O37" s="68"/>
      <c r="Q37" s="70" t="s">
        <v>48</v>
      </c>
      <c r="R37" s="68"/>
      <c r="S37" s="70" t="s">
        <v>48</v>
      </c>
      <c r="T37" s="68"/>
      <c r="V37" s="70" t="s">
        <v>48</v>
      </c>
      <c r="W37" s="68"/>
      <c r="X37" s="70" t="s">
        <v>48</v>
      </c>
      <c r="Y37" s="68"/>
      <c r="AA37" s="12" t="s">
        <v>48</v>
      </c>
      <c r="AB37" s="4"/>
      <c r="AC37" s="12" t="s">
        <v>48</v>
      </c>
      <c r="AD37" s="7"/>
      <c r="AF37" s="12" t="s">
        <v>48</v>
      </c>
      <c r="AG37" s="4"/>
      <c r="AH37" s="12" t="s">
        <v>48</v>
      </c>
      <c r="AI37" s="7"/>
      <c r="AK37" s="12" t="s">
        <v>48</v>
      </c>
      <c r="AL37" s="4"/>
      <c r="AM37" s="12" t="s">
        <v>48</v>
      </c>
      <c r="AN37" s="4"/>
      <c r="AP37" s="12" t="s">
        <v>48</v>
      </c>
      <c r="AQ37" s="4"/>
      <c r="AR37" s="12" t="s">
        <v>48</v>
      </c>
      <c r="AS37" s="4"/>
      <c r="AU37" s="12" t="s">
        <v>48</v>
      </c>
      <c r="AV37" s="4"/>
      <c r="AW37" s="12" t="s">
        <v>48</v>
      </c>
      <c r="AX37" s="4"/>
      <c r="AZ37" s="12" t="s">
        <v>48</v>
      </c>
      <c r="BA37" s="4"/>
      <c r="BB37" s="12" t="s">
        <v>48</v>
      </c>
      <c r="BC37" s="4"/>
      <c r="BE37" s="12" t="s">
        <v>47</v>
      </c>
      <c r="BF37" s="4"/>
      <c r="BG37" s="12" t="s">
        <v>47</v>
      </c>
      <c r="BH37" s="4"/>
      <c r="BI37" s="106" t="s">
        <v>48</v>
      </c>
      <c r="BJ37" s="107">
        <v>1114653.6290498741</v>
      </c>
      <c r="BK37" s="106" t="s">
        <v>48</v>
      </c>
      <c r="BL37" s="107">
        <v>0</v>
      </c>
      <c r="BN37" s="106" t="s">
        <v>48</v>
      </c>
      <c r="BO37" s="107">
        <v>2032770.52227611</v>
      </c>
      <c r="BP37" s="106" t="s">
        <v>48</v>
      </c>
      <c r="BQ37" s="107">
        <v>0</v>
      </c>
      <c r="BS37" s="106" t="s">
        <v>48</v>
      </c>
      <c r="BT37" s="107">
        <v>1951082.0787266595</v>
      </c>
      <c r="BU37" s="106" t="s">
        <v>48</v>
      </c>
      <c r="BV37" s="107">
        <v>0</v>
      </c>
      <c r="BX37" s="106" t="s">
        <v>48</v>
      </c>
      <c r="BY37" s="107">
        <v>508979.71031387994</v>
      </c>
      <c r="BZ37" s="106" t="s">
        <v>48</v>
      </c>
      <c r="CA37" s="107">
        <v>0</v>
      </c>
      <c r="CC37" s="106" t="s">
        <v>48</v>
      </c>
      <c r="CD37" s="107">
        <v>998225.1599852842</v>
      </c>
      <c r="CE37" s="106" t="s">
        <v>48</v>
      </c>
      <c r="CF37" s="107">
        <v>0</v>
      </c>
      <c r="CH37" s="106" t="s">
        <v>48</v>
      </c>
      <c r="CI37" s="107">
        <v>1886863.2201515767</v>
      </c>
      <c r="CJ37" s="106" t="s">
        <v>48</v>
      </c>
      <c r="CK37" s="107">
        <v>0</v>
      </c>
      <c r="CM37" s="106" t="s">
        <v>48</v>
      </c>
      <c r="CN37" s="107">
        <v>1612673.4537214809</v>
      </c>
      <c r="CO37" s="106" t="s">
        <v>48</v>
      </c>
      <c r="CP37" s="107">
        <v>0</v>
      </c>
      <c r="CR37" s="106" t="s">
        <v>48</v>
      </c>
      <c r="CS37" s="107">
        <v>2289370.3894527908</v>
      </c>
      <c r="CT37" s="106" t="s">
        <v>48</v>
      </c>
      <c r="CU37" s="107">
        <v>0</v>
      </c>
      <c r="CW37" s="106" t="s">
        <v>48</v>
      </c>
      <c r="CX37" s="107">
        <v>3032564.4491917691</v>
      </c>
      <c r="CY37" s="106" t="s">
        <v>48</v>
      </c>
      <c r="CZ37" s="107">
        <v>0</v>
      </c>
      <c r="DB37" s="106" t="s">
        <v>48</v>
      </c>
      <c r="DC37" s="107">
        <v>2101689.0848157145</v>
      </c>
      <c r="DD37" s="106" t="s">
        <v>48</v>
      </c>
      <c r="DE37" s="107">
        <v>0</v>
      </c>
      <c r="DG37" s="100">
        <f t="shared" si="0"/>
        <v>17528871.697685137</v>
      </c>
      <c r="DH37" s="108">
        <f t="shared" si="1"/>
        <v>6259.3634869172392</v>
      </c>
    </row>
    <row r="38" spans="2:112" s="5" customFormat="1" ht="15.95" customHeight="1" thickBot="1" x14ac:dyDescent="0.3">
      <c r="B38" s="106" t="s">
        <v>49</v>
      </c>
      <c r="C38" s="107">
        <v>0</v>
      </c>
      <c r="D38" s="106" t="s">
        <v>49</v>
      </c>
      <c r="E38" s="107">
        <v>336633.34089098731</v>
      </c>
      <c r="G38" s="106" t="s">
        <v>49</v>
      </c>
      <c r="H38" s="107">
        <v>0</v>
      </c>
      <c r="I38" s="106" t="s">
        <v>49</v>
      </c>
      <c r="J38" s="107">
        <v>261122.5217343416</v>
      </c>
      <c r="L38" s="70" t="s">
        <v>49</v>
      </c>
      <c r="M38" s="68"/>
      <c r="N38" s="70" t="s">
        <v>49</v>
      </c>
      <c r="O38" s="68"/>
      <c r="Q38" s="70" t="s">
        <v>49</v>
      </c>
      <c r="R38" s="68"/>
      <c r="S38" s="70" t="s">
        <v>49</v>
      </c>
      <c r="T38" s="68"/>
      <c r="V38" s="70" t="s">
        <v>49</v>
      </c>
      <c r="W38" s="68"/>
      <c r="X38" s="70" t="s">
        <v>49</v>
      </c>
      <c r="Y38" s="68"/>
      <c r="AA38" s="12" t="s">
        <v>49</v>
      </c>
      <c r="AB38" s="4"/>
      <c r="AC38" s="12" t="s">
        <v>49</v>
      </c>
      <c r="AD38" s="7"/>
      <c r="AF38" s="12" t="s">
        <v>49</v>
      </c>
      <c r="AG38" s="4"/>
      <c r="AH38" s="12" t="s">
        <v>49</v>
      </c>
      <c r="AI38" s="7"/>
      <c r="AK38" s="12" t="s">
        <v>49</v>
      </c>
      <c r="AL38" s="4"/>
      <c r="AM38" s="12" t="s">
        <v>49</v>
      </c>
      <c r="AN38" s="4"/>
      <c r="AP38" s="12" t="s">
        <v>49</v>
      </c>
      <c r="AQ38" s="4"/>
      <c r="AR38" s="12" t="s">
        <v>49</v>
      </c>
      <c r="AS38" s="4"/>
      <c r="AU38" s="12" t="s">
        <v>49</v>
      </c>
      <c r="AV38" s="4"/>
      <c r="AW38" s="12" t="s">
        <v>49</v>
      </c>
      <c r="AX38" s="4"/>
      <c r="AZ38" s="12" t="s">
        <v>49</v>
      </c>
      <c r="BA38" s="4"/>
      <c r="BB38" s="12" t="s">
        <v>49</v>
      </c>
      <c r="BC38" s="4"/>
      <c r="BE38" s="12" t="s">
        <v>48</v>
      </c>
      <c r="BF38" s="4"/>
      <c r="BG38" s="12" t="s">
        <v>48</v>
      </c>
      <c r="BH38" s="4"/>
      <c r="BI38" s="106" t="s">
        <v>49</v>
      </c>
      <c r="BJ38" s="107">
        <v>0</v>
      </c>
      <c r="BK38" s="106" t="s">
        <v>49</v>
      </c>
      <c r="BL38" s="107">
        <v>11403084.46209462</v>
      </c>
      <c r="BN38" s="106" t="s">
        <v>49</v>
      </c>
      <c r="BO38" s="107">
        <v>0</v>
      </c>
      <c r="BP38" s="106" t="s">
        <v>49</v>
      </c>
      <c r="BQ38" s="107">
        <v>20733056.408403836</v>
      </c>
      <c r="BS38" s="106" t="s">
        <v>49</v>
      </c>
      <c r="BT38" s="107">
        <v>0</v>
      </c>
      <c r="BU38" s="106" t="s">
        <v>49</v>
      </c>
      <c r="BV38" s="107">
        <v>43734801.088103399</v>
      </c>
      <c r="BX38" s="106" t="s">
        <v>49</v>
      </c>
      <c r="BY38" s="107">
        <v>14738779.20229153</v>
      </c>
      <c r="BZ38" s="106" t="s">
        <v>49</v>
      </c>
      <c r="CA38" s="107">
        <v>0</v>
      </c>
      <c r="CC38" s="106" t="s">
        <v>49</v>
      </c>
      <c r="CD38" s="107">
        <v>0</v>
      </c>
      <c r="CE38" s="106" t="s">
        <v>49</v>
      </c>
      <c r="CF38" s="107">
        <v>21078270.280000001</v>
      </c>
      <c r="CH38" s="106" t="s">
        <v>49</v>
      </c>
      <c r="CI38" s="107">
        <v>0</v>
      </c>
      <c r="CJ38" s="106" t="s">
        <v>49</v>
      </c>
      <c r="CK38" s="107">
        <v>32440556.859999999</v>
      </c>
      <c r="CM38" s="106" t="s">
        <v>49</v>
      </c>
      <c r="CN38" s="107">
        <v>0</v>
      </c>
      <c r="CO38" s="106" t="s">
        <v>49</v>
      </c>
      <c r="CP38" s="107">
        <v>32790251.792478349</v>
      </c>
      <c r="CR38" s="106" t="s">
        <v>49</v>
      </c>
      <c r="CS38" s="107">
        <v>0</v>
      </c>
      <c r="CT38" s="106" t="s">
        <v>49</v>
      </c>
      <c r="CU38" s="107">
        <v>30552551.14062677</v>
      </c>
      <c r="CW38" s="106" t="s">
        <v>49</v>
      </c>
      <c r="CX38" s="107">
        <v>0</v>
      </c>
      <c r="CY38" s="106" t="s">
        <v>49</v>
      </c>
      <c r="CZ38" s="107">
        <v>39540779.295969866</v>
      </c>
      <c r="DB38" s="106" t="s">
        <v>49</v>
      </c>
      <c r="DC38" s="107">
        <v>0</v>
      </c>
      <c r="DD38" s="106" t="s">
        <v>49</v>
      </c>
      <c r="DE38" s="107">
        <v>27275986.258743368</v>
      </c>
      <c r="DG38" s="100">
        <f t="shared" si="0"/>
        <v>14738779.20229153</v>
      </c>
      <c r="DH38" s="108">
        <f t="shared" si="1"/>
        <v>260147093.44904554</v>
      </c>
    </row>
    <row r="39" spans="2:112" s="5" customFormat="1" ht="15.95" customHeight="1" thickBot="1" x14ac:dyDescent="0.3">
      <c r="B39" s="106" t="s">
        <v>50</v>
      </c>
      <c r="C39" s="107">
        <v>0</v>
      </c>
      <c r="D39" s="106" t="s">
        <v>50</v>
      </c>
      <c r="E39" s="107">
        <v>4519.5419877559771</v>
      </c>
      <c r="G39" s="106" t="s">
        <v>50</v>
      </c>
      <c r="H39" s="107">
        <v>0</v>
      </c>
      <c r="I39" s="106" t="s">
        <v>50</v>
      </c>
      <c r="J39" s="107">
        <v>3371.5950726854912</v>
      </c>
      <c r="L39" s="70" t="s">
        <v>50</v>
      </c>
      <c r="M39" s="68"/>
      <c r="N39" s="70" t="s">
        <v>50</v>
      </c>
      <c r="O39" s="68"/>
      <c r="Q39" s="70" t="s">
        <v>50</v>
      </c>
      <c r="R39" s="68"/>
      <c r="S39" s="70" t="s">
        <v>50</v>
      </c>
      <c r="T39" s="68"/>
      <c r="V39" s="70" t="s">
        <v>50</v>
      </c>
      <c r="W39" s="68"/>
      <c r="X39" s="70" t="s">
        <v>50</v>
      </c>
      <c r="Y39" s="68"/>
      <c r="AA39" s="12" t="s">
        <v>50</v>
      </c>
      <c r="AB39" s="4"/>
      <c r="AC39" s="12" t="s">
        <v>50</v>
      </c>
      <c r="AD39" s="7"/>
      <c r="AF39" s="12" t="s">
        <v>50</v>
      </c>
      <c r="AG39" s="4"/>
      <c r="AH39" s="12" t="s">
        <v>50</v>
      </c>
      <c r="AI39" s="7"/>
      <c r="AK39" s="12" t="s">
        <v>50</v>
      </c>
      <c r="AL39" s="4"/>
      <c r="AM39" s="12" t="s">
        <v>50</v>
      </c>
      <c r="AN39" s="4"/>
      <c r="AP39" s="12" t="s">
        <v>50</v>
      </c>
      <c r="AQ39" s="4"/>
      <c r="AR39" s="12" t="s">
        <v>50</v>
      </c>
      <c r="AS39" s="4"/>
      <c r="AU39" s="12" t="s">
        <v>50</v>
      </c>
      <c r="AV39" s="4"/>
      <c r="AW39" s="12" t="s">
        <v>50</v>
      </c>
      <c r="AX39" s="4"/>
      <c r="AZ39" s="12" t="s">
        <v>50</v>
      </c>
      <c r="BA39" s="4"/>
      <c r="BB39" s="12" t="s">
        <v>50</v>
      </c>
      <c r="BC39" s="4"/>
      <c r="BE39" s="12" t="s">
        <v>49</v>
      </c>
      <c r="BF39" s="4"/>
      <c r="BG39" s="12" t="s">
        <v>49</v>
      </c>
      <c r="BH39" s="4"/>
      <c r="BI39" s="106" t="s">
        <v>50</v>
      </c>
      <c r="BJ39" s="107">
        <v>452842.23472025781</v>
      </c>
      <c r="BK39" s="106" t="s">
        <v>50</v>
      </c>
      <c r="BL39" s="107">
        <v>0</v>
      </c>
      <c r="BN39" s="106" t="s">
        <v>50</v>
      </c>
      <c r="BO39" s="107">
        <v>944574.11418116721</v>
      </c>
      <c r="BP39" s="106" t="s">
        <v>50</v>
      </c>
      <c r="BQ39" s="107">
        <v>0</v>
      </c>
      <c r="BS39" s="106" t="s">
        <v>50</v>
      </c>
      <c r="BT39" s="107">
        <v>1185482.5212834314</v>
      </c>
      <c r="BU39" s="106" t="s">
        <v>50</v>
      </c>
      <c r="BV39" s="107">
        <v>0</v>
      </c>
      <c r="BX39" s="106" t="s">
        <v>50</v>
      </c>
      <c r="BY39" s="107">
        <v>491246.55666069797</v>
      </c>
      <c r="BZ39" s="106" t="s">
        <v>50</v>
      </c>
      <c r="CA39" s="107">
        <v>0</v>
      </c>
      <c r="CC39" s="106" t="s">
        <v>50</v>
      </c>
      <c r="CD39" s="107">
        <v>519932.48355576699</v>
      </c>
      <c r="CE39" s="106" t="s">
        <v>50</v>
      </c>
      <c r="CF39" s="107">
        <v>0</v>
      </c>
      <c r="CH39" s="106" t="s">
        <v>50</v>
      </c>
      <c r="CI39" s="107">
        <v>975683.73225515103</v>
      </c>
      <c r="CJ39" s="106" t="s">
        <v>50</v>
      </c>
      <c r="CK39" s="107">
        <v>0</v>
      </c>
      <c r="CM39" s="106" t="s">
        <v>50</v>
      </c>
      <c r="CN39" s="107">
        <v>960130.39280589775</v>
      </c>
      <c r="CO39" s="106" t="s">
        <v>50</v>
      </c>
      <c r="CP39" s="107">
        <v>0</v>
      </c>
      <c r="CR39" s="106" t="s">
        <v>50</v>
      </c>
      <c r="CS39" s="107">
        <v>1181159.5781552687</v>
      </c>
      <c r="CT39" s="106" t="s">
        <v>50</v>
      </c>
      <c r="CU39" s="107">
        <v>0</v>
      </c>
      <c r="CW39" s="106" t="s">
        <v>50</v>
      </c>
      <c r="CX39" s="107">
        <v>1685858.2715408774</v>
      </c>
      <c r="CY39" s="106" t="s">
        <v>50</v>
      </c>
      <c r="CZ39" s="107">
        <v>0</v>
      </c>
      <c r="DB39" s="106" t="s">
        <v>50</v>
      </c>
      <c r="DC39" s="107">
        <v>1145229.2848880438</v>
      </c>
      <c r="DD39" s="106" t="s">
        <v>50</v>
      </c>
      <c r="DE39" s="107">
        <v>0</v>
      </c>
      <c r="DG39" s="100">
        <f t="shared" si="0"/>
        <v>9542139.1700465605</v>
      </c>
      <c r="DH39" s="108">
        <f t="shared" si="1"/>
        <v>7891.1370604414678</v>
      </c>
    </row>
    <row r="40" spans="2:112" s="5" customFormat="1" ht="15.95" customHeight="1" thickBot="1" x14ac:dyDescent="0.3">
      <c r="B40" s="106" t="s">
        <v>51</v>
      </c>
      <c r="C40" s="107">
        <v>0</v>
      </c>
      <c r="D40" s="106" t="s">
        <v>51</v>
      </c>
      <c r="E40" s="107">
        <v>16314.834670917677</v>
      </c>
      <c r="G40" s="106" t="s">
        <v>51</v>
      </c>
      <c r="H40" s="107">
        <v>0</v>
      </c>
      <c r="I40" s="106" t="s">
        <v>51</v>
      </c>
      <c r="J40" s="107">
        <v>16092.409582481228</v>
      </c>
      <c r="L40" s="70" t="s">
        <v>51</v>
      </c>
      <c r="M40" s="68"/>
      <c r="N40" s="70" t="s">
        <v>51</v>
      </c>
      <c r="O40" s="68"/>
      <c r="Q40" s="70" t="s">
        <v>51</v>
      </c>
      <c r="R40" s="68"/>
      <c r="S40" s="70" t="s">
        <v>51</v>
      </c>
      <c r="T40" s="68"/>
      <c r="V40" s="70" t="s">
        <v>51</v>
      </c>
      <c r="W40" s="68"/>
      <c r="X40" s="70" t="s">
        <v>51</v>
      </c>
      <c r="Y40" s="68"/>
      <c r="AA40" s="12" t="s">
        <v>51</v>
      </c>
      <c r="AB40" s="4"/>
      <c r="AC40" s="12" t="s">
        <v>51</v>
      </c>
      <c r="AD40" s="7"/>
      <c r="AF40" s="12" t="s">
        <v>51</v>
      </c>
      <c r="AG40" s="4"/>
      <c r="AH40" s="12" t="s">
        <v>51</v>
      </c>
      <c r="AI40" s="7"/>
      <c r="AK40" s="12" t="s">
        <v>51</v>
      </c>
      <c r="AL40" s="4"/>
      <c r="AM40" s="12" t="s">
        <v>51</v>
      </c>
      <c r="AN40" s="4"/>
      <c r="AP40" s="12" t="s">
        <v>51</v>
      </c>
      <c r="AQ40" s="4"/>
      <c r="AR40" s="12" t="s">
        <v>51</v>
      </c>
      <c r="AS40" s="4"/>
      <c r="AU40" s="12" t="s">
        <v>51</v>
      </c>
      <c r="AV40" s="4"/>
      <c r="AW40" s="12" t="s">
        <v>51</v>
      </c>
      <c r="AX40" s="4"/>
      <c r="AZ40" s="12" t="s">
        <v>51</v>
      </c>
      <c r="BA40" s="4"/>
      <c r="BB40" s="12" t="s">
        <v>51</v>
      </c>
      <c r="BC40" s="4"/>
      <c r="BE40" s="12" t="s">
        <v>50</v>
      </c>
      <c r="BF40" s="4"/>
      <c r="BG40" s="12" t="s">
        <v>50</v>
      </c>
      <c r="BH40" s="4"/>
      <c r="BI40" s="106" t="s">
        <v>51</v>
      </c>
      <c r="BJ40" s="107">
        <v>0</v>
      </c>
      <c r="BK40" s="106" t="s">
        <v>51</v>
      </c>
      <c r="BL40" s="107">
        <v>1610161.6998973838</v>
      </c>
      <c r="BN40" s="106" t="s">
        <v>51</v>
      </c>
      <c r="BO40" s="107">
        <v>0</v>
      </c>
      <c r="BP40" s="106" t="s">
        <v>51</v>
      </c>
      <c r="BQ40" s="107">
        <v>1602675.9839457658</v>
      </c>
      <c r="BS40" s="106" t="s">
        <v>51</v>
      </c>
      <c r="BT40" s="107">
        <v>2722901.5792238489</v>
      </c>
      <c r="BU40" s="106" t="s">
        <v>51</v>
      </c>
      <c r="BV40" s="107">
        <v>0</v>
      </c>
      <c r="BX40" s="106" t="s">
        <v>51</v>
      </c>
      <c r="BY40" s="107">
        <v>742933.28780293034</v>
      </c>
      <c r="BZ40" s="106" t="s">
        <v>51</v>
      </c>
      <c r="CA40" s="107">
        <v>0</v>
      </c>
      <c r="CC40" s="106" t="s">
        <v>51</v>
      </c>
      <c r="CD40" s="107">
        <v>376621.15154867159</v>
      </c>
      <c r="CE40" s="106" t="s">
        <v>51</v>
      </c>
      <c r="CF40" s="107">
        <v>0</v>
      </c>
      <c r="CH40" s="106" t="s">
        <v>51</v>
      </c>
      <c r="CI40" s="107">
        <v>862533.3347504026</v>
      </c>
      <c r="CJ40" s="106" t="s">
        <v>51</v>
      </c>
      <c r="CK40" s="107">
        <v>0</v>
      </c>
      <c r="CM40" s="106" t="s">
        <v>51</v>
      </c>
      <c r="CN40" s="107">
        <v>590530.21750035684</v>
      </c>
      <c r="CO40" s="106" t="s">
        <v>51</v>
      </c>
      <c r="CP40" s="107">
        <v>0</v>
      </c>
      <c r="CR40" s="106" t="s">
        <v>51</v>
      </c>
      <c r="CS40" s="107">
        <v>855286.12429250486</v>
      </c>
      <c r="CT40" s="106" t="s">
        <v>51</v>
      </c>
      <c r="CU40" s="107">
        <v>0</v>
      </c>
      <c r="CW40" s="106" t="s">
        <v>51</v>
      </c>
      <c r="CX40" s="107">
        <v>1396105.0008449354</v>
      </c>
      <c r="CY40" s="106" t="s">
        <v>51</v>
      </c>
      <c r="CZ40" s="107">
        <v>0</v>
      </c>
      <c r="DB40" s="106" t="s">
        <v>51</v>
      </c>
      <c r="DC40" s="107">
        <v>804494.75665225624</v>
      </c>
      <c r="DD40" s="106" t="s">
        <v>51</v>
      </c>
      <c r="DE40" s="107">
        <v>0</v>
      </c>
      <c r="DG40" s="100">
        <f t="shared" si="0"/>
        <v>8351405.4526159074</v>
      </c>
      <c r="DH40" s="108">
        <f t="shared" si="1"/>
        <v>3245244.9280965487</v>
      </c>
    </row>
    <row r="41" spans="2:112" s="5" customFormat="1" ht="15.95" customHeight="1" thickBot="1" x14ac:dyDescent="0.3">
      <c r="B41" s="106" t="s">
        <v>52</v>
      </c>
      <c r="C41" s="107">
        <v>0</v>
      </c>
      <c r="D41" s="106" t="s">
        <v>52</v>
      </c>
      <c r="E41" s="107">
        <v>50256.985915685043</v>
      </c>
      <c r="G41" s="106" t="s">
        <v>52</v>
      </c>
      <c r="H41" s="107">
        <v>0</v>
      </c>
      <c r="I41" s="106" t="s">
        <v>52</v>
      </c>
      <c r="J41" s="107">
        <v>45088.493301333037</v>
      </c>
      <c r="L41" s="70" t="s">
        <v>52</v>
      </c>
      <c r="M41" s="68"/>
      <c r="N41" s="70" t="s">
        <v>52</v>
      </c>
      <c r="O41" s="68"/>
      <c r="Q41" s="70" t="s">
        <v>52</v>
      </c>
      <c r="R41" s="68"/>
      <c r="S41" s="70" t="s">
        <v>52</v>
      </c>
      <c r="T41" s="68"/>
      <c r="V41" s="70" t="s">
        <v>52</v>
      </c>
      <c r="W41" s="68"/>
      <c r="X41" s="70" t="s">
        <v>52</v>
      </c>
      <c r="Y41" s="68"/>
      <c r="AA41" s="12" t="s">
        <v>52</v>
      </c>
      <c r="AB41" s="4"/>
      <c r="AC41" s="12" t="s">
        <v>52</v>
      </c>
      <c r="AD41" s="7"/>
      <c r="AF41" s="12" t="s">
        <v>52</v>
      </c>
      <c r="AG41" s="4"/>
      <c r="AH41" s="12" t="s">
        <v>52</v>
      </c>
      <c r="AI41" s="7"/>
      <c r="AK41" s="12" t="s">
        <v>52</v>
      </c>
      <c r="AL41" s="4"/>
      <c r="AM41" s="12" t="s">
        <v>52</v>
      </c>
      <c r="AN41" s="4"/>
      <c r="AP41" s="12" t="s">
        <v>52</v>
      </c>
      <c r="AQ41" s="4"/>
      <c r="AR41" s="12" t="s">
        <v>52</v>
      </c>
      <c r="AS41" s="4"/>
      <c r="AU41" s="12" t="s">
        <v>52</v>
      </c>
      <c r="AV41" s="4"/>
      <c r="AW41" s="12" t="s">
        <v>52</v>
      </c>
      <c r="AX41" s="4"/>
      <c r="AZ41" s="12" t="s">
        <v>52</v>
      </c>
      <c r="BA41" s="4"/>
      <c r="BB41" s="12" t="s">
        <v>52</v>
      </c>
      <c r="BC41" s="4"/>
      <c r="BE41" s="12" t="s">
        <v>51</v>
      </c>
      <c r="BF41" s="4"/>
      <c r="BG41" s="12" t="s">
        <v>51</v>
      </c>
      <c r="BH41" s="4"/>
      <c r="BI41" s="106" t="s">
        <v>52</v>
      </c>
      <c r="BJ41" s="107">
        <v>0</v>
      </c>
      <c r="BK41" s="106" t="s">
        <v>52</v>
      </c>
      <c r="BL41" s="107">
        <v>4756416.1168236472</v>
      </c>
      <c r="BN41" s="106" t="s">
        <v>52</v>
      </c>
      <c r="BO41" s="107">
        <v>0</v>
      </c>
      <c r="BP41" s="106" t="s">
        <v>52</v>
      </c>
      <c r="BQ41" s="107">
        <v>9532220.7823793665</v>
      </c>
      <c r="BS41" s="106" t="s">
        <v>52</v>
      </c>
      <c r="BT41" s="107">
        <v>0</v>
      </c>
      <c r="BU41" s="106" t="s">
        <v>52</v>
      </c>
      <c r="BV41" s="107">
        <v>9142443.3992885854</v>
      </c>
      <c r="BX41" s="106" t="s">
        <v>52</v>
      </c>
      <c r="BY41" s="107">
        <v>0</v>
      </c>
      <c r="BZ41" s="106" t="s">
        <v>52</v>
      </c>
      <c r="CA41" s="107">
        <v>8702043</v>
      </c>
      <c r="CC41" s="106" t="s">
        <v>52</v>
      </c>
      <c r="CD41" s="107">
        <v>3480957.0258581224</v>
      </c>
      <c r="CE41" s="106" t="s">
        <v>52</v>
      </c>
      <c r="CF41" s="107">
        <v>0</v>
      </c>
      <c r="CH41" s="106" t="s">
        <v>52</v>
      </c>
      <c r="CI41" s="107">
        <v>3151828.3976580072</v>
      </c>
      <c r="CJ41" s="106" t="s">
        <v>52</v>
      </c>
      <c r="CK41" s="107">
        <v>0</v>
      </c>
      <c r="CM41" s="106" t="s">
        <v>52</v>
      </c>
      <c r="CN41" s="107">
        <v>1487766.2666319739</v>
      </c>
      <c r="CO41" s="106" t="s">
        <v>52</v>
      </c>
      <c r="CP41" s="107">
        <v>0</v>
      </c>
      <c r="CR41" s="106" t="s">
        <v>52</v>
      </c>
      <c r="CS41" s="107">
        <v>1739966.24438397</v>
      </c>
      <c r="CT41" s="106" t="s">
        <v>52</v>
      </c>
      <c r="CU41" s="107">
        <v>0</v>
      </c>
      <c r="CW41" s="106" t="s">
        <v>52</v>
      </c>
      <c r="CX41" s="107">
        <v>2268697.0064523416</v>
      </c>
      <c r="CY41" s="106" t="s">
        <v>52</v>
      </c>
      <c r="CZ41" s="107">
        <v>0</v>
      </c>
      <c r="DB41" s="106" t="s">
        <v>52</v>
      </c>
      <c r="DC41" s="107">
        <v>0</v>
      </c>
      <c r="DD41" s="106" t="s">
        <v>52</v>
      </c>
      <c r="DE41" s="107">
        <v>361711.99544962362</v>
      </c>
      <c r="DG41" s="100">
        <f t="shared" si="0"/>
        <v>12129214.940984417</v>
      </c>
      <c r="DH41" s="108">
        <f t="shared" si="1"/>
        <v>32590180.773158245</v>
      </c>
    </row>
    <row r="42" spans="2:112" s="5" customFormat="1" ht="15.95" customHeight="1" thickBot="1" x14ac:dyDescent="0.3">
      <c r="B42" s="106" t="s">
        <v>53</v>
      </c>
      <c r="C42" s="107">
        <v>0</v>
      </c>
      <c r="D42" s="106" t="s">
        <v>53</v>
      </c>
      <c r="E42" s="107">
        <v>9081.1592389113393</v>
      </c>
      <c r="G42" s="106" t="s">
        <v>53</v>
      </c>
      <c r="H42" s="107">
        <v>0</v>
      </c>
      <c r="I42" s="106" t="s">
        <v>53</v>
      </c>
      <c r="J42" s="107">
        <v>6595.4451793025873</v>
      </c>
      <c r="L42" s="70" t="s">
        <v>53</v>
      </c>
      <c r="M42" s="68"/>
      <c r="N42" s="70" t="s">
        <v>53</v>
      </c>
      <c r="O42" s="68"/>
      <c r="Q42" s="70" t="s">
        <v>53</v>
      </c>
      <c r="R42" s="68"/>
      <c r="S42" s="70" t="s">
        <v>53</v>
      </c>
      <c r="T42" s="68"/>
      <c r="V42" s="70" t="s">
        <v>53</v>
      </c>
      <c r="W42" s="68"/>
      <c r="X42" s="70" t="s">
        <v>53</v>
      </c>
      <c r="Y42" s="68"/>
      <c r="AA42" s="12" t="s">
        <v>53</v>
      </c>
      <c r="AB42" s="4"/>
      <c r="AC42" s="12" t="s">
        <v>53</v>
      </c>
      <c r="AD42" s="7"/>
      <c r="AF42" s="12" t="s">
        <v>53</v>
      </c>
      <c r="AG42" s="4"/>
      <c r="AH42" s="12" t="s">
        <v>53</v>
      </c>
      <c r="AI42" s="7"/>
      <c r="AK42" s="12" t="s">
        <v>53</v>
      </c>
      <c r="AL42" s="4"/>
      <c r="AM42" s="12" t="s">
        <v>53</v>
      </c>
      <c r="AN42" s="4"/>
      <c r="AP42" s="12" t="s">
        <v>53</v>
      </c>
      <c r="AQ42" s="4"/>
      <c r="AR42" s="12" t="s">
        <v>53</v>
      </c>
      <c r="AS42" s="4"/>
      <c r="AU42" s="12" t="s">
        <v>53</v>
      </c>
      <c r="AV42" s="4"/>
      <c r="AW42" s="12" t="s">
        <v>53</v>
      </c>
      <c r="AX42" s="4"/>
      <c r="AZ42" s="12" t="s">
        <v>53</v>
      </c>
      <c r="BA42" s="4"/>
      <c r="BB42" s="12" t="s">
        <v>53</v>
      </c>
      <c r="BC42" s="4"/>
      <c r="BE42" s="12" t="s">
        <v>52</v>
      </c>
      <c r="BF42" s="4"/>
      <c r="BG42" s="12" t="s">
        <v>52</v>
      </c>
      <c r="BH42" s="4"/>
      <c r="BI42" s="106" t="s">
        <v>53</v>
      </c>
      <c r="BJ42" s="107">
        <v>2445215.7606831766</v>
      </c>
      <c r="BK42" s="106" t="s">
        <v>53</v>
      </c>
      <c r="BL42" s="107">
        <v>0</v>
      </c>
      <c r="BN42" s="106" t="s">
        <v>53</v>
      </c>
      <c r="BO42" s="107">
        <v>70736.18559772677</v>
      </c>
      <c r="BP42" s="106" t="s">
        <v>53</v>
      </c>
      <c r="BQ42" s="107">
        <v>0</v>
      </c>
      <c r="BS42" s="106" t="s">
        <v>53</v>
      </c>
      <c r="BT42" s="107">
        <v>0</v>
      </c>
      <c r="BU42" s="106" t="s">
        <v>53</v>
      </c>
      <c r="BV42" s="107">
        <v>2878343.1857726285</v>
      </c>
      <c r="BX42" s="106" t="s">
        <v>53</v>
      </c>
      <c r="BY42" s="107">
        <v>0</v>
      </c>
      <c r="BZ42" s="106" t="s">
        <v>53</v>
      </c>
      <c r="CA42" s="107">
        <v>1522484.74</v>
      </c>
      <c r="CC42" s="106" t="s">
        <v>53</v>
      </c>
      <c r="CD42" s="107">
        <v>340640.28381685889</v>
      </c>
      <c r="CE42" s="106" t="s">
        <v>53</v>
      </c>
      <c r="CF42" s="107">
        <v>0</v>
      </c>
      <c r="CH42" s="106" t="s">
        <v>53</v>
      </c>
      <c r="CI42" s="107">
        <v>1292955.4424807141</v>
      </c>
      <c r="CJ42" s="106" t="s">
        <v>53</v>
      </c>
      <c r="CK42" s="107">
        <v>0</v>
      </c>
      <c r="CM42" s="106" t="s">
        <v>53</v>
      </c>
      <c r="CN42" s="107">
        <v>1576440.5937004813</v>
      </c>
      <c r="CO42" s="106" t="s">
        <v>53</v>
      </c>
      <c r="CP42" s="107">
        <v>0</v>
      </c>
      <c r="CR42" s="106" t="s">
        <v>53</v>
      </c>
      <c r="CS42" s="107">
        <v>2428995.4937260831</v>
      </c>
      <c r="CT42" s="106" t="s">
        <v>53</v>
      </c>
      <c r="CU42" s="107">
        <v>0</v>
      </c>
      <c r="CW42" s="106" t="s">
        <v>53</v>
      </c>
      <c r="CX42" s="107">
        <v>3374220.0474375119</v>
      </c>
      <c r="CY42" s="106" t="s">
        <v>53</v>
      </c>
      <c r="CZ42" s="107">
        <v>0</v>
      </c>
      <c r="DB42" s="106" t="s">
        <v>53</v>
      </c>
      <c r="DC42" s="107">
        <v>1215132.18649955</v>
      </c>
      <c r="DD42" s="106" t="s">
        <v>53</v>
      </c>
      <c r="DE42" s="107">
        <v>0</v>
      </c>
      <c r="DG42" s="100">
        <f t="shared" si="0"/>
        <v>12744335.993942104</v>
      </c>
      <c r="DH42" s="108">
        <f t="shared" si="1"/>
        <v>4416504.5301908422</v>
      </c>
    </row>
    <row r="43" spans="2:112" s="5" customFormat="1" ht="15.95" customHeight="1" thickBot="1" x14ac:dyDescent="0.3">
      <c r="B43" s="106" t="s">
        <v>54</v>
      </c>
      <c r="C43" s="107">
        <v>0</v>
      </c>
      <c r="D43" s="106" t="s">
        <v>54</v>
      </c>
      <c r="E43" s="107">
        <v>37919.875059854974</v>
      </c>
      <c r="G43" s="106" t="s">
        <v>54</v>
      </c>
      <c r="H43" s="107">
        <v>0</v>
      </c>
      <c r="I43" s="106" t="s">
        <v>54</v>
      </c>
      <c r="J43" s="107">
        <v>22761.729664986997</v>
      </c>
      <c r="L43" s="70" t="s">
        <v>54</v>
      </c>
      <c r="M43" s="68"/>
      <c r="N43" s="70" t="s">
        <v>54</v>
      </c>
      <c r="O43" s="68"/>
      <c r="Q43" s="70" t="s">
        <v>54</v>
      </c>
      <c r="R43" s="68"/>
      <c r="S43" s="70" t="s">
        <v>54</v>
      </c>
      <c r="T43" s="68"/>
      <c r="V43" s="70" t="s">
        <v>54</v>
      </c>
      <c r="W43" s="68"/>
      <c r="X43" s="70" t="s">
        <v>54</v>
      </c>
      <c r="Y43" s="68"/>
      <c r="AA43" s="12" t="s">
        <v>54</v>
      </c>
      <c r="AB43" s="4"/>
      <c r="AC43" s="12" t="s">
        <v>54</v>
      </c>
      <c r="AD43" s="7"/>
      <c r="AF43" s="12" t="s">
        <v>54</v>
      </c>
      <c r="AG43" s="4"/>
      <c r="AH43" s="12" t="s">
        <v>54</v>
      </c>
      <c r="AI43" s="7"/>
      <c r="AK43" s="12" t="s">
        <v>54</v>
      </c>
      <c r="AL43" s="4"/>
      <c r="AM43" s="12" t="s">
        <v>54</v>
      </c>
      <c r="AN43" s="4"/>
      <c r="AP43" s="12" t="s">
        <v>54</v>
      </c>
      <c r="AQ43" s="4"/>
      <c r="AR43" s="12" t="s">
        <v>54</v>
      </c>
      <c r="AS43" s="4"/>
      <c r="AU43" s="12" t="s">
        <v>54</v>
      </c>
      <c r="AV43" s="4"/>
      <c r="AW43" s="12" t="s">
        <v>54</v>
      </c>
      <c r="AX43" s="4"/>
      <c r="AZ43" s="12" t="s">
        <v>54</v>
      </c>
      <c r="BA43" s="4"/>
      <c r="BB43" s="12" t="s">
        <v>54</v>
      </c>
      <c r="BC43" s="4"/>
      <c r="BE43" s="12" t="s">
        <v>53</v>
      </c>
      <c r="BF43" s="4"/>
      <c r="BG43" s="12" t="s">
        <v>53</v>
      </c>
      <c r="BH43" s="4"/>
      <c r="BI43" s="106" t="s">
        <v>54</v>
      </c>
      <c r="BJ43" s="107">
        <v>3290250.0921723945</v>
      </c>
      <c r="BK43" s="106" t="s">
        <v>54</v>
      </c>
      <c r="BL43" s="107">
        <v>0</v>
      </c>
      <c r="BN43" s="106" t="s">
        <v>54</v>
      </c>
      <c r="BO43" s="107">
        <v>7280441.9314481905</v>
      </c>
      <c r="BP43" s="106" t="s">
        <v>54</v>
      </c>
      <c r="BQ43" s="107">
        <v>0</v>
      </c>
      <c r="BS43" s="106" t="s">
        <v>54</v>
      </c>
      <c r="BT43" s="107">
        <v>2602130.6669452987</v>
      </c>
      <c r="BU43" s="106" t="s">
        <v>54</v>
      </c>
      <c r="BV43" s="107">
        <v>0</v>
      </c>
      <c r="BX43" s="106" t="s">
        <v>54</v>
      </c>
      <c r="BY43" s="107">
        <v>2566370.8806868927</v>
      </c>
      <c r="BZ43" s="106" t="s">
        <v>54</v>
      </c>
      <c r="CA43" s="107">
        <v>0</v>
      </c>
      <c r="CC43" s="106" t="s">
        <v>54</v>
      </c>
      <c r="CD43" s="107">
        <v>0</v>
      </c>
      <c r="CE43" s="106" t="s">
        <v>54</v>
      </c>
      <c r="CF43" s="107">
        <v>455358.82</v>
      </c>
      <c r="CH43" s="106" t="s">
        <v>54</v>
      </c>
      <c r="CI43" s="107">
        <v>312220.60869649891</v>
      </c>
      <c r="CJ43" s="106" t="s">
        <v>54</v>
      </c>
      <c r="CK43" s="107">
        <v>0</v>
      </c>
      <c r="CM43" s="106" t="s">
        <v>54</v>
      </c>
      <c r="CN43" s="107">
        <v>0</v>
      </c>
      <c r="CO43" s="106" t="s">
        <v>54</v>
      </c>
      <c r="CP43" s="107">
        <v>2893183.3678618772</v>
      </c>
      <c r="CR43" s="106" t="s">
        <v>54</v>
      </c>
      <c r="CS43" s="107">
        <v>0</v>
      </c>
      <c r="CT43" s="106" t="s">
        <v>54</v>
      </c>
      <c r="CU43" s="107">
        <v>1637326.9547523295</v>
      </c>
      <c r="CW43" s="106" t="s">
        <v>54</v>
      </c>
      <c r="CX43" s="107">
        <v>0</v>
      </c>
      <c r="CY43" s="106" t="s">
        <v>54</v>
      </c>
      <c r="CZ43" s="107">
        <v>2766784.1566994567</v>
      </c>
      <c r="DB43" s="106" t="s">
        <v>54</v>
      </c>
      <c r="DC43" s="107">
        <v>0</v>
      </c>
      <c r="DD43" s="106" t="s">
        <v>54</v>
      </c>
      <c r="DE43" s="107">
        <v>2480257.624878603</v>
      </c>
      <c r="DG43" s="100">
        <f t="shared" si="0"/>
        <v>16051414.179949276</v>
      </c>
      <c r="DH43" s="108">
        <f t="shared" si="1"/>
        <v>10293592.528917108</v>
      </c>
    </row>
    <row r="44" spans="2:112" s="5" customFormat="1" ht="15.95" customHeight="1" thickBot="1" x14ac:dyDescent="0.3">
      <c r="B44" s="106" t="s">
        <v>55</v>
      </c>
      <c r="C44" s="107">
        <v>0</v>
      </c>
      <c r="D44" s="106" t="s">
        <v>55</v>
      </c>
      <c r="E44" s="107">
        <v>57319.019793632222</v>
      </c>
      <c r="G44" s="106" t="s">
        <v>55</v>
      </c>
      <c r="H44" s="107">
        <v>0</v>
      </c>
      <c r="I44" s="106" t="s">
        <v>55</v>
      </c>
      <c r="J44" s="107">
        <v>41837.677021371019</v>
      </c>
      <c r="L44" s="70" t="s">
        <v>55</v>
      </c>
      <c r="M44" s="68"/>
      <c r="N44" s="70" t="s">
        <v>55</v>
      </c>
      <c r="O44" s="68"/>
      <c r="Q44" s="70" t="s">
        <v>55</v>
      </c>
      <c r="R44" s="68"/>
      <c r="S44" s="70" t="s">
        <v>55</v>
      </c>
      <c r="T44" s="68"/>
      <c r="V44" s="70" t="s">
        <v>55</v>
      </c>
      <c r="W44" s="68"/>
      <c r="X44" s="70" t="s">
        <v>55</v>
      </c>
      <c r="Y44" s="68"/>
      <c r="AA44" s="12" t="s">
        <v>55</v>
      </c>
      <c r="AB44" s="4"/>
      <c r="AC44" s="12" t="s">
        <v>55</v>
      </c>
      <c r="AD44" s="7"/>
      <c r="AF44" s="12" t="s">
        <v>55</v>
      </c>
      <c r="AG44" s="4"/>
      <c r="AH44" s="12" t="s">
        <v>55</v>
      </c>
      <c r="AI44" s="7"/>
      <c r="AK44" s="12" t="s">
        <v>55</v>
      </c>
      <c r="AL44" s="4"/>
      <c r="AM44" s="12" t="s">
        <v>55</v>
      </c>
      <c r="AN44" s="4"/>
      <c r="AP44" s="12" t="s">
        <v>55</v>
      </c>
      <c r="AQ44" s="4"/>
      <c r="AR44" s="12" t="s">
        <v>55</v>
      </c>
      <c r="AS44" s="4"/>
      <c r="AU44" s="12" t="s">
        <v>55</v>
      </c>
      <c r="AV44" s="4"/>
      <c r="AW44" s="12" t="s">
        <v>55</v>
      </c>
      <c r="AX44" s="4"/>
      <c r="AZ44" s="12" t="s">
        <v>55</v>
      </c>
      <c r="BA44" s="4"/>
      <c r="BB44" s="12" t="s">
        <v>55</v>
      </c>
      <c r="BC44" s="4"/>
      <c r="BE44" s="12" t="s">
        <v>54</v>
      </c>
      <c r="BF44" s="4"/>
      <c r="BG44" s="12" t="s">
        <v>54</v>
      </c>
      <c r="BH44" s="4"/>
      <c r="BI44" s="106" t="s">
        <v>55</v>
      </c>
      <c r="BJ44" s="107">
        <v>0</v>
      </c>
      <c r="BK44" s="106" t="s">
        <v>55</v>
      </c>
      <c r="BL44" s="107">
        <v>2369269.6435423116</v>
      </c>
      <c r="BN44" s="106" t="s">
        <v>55</v>
      </c>
      <c r="BO44" s="107">
        <v>0</v>
      </c>
      <c r="BP44" s="106" t="s">
        <v>55</v>
      </c>
      <c r="BQ44" s="107">
        <v>10803221.357501099</v>
      </c>
      <c r="BS44" s="106" t="s">
        <v>55</v>
      </c>
      <c r="BT44" s="107">
        <v>0</v>
      </c>
      <c r="BU44" s="106" t="s">
        <v>55</v>
      </c>
      <c r="BV44" s="107">
        <v>10615803.416082958</v>
      </c>
      <c r="BX44" s="106" t="s">
        <v>55</v>
      </c>
      <c r="BY44" s="107">
        <v>0</v>
      </c>
      <c r="BZ44" s="106" t="s">
        <v>55</v>
      </c>
      <c r="CA44" s="107">
        <v>9579783.9800000004</v>
      </c>
      <c r="CC44" s="106" t="s">
        <v>55</v>
      </c>
      <c r="CD44" s="107">
        <v>4961859.7573288148</v>
      </c>
      <c r="CE44" s="106" t="s">
        <v>55</v>
      </c>
      <c r="CF44" s="107">
        <v>0</v>
      </c>
      <c r="CH44" s="106" t="s">
        <v>55</v>
      </c>
      <c r="CI44" s="107">
        <v>2862362.4879242266</v>
      </c>
      <c r="CJ44" s="106" t="s">
        <v>55</v>
      </c>
      <c r="CK44" s="107">
        <v>0</v>
      </c>
      <c r="CM44" s="106" t="s">
        <v>55</v>
      </c>
      <c r="CN44" s="107">
        <v>3137807.6001112312</v>
      </c>
      <c r="CO44" s="106" t="s">
        <v>55</v>
      </c>
      <c r="CP44" s="107">
        <v>0</v>
      </c>
      <c r="CR44" s="106" t="s">
        <v>55</v>
      </c>
      <c r="CS44" s="107">
        <v>2193582.3261627583</v>
      </c>
      <c r="CT44" s="106" t="s">
        <v>55</v>
      </c>
      <c r="CU44" s="107">
        <v>0</v>
      </c>
      <c r="CW44" s="106" t="s">
        <v>55</v>
      </c>
      <c r="CX44" s="107">
        <v>4196870.0250447011</v>
      </c>
      <c r="CY44" s="106" t="s">
        <v>55</v>
      </c>
      <c r="CZ44" s="107">
        <v>0</v>
      </c>
      <c r="DB44" s="106" t="s">
        <v>55</v>
      </c>
      <c r="DC44" s="107">
        <v>1421948.3237168819</v>
      </c>
      <c r="DD44" s="106" t="s">
        <v>55</v>
      </c>
      <c r="DE44" s="107">
        <v>0</v>
      </c>
      <c r="DG44" s="100">
        <f t="shared" si="0"/>
        <v>18774430.520288616</v>
      </c>
      <c r="DH44" s="108">
        <f t="shared" si="1"/>
        <v>33467235.093941372</v>
      </c>
    </row>
    <row r="45" spans="2:112" s="5" customFormat="1" ht="15.95" customHeight="1" thickBot="1" x14ac:dyDescent="0.3">
      <c r="B45" s="106" t="s">
        <v>56</v>
      </c>
      <c r="C45" s="107">
        <v>0</v>
      </c>
      <c r="D45" s="106" t="s">
        <v>56</v>
      </c>
      <c r="E45" s="107">
        <v>2012.8168394890445</v>
      </c>
      <c r="G45" s="106" t="s">
        <v>56</v>
      </c>
      <c r="H45" s="107">
        <v>0</v>
      </c>
      <c r="I45" s="106" t="s">
        <v>56</v>
      </c>
      <c r="J45" s="107">
        <v>1719.3004397167451</v>
      </c>
      <c r="L45" s="70" t="s">
        <v>56</v>
      </c>
      <c r="M45" s="68"/>
      <c r="N45" s="70" t="s">
        <v>56</v>
      </c>
      <c r="O45" s="68"/>
      <c r="Q45" s="70" t="s">
        <v>56</v>
      </c>
      <c r="R45" s="68"/>
      <c r="S45" s="70" t="s">
        <v>56</v>
      </c>
      <c r="T45" s="68"/>
      <c r="V45" s="70" t="s">
        <v>56</v>
      </c>
      <c r="W45" s="68"/>
      <c r="X45" s="70" t="s">
        <v>56</v>
      </c>
      <c r="Y45" s="68"/>
      <c r="AA45" s="12" t="s">
        <v>56</v>
      </c>
      <c r="AB45" s="4"/>
      <c r="AC45" s="12" t="s">
        <v>56</v>
      </c>
      <c r="AD45" s="7"/>
      <c r="AF45" s="12" t="s">
        <v>56</v>
      </c>
      <c r="AG45" s="4"/>
      <c r="AH45" s="12" t="s">
        <v>56</v>
      </c>
      <c r="AI45" s="7"/>
      <c r="AK45" s="12" t="s">
        <v>56</v>
      </c>
      <c r="AL45" s="4"/>
      <c r="AM45" s="12" t="s">
        <v>56</v>
      </c>
      <c r="AN45" s="4"/>
      <c r="AP45" s="12" t="s">
        <v>56</v>
      </c>
      <c r="AQ45" s="4"/>
      <c r="AR45" s="12" t="s">
        <v>56</v>
      </c>
      <c r="AS45" s="4"/>
      <c r="AU45" s="12" t="s">
        <v>56</v>
      </c>
      <c r="AV45" s="4"/>
      <c r="AW45" s="12" t="s">
        <v>56</v>
      </c>
      <c r="AX45" s="4"/>
      <c r="AZ45" s="12" t="s">
        <v>56</v>
      </c>
      <c r="BA45" s="4"/>
      <c r="BB45" s="12" t="s">
        <v>56</v>
      </c>
      <c r="BC45" s="4"/>
      <c r="BE45" s="12" t="s">
        <v>55</v>
      </c>
      <c r="BF45" s="4"/>
      <c r="BG45" s="12" t="s">
        <v>55</v>
      </c>
      <c r="BH45" s="4"/>
      <c r="BI45" s="106" t="s">
        <v>56</v>
      </c>
      <c r="BJ45" s="107">
        <v>57745.629645857116</v>
      </c>
      <c r="BK45" s="106" t="s">
        <v>56</v>
      </c>
      <c r="BL45" s="107">
        <v>0</v>
      </c>
      <c r="BN45" s="106" t="s">
        <v>56</v>
      </c>
      <c r="BO45" s="107">
        <v>76588.947979122953</v>
      </c>
      <c r="BP45" s="106" t="s">
        <v>56</v>
      </c>
      <c r="BQ45" s="107">
        <v>0</v>
      </c>
      <c r="BS45" s="106" t="s">
        <v>56</v>
      </c>
      <c r="BT45" s="107">
        <v>18423.194174622768</v>
      </c>
      <c r="BU45" s="106" t="s">
        <v>56</v>
      </c>
      <c r="BV45" s="107">
        <v>0</v>
      </c>
      <c r="BX45" s="106" t="s">
        <v>56</v>
      </c>
      <c r="BY45" s="107">
        <v>0</v>
      </c>
      <c r="BZ45" s="106" t="s">
        <v>56</v>
      </c>
      <c r="CA45" s="107">
        <v>120324.75</v>
      </c>
      <c r="CC45" s="106" t="s">
        <v>56</v>
      </c>
      <c r="CD45" s="107">
        <v>114282.06113360272</v>
      </c>
      <c r="CE45" s="106" t="s">
        <v>56</v>
      </c>
      <c r="CF45" s="107">
        <v>0</v>
      </c>
      <c r="CH45" s="106" t="s">
        <v>56</v>
      </c>
      <c r="CI45" s="107">
        <v>377464.58695539873</v>
      </c>
      <c r="CJ45" s="106" t="s">
        <v>56</v>
      </c>
      <c r="CK45" s="107">
        <v>0</v>
      </c>
      <c r="CM45" s="106" t="s">
        <v>56</v>
      </c>
      <c r="CN45" s="107">
        <v>368457.42231755465</v>
      </c>
      <c r="CO45" s="106" t="s">
        <v>56</v>
      </c>
      <c r="CP45" s="107">
        <v>0</v>
      </c>
      <c r="CR45" s="106" t="s">
        <v>56</v>
      </c>
      <c r="CS45" s="107">
        <v>416838.32976354507</v>
      </c>
      <c r="CT45" s="106" t="s">
        <v>56</v>
      </c>
      <c r="CU45" s="107">
        <v>0</v>
      </c>
      <c r="CW45" s="106" t="s">
        <v>56</v>
      </c>
      <c r="CX45" s="107">
        <v>544112.26728461846</v>
      </c>
      <c r="CY45" s="106" t="s">
        <v>56</v>
      </c>
      <c r="CZ45" s="107">
        <v>0</v>
      </c>
      <c r="DB45" s="106" t="s">
        <v>56</v>
      </c>
      <c r="DC45" s="107">
        <v>481220.14056930633</v>
      </c>
      <c r="DD45" s="106" t="s">
        <v>56</v>
      </c>
      <c r="DE45" s="107">
        <v>0</v>
      </c>
      <c r="DG45" s="100">
        <f t="shared" si="0"/>
        <v>2455132.5798236285</v>
      </c>
      <c r="DH45" s="108">
        <f t="shared" si="1"/>
        <v>124056.86727920579</v>
      </c>
    </row>
    <row r="46" spans="2:112" s="5" customFormat="1" ht="15.95" customHeight="1" thickBot="1" x14ac:dyDescent="0.3">
      <c r="B46" s="106" t="s">
        <v>57</v>
      </c>
      <c r="C46" s="107">
        <v>0</v>
      </c>
      <c r="D46" s="106" t="s">
        <v>57</v>
      </c>
      <c r="E46" s="107">
        <v>332153.25368222734</v>
      </c>
      <c r="G46" s="106" t="s">
        <v>57</v>
      </c>
      <c r="H46" s="107">
        <v>0</v>
      </c>
      <c r="I46" s="106" t="s">
        <v>57</v>
      </c>
      <c r="J46" s="107">
        <v>161506.30199703536</v>
      </c>
      <c r="L46" s="70" t="s">
        <v>57</v>
      </c>
      <c r="M46" s="68"/>
      <c r="N46" s="70" t="s">
        <v>57</v>
      </c>
      <c r="O46" s="68"/>
      <c r="Q46" s="70" t="s">
        <v>57</v>
      </c>
      <c r="R46" s="68"/>
      <c r="S46" s="70" t="s">
        <v>57</v>
      </c>
      <c r="T46" s="68"/>
      <c r="V46" s="70" t="s">
        <v>57</v>
      </c>
      <c r="W46" s="68"/>
      <c r="X46" s="70" t="s">
        <v>57</v>
      </c>
      <c r="Y46" s="68"/>
      <c r="AA46" s="12" t="s">
        <v>57</v>
      </c>
      <c r="AB46" s="4"/>
      <c r="AC46" s="12" t="s">
        <v>57</v>
      </c>
      <c r="AD46" s="7"/>
      <c r="AF46" s="12" t="s">
        <v>57</v>
      </c>
      <c r="AG46" s="4"/>
      <c r="AH46" s="12" t="s">
        <v>57</v>
      </c>
      <c r="AI46" s="7"/>
      <c r="AK46" s="12" t="s">
        <v>57</v>
      </c>
      <c r="AL46" s="4"/>
      <c r="AM46" s="12" t="s">
        <v>57</v>
      </c>
      <c r="AN46" s="4"/>
      <c r="AP46" s="12" t="s">
        <v>57</v>
      </c>
      <c r="AQ46" s="4"/>
      <c r="AR46" s="12" t="s">
        <v>57</v>
      </c>
      <c r="AS46" s="4"/>
      <c r="AU46" s="12" t="s">
        <v>57</v>
      </c>
      <c r="AV46" s="4"/>
      <c r="AW46" s="12" t="s">
        <v>57</v>
      </c>
      <c r="AX46" s="4"/>
      <c r="AZ46" s="12" t="s">
        <v>57</v>
      </c>
      <c r="BA46" s="4"/>
      <c r="BB46" s="12" t="s">
        <v>57</v>
      </c>
      <c r="BC46" s="4"/>
      <c r="BE46" s="12" t="s">
        <v>56</v>
      </c>
      <c r="BF46" s="4"/>
      <c r="BG46" s="12" t="s">
        <v>56</v>
      </c>
      <c r="BH46" s="4"/>
      <c r="BI46" s="106" t="s">
        <v>57</v>
      </c>
      <c r="BJ46" s="107">
        <v>19658699.438071869</v>
      </c>
      <c r="BK46" s="106" t="s">
        <v>57</v>
      </c>
      <c r="BL46" s="107">
        <v>0</v>
      </c>
      <c r="BN46" s="106" t="s">
        <v>57</v>
      </c>
      <c r="BO46" s="107">
        <v>39099954.356006511</v>
      </c>
      <c r="BP46" s="106" t="s">
        <v>57</v>
      </c>
      <c r="BQ46" s="107">
        <v>0</v>
      </c>
      <c r="BS46" s="106" t="s">
        <v>57</v>
      </c>
      <c r="BT46" s="107">
        <v>43495958.69057519</v>
      </c>
      <c r="BU46" s="106" t="s">
        <v>57</v>
      </c>
      <c r="BV46" s="107">
        <v>0</v>
      </c>
      <c r="BX46" s="106" t="s">
        <v>57</v>
      </c>
      <c r="BY46" s="107">
        <v>20280122.901119374</v>
      </c>
      <c r="BZ46" s="106" t="s">
        <v>57</v>
      </c>
      <c r="CA46" s="107">
        <v>0</v>
      </c>
      <c r="CC46" s="106" t="s">
        <v>57</v>
      </c>
      <c r="CD46" s="107">
        <v>12873088.339216311</v>
      </c>
      <c r="CE46" s="106" t="s">
        <v>57</v>
      </c>
      <c r="CF46" s="107">
        <v>0</v>
      </c>
      <c r="CH46" s="106" t="s">
        <v>57</v>
      </c>
      <c r="CI46" s="107">
        <v>33532770.994798753</v>
      </c>
      <c r="CJ46" s="106" t="s">
        <v>57</v>
      </c>
      <c r="CK46" s="107">
        <v>0</v>
      </c>
      <c r="CM46" s="106" t="s">
        <v>57</v>
      </c>
      <c r="CN46" s="107">
        <v>21902369.626318902</v>
      </c>
      <c r="CO46" s="106" t="s">
        <v>57</v>
      </c>
      <c r="CP46" s="107">
        <v>0</v>
      </c>
      <c r="CR46" s="106" t="s">
        <v>57</v>
      </c>
      <c r="CS46" s="107">
        <v>13530834.156342164</v>
      </c>
      <c r="CT46" s="106" t="s">
        <v>57</v>
      </c>
      <c r="CU46" s="107">
        <v>0</v>
      </c>
      <c r="CW46" s="106" t="s">
        <v>57</v>
      </c>
      <c r="CX46" s="107">
        <v>21391706.499234382</v>
      </c>
      <c r="CY46" s="106" t="s">
        <v>57</v>
      </c>
      <c r="CZ46" s="107">
        <v>0</v>
      </c>
      <c r="DB46" s="106" t="s">
        <v>57</v>
      </c>
      <c r="DC46" s="107">
        <v>20705795.319255535</v>
      </c>
      <c r="DD46" s="106" t="s">
        <v>57</v>
      </c>
      <c r="DE46" s="107">
        <v>0</v>
      </c>
      <c r="DG46" s="100">
        <f t="shared" si="0"/>
        <v>246471300.320939</v>
      </c>
      <c r="DH46" s="108">
        <f t="shared" si="1"/>
        <v>493659.55567926273</v>
      </c>
    </row>
    <row r="47" spans="2:112" s="5" customFormat="1" ht="15.95" customHeight="1" thickBot="1" x14ac:dyDescent="0.3">
      <c r="B47" s="106" t="s">
        <v>58</v>
      </c>
      <c r="C47" s="107">
        <v>0</v>
      </c>
      <c r="D47" s="106" t="s">
        <v>58</v>
      </c>
      <c r="E47" s="107">
        <v>6412.3765197212015</v>
      </c>
      <c r="G47" s="106" t="s">
        <v>58</v>
      </c>
      <c r="H47" s="107">
        <v>0</v>
      </c>
      <c r="I47" s="106" t="s">
        <v>58</v>
      </c>
      <c r="J47" s="107">
        <v>4762.8418324902268</v>
      </c>
      <c r="L47" s="70" t="s">
        <v>58</v>
      </c>
      <c r="M47" s="68"/>
      <c r="N47" s="70" t="s">
        <v>58</v>
      </c>
      <c r="O47" s="68"/>
      <c r="Q47" s="70" t="s">
        <v>58</v>
      </c>
      <c r="R47" s="68"/>
      <c r="S47" s="70" t="s">
        <v>58</v>
      </c>
      <c r="T47" s="68"/>
      <c r="V47" s="70" t="s">
        <v>58</v>
      </c>
      <c r="W47" s="68"/>
      <c r="X47" s="70" t="s">
        <v>58</v>
      </c>
      <c r="Y47" s="68"/>
      <c r="AA47" s="12" t="s">
        <v>58</v>
      </c>
      <c r="AB47" s="4"/>
      <c r="AC47" s="12" t="s">
        <v>58</v>
      </c>
      <c r="AD47" s="7"/>
      <c r="AF47" s="12" t="s">
        <v>58</v>
      </c>
      <c r="AG47" s="4"/>
      <c r="AH47" s="12" t="s">
        <v>58</v>
      </c>
      <c r="AI47" s="7"/>
      <c r="AK47" s="12" t="s">
        <v>58</v>
      </c>
      <c r="AL47" s="4"/>
      <c r="AM47" s="12" t="s">
        <v>58</v>
      </c>
      <c r="AN47" s="4"/>
      <c r="AP47" s="12" t="s">
        <v>58</v>
      </c>
      <c r="AQ47" s="4"/>
      <c r="AR47" s="12" t="s">
        <v>58</v>
      </c>
      <c r="AS47" s="4"/>
      <c r="AU47" s="12" t="s">
        <v>58</v>
      </c>
      <c r="AV47" s="4"/>
      <c r="AW47" s="12" t="s">
        <v>58</v>
      </c>
      <c r="AX47" s="4"/>
      <c r="AZ47" s="12" t="s">
        <v>58</v>
      </c>
      <c r="BA47" s="4"/>
      <c r="BB47" s="12" t="s">
        <v>58</v>
      </c>
      <c r="BC47" s="4"/>
      <c r="BE47" s="12" t="s">
        <v>57</v>
      </c>
      <c r="BF47" s="4"/>
      <c r="BG47" s="12" t="s">
        <v>57</v>
      </c>
      <c r="BH47" s="4"/>
      <c r="BI47" s="106" t="s">
        <v>58</v>
      </c>
      <c r="BJ47" s="107">
        <v>885665.72593315819</v>
      </c>
      <c r="BK47" s="106" t="s">
        <v>58</v>
      </c>
      <c r="BL47" s="107">
        <v>0</v>
      </c>
      <c r="BN47" s="106" t="s">
        <v>58</v>
      </c>
      <c r="BO47" s="107">
        <v>1732208.8758010454</v>
      </c>
      <c r="BP47" s="106" t="s">
        <v>58</v>
      </c>
      <c r="BQ47" s="107">
        <v>0</v>
      </c>
      <c r="BS47" s="106" t="s">
        <v>58</v>
      </c>
      <c r="BT47" s="107">
        <v>1858654.057585479</v>
      </c>
      <c r="BU47" s="106" t="s">
        <v>58</v>
      </c>
      <c r="BV47" s="107">
        <v>0</v>
      </c>
      <c r="BX47" s="106" t="s">
        <v>58</v>
      </c>
      <c r="BY47" s="107">
        <v>759023.93316840683</v>
      </c>
      <c r="BZ47" s="106" t="s">
        <v>58</v>
      </c>
      <c r="CA47" s="107">
        <v>0</v>
      </c>
      <c r="CC47" s="106" t="s">
        <v>58</v>
      </c>
      <c r="CD47" s="107">
        <v>0</v>
      </c>
      <c r="CE47" s="106" t="s">
        <v>58</v>
      </c>
      <c r="CF47" s="107">
        <v>0</v>
      </c>
      <c r="CH47" s="106" t="s">
        <v>58</v>
      </c>
      <c r="CI47" s="107">
        <v>0</v>
      </c>
      <c r="CJ47" s="106" t="s">
        <v>58</v>
      </c>
      <c r="CK47" s="107">
        <v>0</v>
      </c>
      <c r="CM47" s="106" t="s">
        <v>58</v>
      </c>
      <c r="CN47" s="107">
        <v>0</v>
      </c>
      <c r="CO47" s="106" t="s">
        <v>58</v>
      </c>
      <c r="CP47" s="107">
        <v>0</v>
      </c>
      <c r="CR47" s="106" t="s">
        <v>58</v>
      </c>
      <c r="CS47" s="107">
        <v>0</v>
      </c>
      <c r="CT47" s="106" t="s">
        <v>58</v>
      </c>
      <c r="CU47" s="107">
        <v>0</v>
      </c>
      <c r="CW47" s="106" t="s">
        <v>58</v>
      </c>
      <c r="CX47" s="107">
        <v>0</v>
      </c>
      <c r="CY47" s="106" t="s">
        <v>58</v>
      </c>
      <c r="CZ47" s="107">
        <v>0</v>
      </c>
      <c r="DB47" s="106" t="s">
        <v>58</v>
      </c>
      <c r="DC47" s="107">
        <v>0</v>
      </c>
      <c r="DD47" s="106" t="s">
        <v>58</v>
      </c>
      <c r="DE47" s="107">
        <v>0</v>
      </c>
      <c r="DG47" s="100">
        <f t="shared" si="0"/>
        <v>5235552.5924880896</v>
      </c>
      <c r="DH47" s="108">
        <f t="shared" si="1"/>
        <v>11175.218352211428</v>
      </c>
    </row>
    <row r="48" spans="2:112" s="5" customFormat="1" ht="15.95" customHeight="1" thickBot="1" x14ac:dyDescent="0.3">
      <c r="B48" s="106" t="s">
        <v>59</v>
      </c>
      <c r="C48" s="107">
        <v>0</v>
      </c>
      <c r="D48" s="106" t="s">
        <v>59</v>
      </c>
      <c r="E48" s="107">
        <v>98596.96024160205</v>
      </c>
      <c r="G48" s="106" t="s">
        <v>59</v>
      </c>
      <c r="H48" s="107">
        <v>0</v>
      </c>
      <c r="I48" s="106" t="s">
        <v>59</v>
      </c>
      <c r="J48" s="107">
        <v>35367.761984024139</v>
      </c>
      <c r="L48" s="70" t="s">
        <v>59</v>
      </c>
      <c r="M48" s="68"/>
      <c r="N48" s="70" t="s">
        <v>59</v>
      </c>
      <c r="O48" s="68"/>
      <c r="Q48" s="70" t="s">
        <v>59</v>
      </c>
      <c r="R48" s="68"/>
      <c r="S48" s="70" t="s">
        <v>59</v>
      </c>
      <c r="T48" s="68"/>
      <c r="V48" s="70" t="s">
        <v>59</v>
      </c>
      <c r="W48" s="68"/>
      <c r="X48" s="70" t="s">
        <v>59</v>
      </c>
      <c r="Y48" s="68"/>
      <c r="AA48" s="12" t="s">
        <v>59</v>
      </c>
      <c r="AB48" s="4"/>
      <c r="AC48" s="12" t="s">
        <v>59</v>
      </c>
      <c r="AD48" s="7"/>
      <c r="AF48" s="12" t="s">
        <v>59</v>
      </c>
      <c r="AG48" s="4"/>
      <c r="AH48" s="12" t="s">
        <v>59</v>
      </c>
      <c r="AI48" s="7"/>
      <c r="AK48" s="12" t="s">
        <v>59</v>
      </c>
      <c r="AL48" s="4"/>
      <c r="AM48" s="12" t="s">
        <v>59</v>
      </c>
      <c r="AN48" s="4"/>
      <c r="AP48" s="12" t="s">
        <v>59</v>
      </c>
      <c r="AQ48" s="4"/>
      <c r="AR48" s="12" t="s">
        <v>59</v>
      </c>
      <c r="AS48" s="4"/>
      <c r="AU48" s="12" t="s">
        <v>59</v>
      </c>
      <c r="AV48" s="4"/>
      <c r="AW48" s="12" t="s">
        <v>59</v>
      </c>
      <c r="AX48" s="4"/>
      <c r="AZ48" s="12" t="s">
        <v>59</v>
      </c>
      <c r="BA48" s="4"/>
      <c r="BB48" s="12" t="s">
        <v>59</v>
      </c>
      <c r="BC48" s="4"/>
      <c r="BE48" s="12" t="s">
        <v>58</v>
      </c>
      <c r="BF48" s="4"/>
      <c r="BG48" s="12" t="s">
        <v>58</v>
      </c>
      <c r="BH48" s="4"/>
      <c r="BI48" s="106" t="s">
        <v>59</v>
      </c>
      <c r="BJ48" s="107">
        <v>0</v>
      </c>
      <c r="BK48" s="106" t="s">
        <v>59</v>
      </c>
      <c r="BL48" s="107">
        <v>6659573.6684633475</v>
      </c>
      <c r="BN48" s="106" t="s">
        <v>59</v>
      </c>
      <c r="BO48" s="107">
        <v>0</v>
      </c>
      <c r="BP48" s="106" t="s">
        <v>59</v>
      </c>
      <c r="BQ48" s="107">
        <v>14773621.560974171</v>
      </c>
      <c r="BS48" s="106" t="s">
        <v>59</v>
      </c>
      <c r="BT48" s="107">
        <v>0</v>
      </c>
      <c r="BU48" s="106" t="s">
        <v>59</v>
      </c>
      <c r="BV48" s="107">
        <v>1960274.3640792398</v>
      </c>
      <c r="BX48" s="106" t="s">
        <v>59</v>
      </c>
      <c r="BY48" s="107">
        <v>8372320.8426723583</v>
      </c>
      <c r="BZ48" s="106" t="s">
        <v>59</v>
      </c>
      <c r="CA48" s="107">
        <v>0</v>
      </c>
      <c r="CC48" s="106" t="s">
        <v>59</v>
      </c>
      <c r="CD48" s="107">
        <v>0</v>
      </c>
      <c r="CE48" s="106" t="s">
        <v>59</v>
      </c>
      <c r="CF48" s="107">
        <v>9472156.1699999999</v>
      </c>
      <c r="CH48" s="106" t="s">
        <v>59</v>
      </c>
      <c r="CI48" s="107">
        <v>0</v>
      </c>
      <c r="CJ48" s="106" t="s">
        <v>59</v>
      </c>
      <c r="CK48" s="107">
        <v>7604497.3799999999</v>
      </c>
      <c r="CM48" s="106" t="s">
        <v>59</v>
      </c>
      <c r="CN48" s="107">
        <v>0</v>
      </c>
      <c r="CO48" s="106" t="s">
        <v>59</v>
      </c>
      <c r="CP48" s="107">
        <v>6848767.7837144146</v>
      </c>
      <c r="CR48" s="106" t="s">
        <v>59</v>
      </c>
      <c r="CS48" s="107">
        <v>0</v>
      </c>
      <c r="CT48" s="106" t="s">
        <v>59</v>
      </c>
      <c r="CU48" s="107">
        <v>5023505.1057912959</v>
      </c>
      <c r="CW48" s="106" t="s">
        <v>59</v>
      </c>
      <c r="CX48" s="107">
        <v>0</v>
      </c>
      <c r="CY48" s="106" t="s">
        <v>59</v>
      </c>
      <c r="CZ48" s="107">
        <v>4525631.9374474529</v>
      </c>
      <c r="DB48" s="106" t="s">
        <v>59</v>
      </c>
      <c r="DC48" s="107">
        <v>0</v>
      </c>
      <c r="DD48" s="106" t="s">
        <v>59</v>
      </c>
      <c r="DE48" s="107">
        <v>2380524.6598129096</v>
      </c>
      <c r="DG48" s="100">
        <f t="shared" si="0"/>
        <v>8372320.8426723583</v>
      </c>
      <c r="DH48" s="108">
        <f t="shared" si="1"/>
        <v>59382517.352508456</v>
      </c>
    </row>
    <row r="49" spans="2:112" s="5" customFormat="1" ht="15.95" customHeight="1" thickBot="1" x14ac:dyDescent="0.3">
      <c r="B49" s="106" t="s">
        <v>60</v>
      </c>
      <c r="C49" s="107">
        <v>736.43164100369654</v>
      </c>
      <c r="D49" s="106" t="s">
        <v>60</v>
      </c>
      <c r="E49" s="107">
        <v>0</v>
      </c>
      <c r="G49" s="106" t="s">
        <v>60</v>
      </c>
      <c r="H49" s="107">
        <v>0</v>
      </c>
      <c r="I49" s="106" t="s">
        <v>60</v>
      </c>
      <c r="J49" s="107">
        <v>0</v>
      </c>
      <c r="L49" s="70" t="s">
        <v>60</v>
      </c>
      <c r="M49" s="68"/>
      <c r="N49" s="70" t="s">
        <v>60</v>
      </c>
      <c r="O49" s="68"/>
      <c r="Q49" s="70" t="s">
        <v>60</v>
      </c>
      <c r="R49" s="68"/>
      <c r="S49" s="70" t="s">
        <v>60</v>
      </c>
      <c r="T49" s="68"/>
      <c r="V49" s="70" t="s">
        <v>60</v>
      </c>
      <c r="W49" s="68"/>
      <c r="X49" s="70" t="s">
        <v>60</v>
      </c>
      <c r="Y49" s="68"/>
      <c r="AA49" s="12" t="s">
        <v>60</v>
      </c>
      <c r="AB49" s="4"/>
      <c r="AC49" s="12" t="s">
        <v>60</v>
      </c>
      <c r="AD49" s="7"/>
      <c r="AF49" s="12" t="s">
        <v>60</v>
      </c>
      <c r="AG49" s="4"/>
      <c r="AH49" s="12" t="s">
        <v>60</v>
      </c>
      <c r="AI49" s="7"/>
      <c r="AK49" s="12" t="s">
        <v>60</v>
      </c>
      <c r="AL49" s="4"/>
      <c r="AM49" s="12" t="s">
        <v>60</v>
      </c>
      <c r="AN49" s="4"/>
      <c r="AP49" s="12" t="s">
        <v>60</v>
      </c>
      <c r="AQ49" s="4"/>
      <c r="AR49" s="12" t="s">
        <v>60</v>
      </c>
      <c r="AS49" s="4"/>
      <c r="AU49" s="12" t="s">
        <v>60</v>
      </c>
      <c r="AV49" s="4"/>
      <c r="AW49" s="12" t="s">
        <v>60</v>
      </c>
      <c r="AX49" s="4"/>
      <c r="AZ49" s="12" t="s">
        <v>60</v>
      </c>
      <c r="BA49" s="4"/>
      <c r="BB49" s="12" t="s">
        <v>60</v>
      </c>
      <c r="BC49" s="4"/>
      <c r="BE49" s="12" t="s">
        <v>59</v>
      </c>
      <c r="BF49" s="4"/>
      <c r="BG49" s="12" t="s">
        <v>59</v>
      </c>
      <c r="BH49" s="4"/>
      <c r="BI49" s="106" t="s">
        <v>60</v>
      </c>
      <c r="BJ49" s="107">
        <v>170226.69</v>
      </c>
      <c r="BK49" s="106" t="s">
        <v>60</v>
      </c>
      <c r="BL49" s="107">
        <v>0</v>
      </c>
      <c r="BN49" s="106" t="s">
        <v>60</v>
      </c>
      <c r="BO49" s="107">
        <v>408648.01</v>
      </c>
      <c r="BP49" s="106" t="s">
        <v>60</v>
      </c>
      <c r="BQ49" s="107">
        <v>0</v>
      </c>
      <c r="BS49" s="106" t="s">
        <v>60</v>
      </c>
      <c r="BT49" s="107">
        <v>476660.59</v>
      </c>
      <c r="BU49" s="106" t="s">
        <v>60</v>
      </c>
      <c r="BV49" s="107">
        <v>0</v>
      </c>
      <c r="BX49" s="106" t="s">
        <v>60</v>
      </c>
      <c r="BY49" s="107">
        <v>249170.48</v>
      </c>
      <c r="BZ49" s="106" t="s">
        <v>60</v>
      </c>
      <c r="CA49" s="107">
        <v>0</v>
      </c>
      <c r="CC49" s="106" t="s">
        <v>60</v>
      </c>
      <c r="CD49" s="107">
        <v>165513.32999999999</v>
      </c>
      <c r="CE49" s="106" t="s">
        <v>60</v>
      </c>
      <c r="CF49" s="107">
        <v>0</v>
      </c>
      <c r="CH49" s="106" t="s">
        <v>60</v>
      </c>
      <c r="CI49" s="107">
        <v>405309.87</v>
      </c>
      <c r="CJ49" s="106" t="s">
        <v>60</v>
      </c>
      <c r="CK49" s="107">
        <v>0</v>
      </c>
      <c r="CM49" s="106" t="s">
        <v>60</v>
      </c>
      <c r="CN49" s="107">
        <v>405266.45</v>
      </c>
      <c r="CO49" s="106" t="s">
        <v>60</v>
      </c>
      <c r="CP49" s="107">
        <v>0</v>
      </c>
      <c r="CR49" s="106" t="s">
        <v>60</v>
      </c>
      <c r="CS49" s="107">
        <v>440068.38</v>
      </c>
      <c r="CT49" s="106" t="s">
        <v>60</v>
      </c>
      <c r="CU49" s="107">
        <v>0</v>
      </c>
      <c r="CW49" s="106" t="s">
        <v>60</v>
      </c>
      <c r="CX49" s="107">
        <v>693832.58</v>
      </c>
      <c r="CY49" s="106" t="s">
        <v>60</v>
      </c>
      <c r="CZ49" s="107">
        <v>0</v>
      </c>
      <c r="DB49" s="106" t="s">
        <v>60</v>
      </c>
      <c r="DC49" s="107">
        <v>636396.34</v>
      </c>
      <c r="DD49" s="106" t="s">
        <v>60</v>
      </c>
      <c r="DE49" s="107">
        <v>0</v>
      </c>
      <c r="DG49" s="100">
        <f t="shared" si="0"/>
        <v>4051829.1516410038</v>
      </c>
      <c r="DH49" s="108">
        <f t="shared" si="1"/>
        <v>0</v>
      </c>
    </row>
    <row r="50" spans="2:112" s="5" customFormat="1" ht="15.95" customHeight="1" thickBot="1" x14ac:dyDescent="0.3">
      <c r="B50" s="106" t="s">
        <v>61</v>
      </c>
      <c r="C50" s="107">
        <v>342.05223862880433</v>
      </c>
      <c r="D50" s="106" t="s">
        <v>61</v>
      </c>
      <c r="E50" s="107">
        <v>0</v>
      </c>
      <c r="G50" s="106" t="s">
        <v>61</v>
      </c>
      <c r="H50" s="107">
        <v>0</v>
      </c>
      <c r="I50" s="106" t="s">
        <v>61</v>
      </c>
      <c r="J50" s="107">
        <v>0.28206913105709014</v>
      </c>
      <c r="L50" s="70" t="s">
        <v>62</v>
      </c>
      <c r="M50" s="68"/>
      <c r="N50" s="70" t="s">
        <v>62</v>
      </c>
      <c r="O50" s="68"/>
      <c r="Q50" s="70" t="s">
        <v>62</v>
      </c>
      <c r="R50" s="68"/>
      <c r="S50" s="70" t="s">
        <v>62</v>
      </c>
      <c r="T50" s="68"/>
      <c r="V50" s="70" t="s">
        <v>62</v>
      </c>
      <c r="W50" s="68"/>
      <c r="X50" s="70" t="s">
        <v>62</v>
      </c>
      <c r="Y50" s="68"/>
      <c r="AA50" s="14" t="s">
        <v>62</v>
      </c>
      <c r="AB50" s="4"/>
      <c r="AC50" s="12" t="s">
        <v>62</v>
      </c>
      <c r="AD50" s="7"/>
      <c r="AF50" s="14" t="s">
        <v>62</v>
      </c>
      <c r="AG50" s="4"/>
      <c r="AH50" s="12" t="s">
        <v>62</v>
      </c>
      <c r="AI50" s="7"/>
      <c r="AK50" s="14" t="s">
        <v>62</v>
      </c>
      <c r="AL50" s="4"/>
      <c r="AM50" s="12" t="s">
        <v>62</v>
      </c>
      <c r="AN50" s="4"/>
      <c r="AP50" s="14" t="s">
        <v>62</v>
      </c>
      <c r="AQ50" s="4"/>
      <c r="AR50" s="12" t="s">
        <v>62</v>
      </c>
      <c r="AS50" s="4"/>
      <c r="AU50" s="14" t="s">
        <v>62</v>
      </c>
      <c r="AV50" s="4"/>
      <c r="AW50" s="12" t="s">
        <v>62</v>
      </c>
      <c r="AX50" s="4"/>
      <c r="AZ50" s="14" t="s">
        <v>62</v>
      </c>
      <c r="BA50" s="4"/>
      <c r="BB50" s="12" t="s">
        <v>62</v>
      </c>
      <c r="BC50" s="4"/>
      <c r="BE50" s="12" t="s">
        <v>60</v>
      </c>
      <c r="BF50" s="4"/>
      <c r="BG50" s="12" t="s">
        <v>60</v>
      </c>
      <c r="BH50" s="4"/>
      <c r="BI50" s="106" t="s">
        <v>61</v>
      </c>
      <c r="BJ50" s="107">
        <v>63748.248627560977</v>
      </c>
      <c r="BK50" s="106" t="s">
        <v>61</v>
      </c>
      <c r="BL50" s="107">
        <v>0</v>
      </c>
      <c r="BN50" s="106" t="s">
        <v>61</v>
      </c>
      <c r="BO50" s="107">
        <v>228191.03846777172</v>
      </c>
      <c r="BP50" s="106" t="s">
        <v>61</v>
      </c>
      <c r="BQ50" s="107">
        <v>0</v>
      </c>
      <c r="BS50" s="106" t="s">
        <v>61</v>
      </c>
      <c r="BT50" s="107">
        <v>277076.53458133183</v>
      </c>
      <c r="BU50" s="106" t="s">
        <v>61</v>
      </c>
      <c r="BV50" s="107">
        <v>0</v>
      </c>
      <c r="BX50" s="106" t="s">
        <v>61</v>
      </c>
      <c r="BY50" s="107">
        <v>161738.93884627707</v>
      </c>
      <c r="BZ50" s="106" t="s">
        <v>61</v>
      </c>
      <c r="CA50" s="107">
        <v>0</v>
      </c>
      <c r="CC50" s="106" t="s">
        <v>61</v>
      </c>
      <c r="CD50" s="107">
        <v>62061.318846392205</v>
      </c>
      <c r="CE50" s="106" t="s">
        <v>61</v>
      </c>
      <c r="CF50" s="107">
        <v>0</v>
      </c>
      <c r="CH50" s="106" t="s">
        <v>61</v>
      </c>
      <c r="CI50" s="107">
        <v>47136.580878747067</v>
      </c>
      <c r="CJ50" s="106" t="s">
        <v>61</v>
      </c>
      <c r="CK50" s="107">
        <v>0</v>
      </c>
      <c r="CM50" s="106" t="s">
        <v>61</v>
      </c>
      <c r="CN50" s="107">
        <v>6746.4216640544118</v>
      </c>
      <c r="CO50" s="106" t="s">
        <v>61</v>
      </c>
      <c r="CP50" s="107">
        <v>0</v>
      </c>
      <c r="CR50" s="106" t="s">
        <v>61</v>
      </c>
      <c r="CS50" s="107">
        <v>31842.996809003431</v>
      </c>
      <c r="CT50" s="106" t="s">
        <v>61</v>
      </c>
      <c r="CU50" s="107">
        <v>0</v>
      </c>
      <c r="CW50" s="106" t="s">
        <v>61</v>
      </c>
      <c r="CX50" s="107">
        <v>42776.328184519756</v>
      </c>
      <c r="CY50" s="106" t="s">
        <v>61</v>
      </c>
      <c r="CZ50" s="107">
        <v>0</v>
      </c>
      <c r="DB50" s="106" t="s">
        <v>61</v>
      </c>
      <c r="DC50" s="107">
        <v>72371.427011296269</v>
      </c>
      <c r="DD50" s="106" t="s">
        <v>61</v>
      </c>
      <c r="DE50" s="107">
        <v>0</v>
      </c>
      <c r="DG50" s="100">
        <f t="shared" si="0"/>
        <v>994031.88615558343</v>
      </c>
      <c r="DH50" s="108">
        <f t="shared" si="1"/>
        <v>0.28206913105709014</v>
      </c>
    </row>
    <row r="51" spans="2:112" s="5" customFormat="1" ht="15.95" customHeight="1" thickBot="1" x14ac:dyDescent="0.3">
      <c r="B51" s="106" t="s">
        <v>63</v>
      </c>
      <c r="C51" s="107">
        <v>432.30910669237096</v>
      </c>
      <c r="D51" s="106" t="s">
        <v>63</v>
      </c>
      <c r="E51" s="107">
        <v>0</v>
      </c>
      <c r="G51" s="106" t="s">
        <v>63</v>
      </c>
      <c r="H51" s="107">
        <v>0</v>
      </c>
      <c r="I51" s="106" t="s">
        <v>63</v>
      </c>
      <c r="J51" s="107">
        <v>0.57462476834814302</v>
      </c>
      <c r="L51" s="70" t="s">
        <v>63</v>
      </c>
      <c r="M51" s="68"/>
      <c r="N51" s="70" t="s">
        <v>63</v>
      </c>
      <c r="O51" s="68"/>
      <c r="Q51" s="70" t="s">
        <v>63</v>
      </c>
      <c r="R51" s="68"/>
      <c r="S51" s="70" t="s">
        <v>63</v>
      </c>
      <c r="T51" s="68"/>
      <c r="V51" s="70" t="s">
        <v>63</v>
      </c>
      <c r="W51" s="68"/>
      <c r="X51" s="70" t="s">
        <v>63</v>
      </c>
      <c r="Y51" s="68"/>
      <c r="AA51" s="14" t="s">
        <v>63</v>
      </c>
      <c r="AB51" s="4"/>
      <c r="AC51" s="12" t="s">
        <v>63</v>
      </c>
      <c r="AD51" s="7"/>
      <c r="AF51" s="14" t="s">
        <v>63</v>
      </c>
      <c r="AG51" s="4"/>
      <c r="AH51" s="12" t="s">
        <v>63</v>
      </c>
      <c r="AI51" s="7"/>
      <c r="AK51" s="14" t="s">
        <v>63</v>
      </c>
      <c r="AL51" s="4"/>
      <c r="AM51" s="12" t="s">
        <v>63</v>
      </c>
      <c r="AN51" s="4"/>
      <c r="AP51" s="14" t="s">
        <v>63</v>
      </c>
      <c r="AQ51" s="4"/>
      <c r="AR51" s="12" t="s">
        <v>63</v>
      </c>
      <c r="AS51" s="4"/>
      <c r="AU51" s="14" t="s">
        <v>63</v>
      </c>
      <c r="AV51" s="4"/>
      <c r="AW51" s="12" t="s">
        <v>63</v>
      </c>
      <c r="AX51" s="4"/>
      <c r="AZ51" s="14" t="s">
        <v>63</v>
      </c>
      <c r="BA51" s="4"/>
      <c r="BB51" s="12" t="s">
        <v>63</v>
      </c>
      <c r="BC51" s="4"/>
      <c r="BE51" s="14" t="s">
        <v>62</v>
      </c>
      <c r="BF51" s="4"/>
      <c r="BG51" s="12" t="s">
        <v>62</v>
      </c>
      <c r="BH51" s="4"/>
      <c r="BI51" s="106" t="s">
        <v>63</v>
      </c>
      <c r="BJ51" s="107">
        <v>150059.24562417858</v>
      </c>
      <c r="BK51" s="106" t="s">
        <v>63</v>
      </c>
      <c r="BL51" s="107">
        <v>0</v>
      </c>
      <c r="BN51" s="106" t="s">
        <v>63</v>
      </c>
      <c r="BO51" s="107">
        <v>271754.64507841022</v>
      </c>
      <c r="BP51" s="106" t="s">
        <v>63</v>
      </c>
      <c r="BQ51" s="107">
        <v>0</v>
      </c>
      <c r="BS51" s="106" t="s">
        <v>63</v>
      </c>
      <c r="BT51" s="107">
        <v>320832.41129062208</v>
      </c>
      <c r="BU51" s="106" t="s">
        <v>63</v>
      </c>
      <c r="BV51" s="107">
        <v>0</v>
      </c>
      <c r="BX51" s="106" t="s">
        <v>63</v>
      </c>
      <c r="BY51" s="107">
        <v>141481.79421731859</v>
      </c>
      <c r="BZ51" s="106" t="s">
        <v>63</v>
      </c>
      <c r="CA51" s="107">
        <v>0</v>
      </c>
      <c r="CC51" s="106" t="s">
        <v>63</v>
      </c>
      <c r="CD51" s="107">
        <v>110197.13</v>
      </c>
      <c r="CE51" s="106" t="s">
        <v>63</v>
      </c>
      <c r="CF51" s="107">
        <v>0</v>
      </c>
      <c r="CH51" s="106" t="s">
        <v>63</v>
      </c>
      <c r="CI51" s="107">
        <v>349816.3</v>
      </c>
      <c r="CJ51" s="106" t="s">
        <v>63</v>
      </c>
      <c r="CK51" s="107">
        <v>0</v>
      </c>
      <c r="CM51" s="106" t="s">
        <v>63</v>
      </c>
      <c r="CN51" s="107">
        <v>315398.83</v>
      </c>
      <c r="CO51" s="106" t="s">
        <v>63</v>
      </c>
      <c r="CP51" s="107">
        <v>0</v>
      </c>
      <c r="CR51" s="106" t="s">
        <v>63</v>
      </c>
      <c r="CS51" s="107">
        <v>418740.92</v>
      </c>
      <c r="CT51" s="106" t="s">
        <v>63</v>
      </c>
      <c r="CU51" s="107">
        <v>0</v>
      </c>
      <c r="CW51" s="106" t="s">
        <v>63</v>
      </c>
      <c r="CX51" s="107">
        <v>659593.37</v>
      </c>
      <c r="CY51" s="106" t="s">
        <v>63</v>
      </c>
      <c r="CZ51" s="107">
        <v>0</v>
      </c>
      <c r="DB51" s="106" t="s">
        <v>63</v>
      </c>
      <c r="DC51" s="107">
        <v>568211.89</v>
      </c>
      <c r="DD51" s="106" t="s">
        <v>63</v>
      </c>
      <c r="DE51" s="107">
        <v>0</v>
      </c>
      <c r="DG51" s="100">
        <f t="shared" si="0"/>
        <v>3306518.8453172217</v>
      </c>
      <c r="DH51" s="108">
        <f t="shared" si="1"/>
        <v>0.57462476834814302</v>
      </c>
    </row>
    <row r="52" spans="2:112" s="5" customFormat="1" ht="15.95" customHeight="1" thickBot="1" x14ac:dyDescent="0.3">
      <c r="B52" s="106" t="s">
        <v>64</v>
      </c>
      <c r="C52" s="107">
        <v>390.92897457767674</v>
      </c>
      <c r="D52" s="106" t="s">
        <v>64</v>
      </c>
      <c r="E52" s="107">
        <v>0</v>
      </c>
      <c r="G52" s="106" t="s">
        <v>64</v>
      </c>
      <c r="H52" s="107">
        <v>0</v>
      </c>
      <c r="I52" s="106" t="s">
        <v>64</v>
      </c>
      <c r="J52" s="107">
        <v>2.227868741794941</v>
      </c>
      <c r="L52" s="70" t="s">
        <v>64</v>
      </c>
      <c r="M52" s="68"/>
      <c r="N52" s="70" t="s">
        <v>64</v>
      </c>
      <c r="O52" s="68"/>
      <c r="Q52" s="70" t="s">
        <v>64</v>
      </c>
      <c r="R52" s="68"/>
      <c r="S52" s="70" t="s">
        <v>64</v>
      </c>
      <c r="T52" s="68"/>
      <c r="V52" s="70" t="s">
        <v>64</v>
      </c>
      <c r="W52" s="68"/>
      <c r="X52" s="70" t="s">
        <v>64</v>
      </c>
      <c r="Y52" s="68"/>
      <c r="AA52" s="14" t="s">
        <v>64</v>
      </c>
      <c r="AB52" s="4"/>
      <c r="AC52" s="12" t="s">
        <v>64</v>
      </c>
      <c r="AD52" s="7"/>
      <c r="AF52" s="14" t="s">
        <v>64</v>
      </c>
      <c r="AG52" s="4"/>
      <c r="AH52" s="12" t="s">
        <v>64</v>
      </c>
      <c r="AI52" s="7"/>
      <c r="AK52" s="14" t="s">
        <v>64</v>
      </c>
      <c r="AL52" s="4"/>
      <c r="AM52" s="12" t="s">
        <v>64</v>
      </c>
      <c r="AN52" s="4"/>
      <c r="AP52" s="14" t="s">
        <v>64</v>
      </c>
      <c r="AQ52" s="4"/>
      <c r="AR52" s="12" t="s">
        <v>64</v>
      </c>
      <c r="AS52" s="4"/>
      <c r="AU52" s="14" t="s">
        <v>64</v>
      </c>
      <c r="AV52" s="4"/>
      <c r="AW52" s="12" t="s">
        <v>64</v>
      </c>
      <c r="AX52" s="4"/>
      <c r="AZ52" s="14" t="s">
        <v>64</v>
      </c>
      <c r="BA52" s="4"/>
      <c r="BB52" s="12" t="s">
        <v>64</v>
      </c>
      <c r="BC52" s="4"/>
      <c r="BE52" s="14" t="s">
        <v>63</v>
      </c>
      <c r="BF52" s="4"/>
      <c r="BG52" s="12" t="s">
        <v>63</v>
      </c>
      <c r="BH52" s="4"/>
      <c r="BI52" s="106" t="s">
        <v>64</v>
      </c>
      <c r="BJ52" s="107">
        <v>92865.76846616315</v>
      </c>
      <c r="BK52" s="106" t="s">
        <v>64</v>
      </c>
      <c r="BL52" s="107">
        <v>0</v>
      </c>
      <c r="BN52" s="106" t="s">
        <v>64</v>
      </c>
      <c r="BO52" s="107">
        <v>280831.03133794782</v>
      </c>
      <c r="BP52" s="106" t="s">
        <v>64</v>
      </c>
      <c r="BQ52" s="107">
        <v>0</v>
      </c>
      <c r="BS52" s="106" t="s">
        <v>64</v>
      </c>
      <c r="BT52" s="107">
        <v>294415.42193956586</v>
      </c>
      <c r="BU52" s="106" t="s">
        <v>64</v>
      </c>
      <c r="BV52" s="107">
        <v>0</v>
      </c>
      <c r="BX52" s="106" t="s">
        <v>64</v>
      </c>
      <c r="BY52" s="107">
        <v>197378.64</v>
      </c>
      <c r="BZ52" s="106" t="s">
        <v>64</v>
      </c>
      <c r="CA52" s="107">
        <v>0</v>
      </c>
      <c r="CC52" s="106" t="s">
        <v>64</v>
      </c>
      <c r="CD52" s="107">
        <v>78281.240000000005</v>
      </c>
      <c r="CE52" s="106" t="s">
        <v>64</v>
      </c>
      <c r="CF52" s="107">
        <v>0</v>
      </c>
      <c r="CH52" s="106" t="s">
        <v>64</v>
      </c>
      <c r="CI52" s="107">
        <v>237795.91</v>
      </c>
      <c r="CJ52" s="106" t="s">
        <v>64</v>
      </c>
      <c r="CK52" s="107">
        <v>0</v>
      </c>
      <c r="CM52" s="106" t="s">
        <v>64</v>
      </c>
      <c r="CN52" s="107">
        <v>278512.75</v>
      </c>
      <c r="CO52" s="106" t="s">
        <v>64</v>
      </c>
      <c r="CP52" s="107">
        <v>0</v>
      </c>
      <c r="CR52" s="106" t="s">
        <v>64</v>
      </c>
      <c r="CS52" s="107">
        <v>302828.24</v>
      </c>
      <c r="CT52" s="106" t="s">
        <v>64</v>
      </c>
      <c r="CU52" s="107">
        <v>0</v>
      </c>
      <c r="CW52" s="106" t="s">
        <v>64</v>
      </c>
      <c r="CX52" s="107">
        <v>453766.75</v>
      </c>
      <c r="CY52" s="106" t="s">
        <v>64</v>
      </c>
      <c r="CZ52" s="107">
        <v>0</v>
      </c>
      <c r="DB52" s="106" t="s">
        <v>64</v>
      </c>
      <c r="DC52" s="107">
        <v>463840.6</v>
      </c>
      <c r="DD52" s="106" t="s">
        <v>64</v>
      </c>
      <c r="DE52" s="107">
        <v>0</v>
      </c>
      <c r="DG52" s="100">
        <f t="shared" si="0"/>
        <v>2680907.2807182544</v>
      </c>
      <c r="DH52" s="108">
        <f t="shared" si="1"/>
        <v>2.227868741794941</v>
      </c>
    </row>
    <row r="53" spans="2:112" s="5" customFormat="1" ht="15.95" customHeight="1" thickBot="1" x14ac:dyDescent="0.3">
      <c r="B53" s="106" t="s">
        <v>65</v>
      </c>
      <c r="C53" s="107">
        <v>44.223105893310532</v>
      </c>
      <c r="D53" s="106" t="s">
        <v>65</v>
      </c>
      <c r="E53" s="107">
        <v>0</v>
      </c>
      <c r="G53" s="106" t="s">
        <v>65</v>
      </c>
      <c r="H53" s="107">
        <v>0</v>
      </c>
      <c r="I53" s="106" t="s">
        <v>65</v>
      </c>
      <c r="J53" s="107">
        <v>3.0245067167693387E-2</v>
      </c>
      <c r="L53" s="70" t="s">
        <v>65</v>
      </c>
      <c r="M53" s="68"/>
      <c r="N53" s="70" t="s">
        <v>65</v>
      </c>
      <c r="O53" s="68"/>
      <c r="Q53" s="70" t="s">
        <v>65</v>
      </c>
      <c r="R53" s="68"/>
      <c r="S53" s="70" t="s">
        <v>65</v>
      </c>
      <c r="T53" s="68"/>
      <c r="V53" s="70" t="s">
        <v>65</v>
      </c>
      <c r="W53" s="68"/>
      <c r="X53" s="70" t="s">
        <v>65</v>
      </c>
      <c r="Y53" s="68"/>
      <c r="AA53" s="14" t="s">
        <v>65</v>
      </c>
      <c r="AB53" s="4"/>
      <c r="AC53" s="12" t="s">
        <v>65</v>
      </c>
      <c r="AD53" s="7"/>
      <c r="AF53" s="14" t="s">
        <v>65</v>
      </c>
      <c r="AG53" s="4"/>
      <c r="AH53" s="12" t="s">
        <v>65</v>
      </c>
      <c r="AI53" s="7"/>
      <c r="AK53" s="14" t="s">
        <v>65</v>
      </c>
      <c r="AL53" s="4"/>
      <c r="AM53" s="12" t="s">
        <v>65</v>
      </c>
      <c r="AN53" s="4"/>
      <c r="AP53" s="14" t="s">
        <v>65</v>
      </c>
      <c r="AQ53" s="4"/>
      <c r="AR53" s="12" t="s">
        <v>65</v>
      </c>
      <c r="AS53" s="4"/>
      <c r="AU53" s="14" t="s">
        <v>65</v>
      </c>
      <c r="AV53" s="4"/>
      <c r="AW53" s="12" t="s">
        <v>65</v>
      </c>
      <c r="AX53" s="4"/>
      <c r="AZ53" s="14" t="s">
        <v>65</v>
      </c>
      <c r="BA53" s="4"/>
      <c r="BB53" s="12" t="s">
        <v>65</v>
      </c>
      <c r="BC53" s="4"/>
      <c r="BE53" s="14" t="s">
        <v>64</v>
      </c>
      <c r="BF53" s="4"/>
      <c r="BG53" s="12" t="s">
        <v>64</v>
      </c>
      <c r="BH53" s="4"/>
      <c r="BI53" s="106" t="s">
        <v>65</v>
      </c>
      <c r="BJ53" s="107">
        <v>0</v>
      </c>
      <c r="BK53" s="106" t="s">
        <v>65</v>
      </c>
      <c r="BL53" s="107">
        <v>10.304596305135796</v>
      </c>
      <c r="BN53" s="106" t="s">
        <v>65</v>
      </c>
      <c r="BO53" s="107">
        <v>22800.456657798532</v>
      </c>
      <c r="BP53" s="106" t="s">
        <v>65</v>
      </c>
      <c r="BQ53" s="107">
        <v>0</v>
      </c>
      <c r="BS53" s="106" t="s">
        <v>65</v>
      </c>
      <c r="BT53" s="107">
        <v>30134.325294902694</v>
      </c>
      <c r="BU53" s="106" t="s">
        <v>65</v>
      </c>
      <c r="BV53" s="107">
        <v>0</v>
      </c>
      <c r="BX53" s="106" t="s">
        <v>65</v>
      </c>
      <c r="BY53" s="107">
        <v>31127.893516081462</v>
      </c>
      <c r="BZ53" s="106" t="s">
        <v>65</v>
      </c>
      <c r="CA53" s="107">
        <v>0</v>
      </c>
      <c r="CC53" s="106" t="s">
        <v>65</v>
      </c>
      <c r="CD53" s="107">
        <v>0</v>
      </c>
      <c r="CE53" s="106" t="s">
        <v>65</v>
      </c>
      <c r="CF53" s="107">
        <v>0</v>
      </c>
      <c r="CH53" s="106" t="s">
        <v>65</v>
      </c>
      <c r="CI53" s="107">
        <v>21596.240000000002</v>
      </c>
      <c r="CJ53" s="106" t="s">
        <v>65</v>
      </c>
      <c r="CK53" s="107">
        <v>0</v>
      </c>
      <c r="CM53" s="106" t="s">
        <v>65</v>
      </c>
      <c r="CN53" s="107">
        <v>31797.759999999998</v>
      </c>
      <c r="CO53" s="106" t="s">
        <v>65</v>
      </c>
      <c r="CP53" s="107">
        <v>0</v>
      </c>
      <c r="CR53" s="106" t="s">
        <v>65</v>
      </c>
      <c r="CS53" s="107">
        <v>21966.1</v>
      </c>
      <c r="CT53" s="106" t="s">
        <v>65</v>
      </c>
      <c r="CU53" s="107">
        <v>0</v>
      </c>
      <c r="CW53" s="106" t="s">
        <v>65</v>
      </c>
      <c r="CX53" s="107">
        <v>37763.019999999997</v>
      </c>
      <c r="CY53" s="106" t="s">
        <v>65</v>
      </c>
      <c r="CZ53" s="107">
        <v>0</v>
      </c>
      <c r="DB53" s="106" t="s">
        <v>65</v>
      </c>
      <c r="DC53" s="107">
        <v>53271.519999999997</v>
      </c>
      <c r="DD53" s="106" t="s">
        <v>65</v>
      </c>
      <c r="DE53" s="107">
        <v>0</v>
      </c>
      <c r="DG53" s="100">
        <f t="shared" si="0"/>
        <v>250501.538574676</v>
      </c>
      <c r="DH53" s="108">
        <f t="shared" si="1"/>
        <v>10.334841372303488</v>
      </c>
    </row>
    <row r="54" spans="2:112" s="5" customFormat="1" ht="15.95" customHeight="1" thickBot="1" x14ac:dyDescent="0.3">
      <c r="B54" s="106" t="s">
        <v>66</v>
      </c>
      <c r="C54" s="107">
        <v>120.17079366194733</v>
      </c>
      <c r="D54" s="106" t="s">
        <v>66</v>
      </c>
      <c r="E54" s="107">
        <v>0</v>
      </c>
      <c r="G54" s="106" t="s">
        <v>66</v>
      </c>
      <c r="H54" s="107">
        <v>0</v>
      </c>
      <c r="I54" s="106" t="s">
        <v>66</v>
      </c>
      <c r="J54" s="107">
        <v>8.218721079132546E-2</v>
      </c>
      <c r="L54" s="70" t="s">
        <v>66</v>
      </c>
      <c r="M54" s="68"/>
      <c r="N54" s="70" t="s">
        <v>66</v>
      </c>
      <c r="O54" s="68"/>
      <c r="Q54" s="70" t="s">
        <v>66</v>
      </c>
      <c r="R54" s="68"/>
      <c r="S54" s="70" t="s">
        <v>66</v>
      </c>
      <c r="T54" s="68"/>
      <c r="V54" s="70" t="s">
        <v>66</v>
      </c>
      <c r="W54" s="68"/>
      <c r="X54" s="70" t="s">
        <v>66</v>
      </c>
      <c r="Y54" s="68"/>
      <c r="AA54" s="14" t="s">
        <v>66</v>
      </c>
      <c r="AB54" s="4"/>
      <c r="AC54" s="12" t="s">
        <v>66</v>
      </c>
      <c r="AD54" s="7"/>
      <c r="AF54" s="14" t="s">
        <v>66</v>
      </c>
      <c r="AG54" s="4"/>
      <c r="AH54" s="12" t="s">
        <v>66</v>
      </c>
      <c r="AI54" s="7"/>
      <c r="AK54" s="14" t="s">
        <v>66</v>
      </c>
      <c r="AL54" s="4"/>
      <c r="AM54" s="12" t="s">
        <v>66</v>
      </c>
      <c r="AN54" s="4"/>
      <c r="AP54" s="14" t="s">
        <v>66</v>
      </c>
      <c r="AQ54" s="4"/>
      <c r="AR54" s="12" t="s">
        <v>66</v>
      </c>
      <c r="AS54" s="4"/>
      <c r="AU54" s="14" t="s">
        <v>66</v>
      </c>
      <c r="AV54" s="4"/>
      <c r="AW54" s="12" t="s">
        <v>66</v>
      </c>
      <c r="AX54" s="4"/>
      <c r="AZ54" s="14" t="s">
        <v>66</v>
      </c>
      <c r="BA54" s="4"/>
      <c r="BB54" s="12" t="s">
        <v>66</v>
      </c>
      <c r="BC54" s="4"/>
      <c r="BE54" s="14" t="s">
        <v>65</v>
      </c>
      <c r="BF54" s="4"/>
      <c r="BG54" s="12" t="s">
        <v>65</v>
      </c>
      <c r="BH54" s="4"/>
      <c r="BI54" s="106" t="s">
        <v>66</v>
      </c>
      <c r="BJ54" s="107">
        <v>3420.2585403254666</v>
      </c>
      <c r="BK54" s="106" t="s">
        <v>66</v>
      </c>
      <c r="BL54" s="107">
        <v>0</v>
      </c>
      <c r="BN54" s="106" t="s">
        <v>66</v>
      </c>
      <c r="BO54" s="107">
        <v>64199.783945114046</v>
      </c>
      <c r="BP54" s="106" t="s">
        <v>66</v>
      </c>
      <c r="BQ54" s="107">
        <v>0</v>
      </c>
      <c r="BS54" s="106" t="s">
        <v>66</v>
      </c>
      <c r="BT54" s="107">
        <v>74230.353861309224</v>
      </c>
      <c r="BU54" s="106" t="s">
        <v>66</v>
      </c>
      <c r="BV54" s="107">
        <v>0</v>
      </c>
      <c r="BX54" s="106" t="s">
        <v>66</v>
      </c>
      <c r="BY54" s="107">
        <v>117368.44464419657</v>
      </c>
      <c r="BZ54" s="106" t="s">
        <v>66</v>
      </c>
      <c r="CA54" s="107">
        <v>0</v>
      </c>
      <c r="CC54" s="106" t="s">
        <v>66</v>
      </c>
      <c r="CD54" s="107">
        <v>5085.1899999999996</v>
      </c>
      <c r="CE54" s="106" t="s">
        <v>66</v>
      </c>
      <c r="CF54" s="107">
        <v>0</v>
      </c>
      <c r="CH54" s="106" t="s">
        <v>66</v>
      </c>
      <c r="CI54" s="107">
        <v>51967.59</v>
      </c>
      <c r="CJ54" s="106" t="s">
        <v>66</v>
      </c>
      <c r="CK54" s="107">
        <v>0</v>
      </c>
      <c r="CM54" s="106" t="s">
        <v>66</v>
      </c>
      <c r="CN54" s="107">
        <v>126609.52</v>
      </c>
      <c r="CO54" s="106" t="s">
        <v>66</v>
      </c>
      <c r="CP54" s="107">
        <v>0</v>
      </c>
      <c r="CR54" s="106" t="s">
        <v>66</v>
      </c>
      <c r="CS54" s="107">
        <v>89590.22</v>
      </c>
      <c r="CT54" s="106" t="s">
        <v>66</v>
      </c>
      <c r="CU54" s="107">
        <v>0</v>
      </c>
      <c r="CW54" s="106" t="s">
        <v>66</v>
      </c>
      <c r="CX54" s="107">
        <v>150546.06</v>
      </c>
      <c r="CY54" s="106" t="s">
        <v>66</v>
      </c>
      <c r="CZ54" s="107">
        <v>0</v>
      </c>
      <c r="DB54" s="106" t="s">
        <v>66</v>
      </c>
      <c r="DC54" s="107">
        <v>134959.72</v>
      </c>
      <c r="DD54" s="106" t="s">
        <v>66</v>
      </c>
      <c r="DE54" s="107">
        <v>0</v>
      </c>
      <c r="DG54" s="100">
        <f t="shared" si="0"/>
        <v>818097.31178460713</v>
      </c>
      <c r="DH54" s="108">
        <f t="shared" si="1"/>
        <v>8.218721079132546E-2</v>
      </c>
    </row>
    <row r="55" spans="2:112" s="5" customFormat="1" ht="15.95" customHeight="1" thickBot="1" x14ac:dyDescent="0.3">
      <c r="B55" s="106" t="s">
        <v>67</v>
      </c>
      <c r="C55" s="107">
        <v>531.96823319618215</v>
      </c>
      <c r="D55" s="106" t="s">
        <v>67</v>
      </c>
      <c r="E55" s="107">
        <v>0</v>
      </c>
      <c r="G55" s="106" t="s">
        <v>67</v>
      </c>
      <c r="H55" s="107">
        <v>0</v>
      </c>
      <c r="I55" s="106" t="s">
        <v>67</v>
      </c>
      <c r="J55" s="107">
        <v>0.47893760438220317</v>
      </c>
      <c r="L55" s="70" t="s">
        <v>67</v>
      </c>
      <c r="M55" s="68"/>
      <c r="N55" s="70" t="s">
        <v>67</v>
      </c>
      <c r="O55" s="68"/>
      <c r="Q55" s="70" t="s">
        <v>67</v>
      </c>
      <c r="R55" s="68"/>
      <c r="S55" s="70" t="s">
        <v>67</v>
      </c>
      <c r="T55" s="68"/>
      <c r="V55" s="70" t="s">
        <v>67</v>
      </c>
      <c r="W55" s="68"/>
      <c r="X55" s="70" t="s">
        <v>67</v>
      </c>
      <c r="Y55" s="68"/>
      <c r="AA55" s="14" t="s">
        <v>67</v>
      </c>
      <c r="AB55" s="4"/>
      <c r="AC55" s="12" t="s">
        <v>67</v>
      </c>
      <c r="AD55" s="7"/>
      <c r="AF55" s="14" t="s">
        <v>67</v>
      </c>
      <c r="AG55" s="4"/>
      <c r="AH55" s="12" t="s">
        <v>67</v>
      </c>
      <c r="AI55" s="7"/>
      <c r="AK55" s="14" t="s">
        <v>67</v>
      </c>
      <c r="AL55" s="4"/>
      <c r="AM55" s="12" t="s">
        <v>67</v>
      </c>
      <c r="AN55" s="4"/>
      <c r="AP55" s="14" t="s">
        <v>67</v>
      </c>
      <c r="AQ55" s="4"/>
      <c r="AR55" s="12" t="s">
        <v>67</v>
      </c>
      <c r="AS55" s="4"/>
      <c r="AU55" s="14" t="s">
        <v>67</v>
      </c>
      <c r="AV55" s="4"/>
      <c r="AW55" s="12" t="s">
        <v>67</v>
      </c>
      <c r="AX55" s="4"/>
      <c r="AZ55" s="14" t="s">
        <v>67</v>
      </c>
      <c r="BA55" s="4"/>
      <c r="BB55" s="12" t="s">
        <v>67</v>
      </c>
      <c r="BC55" s="4"/>
      <c r="BE55" s="14" t="s">
        <v>66</v>
      </c>
      <c r="BF55" s="4"/>
      <c r="BG55" s="12" t="s">
        <v>66</v>
      </c>
      <c r="BH55" s="4"/>
      <c r="BI55" s="106" t="s">
        <v>67</v>
      </c>
      <c r="BJ55" s="107">
        <v>194001.34510672634</v>
      </c>
      <c r="BK55" s="106" t="s">
        <v>67</v>
      </c>
      <c r="BL55" s="107">
        <v>0</v>
      </c>
      <c r="BN55" s="106" t="s">
        <v>67</v>
      </c>
      <c r="BO55" s="107">
        <v>368192.05093283602</v>
      </c>
      <c r="BP55" s="106" t="s">
        <v>67</v>
      </c>
      <c r="BQ55" s="107">
        <v>0</v>
      </c>
      <c r="BS55" s="106" t="s">
        <v>67</v>
      </c>
      <c r="BT55" s="107">
        <v>386383.86454033136</v>
      </c>
      <c r="BU55" s="106" t="s">
        <v>67</v>
      </c>
      <c r="BV55" s="107">
        <v>0</v>
      </c>
      <c r="BX55" s="106" t="s">
        <v>67</v>
      </c>
      <c r="BY55" s="107">
        <v>149339.59</v>
      </c>
      <c r="BZ55" s="106" t="s">
        <v>67</v>
      </c>
      <c r="CA55" s="107">
        <v>0</v>
      </c>
      <c r="CC55" s="106" t="s">
        <v>67</v>
      </c>
      <c r="CD55" s="107">
        <v>167519.51</v>
      </c>
      <c r="CE55" s="106" t="s">
        <v>67</v>
      </c>
      <c r="CF55" s="107">
        <v>0</v>
      </c>
      <c r="CH55" s="106" t="s">
        <v>67</v>
      </c>
      <c r="CI55" s="107">
        <v>341861.37</v>
      </c>
      <c r="CJ55" s="106" t="s">
        <v>67</v>
      </c>
      <c r="CK55" s="107">
        <v>0</v>
      </c>
      <c r="CM55" s="106" t="s">
        <v>67</v>
      </c>
      <c r="CN55" s="107">
        <v>314482.14</v>
      </c>
      <c r="CO55" s="106" t="s">
        <v>67</v>
      </c>
      <c r="CP55" s="107">
        <v>0</v>
      </c>
      <c r="CR55" s="106" t="s">
        <v>67</v>
      </c>
      <c r="CS55" s="107">
        <v>380254.91</v>
      </c>
      <c r="CT55" s="106" t="s">
        <v>67</v>
      </c>
      <c r="CU55" s="107">
        <v>0</v>
      </c>
      <c r="CW55" s="106" t="s">
        <v>67</v>
      </c>
      <c r="CX55" s="107">
        <v>574847.07999999996</v>
      </c>
      <c r="CY55" s="106" t="s">
        <v>67</v>
      </c>
      <c r="CZ55" s="107">
        <v>0</v>
      </c>
      <c r="DB55" s="106" t="s">
        <v>67</v>
      </c>
      <c r="DC55" s="107">
        <v>504333.05</v>
      </c>
      <c r="DD55" s="106" t="s">
        <v>67</v>
      </c>
      <c r="DE55" s="107">
        <v>0</v>
      </c>
      <c r="DG55" s="100">
        <f t="shared" si="0"/>
        <v>3381746.8788130903</v>
      </c>
      <c r="DH55" s="108">
        <f t="shared" si="1"/>
        <v>0.47893760438220317</v>
      </c>
    </row>
    <row r="56" spans="2:112" s="5" customFormat="1" ht="15.95" customHeight="1" thickBot="1" x14ac:dyDescent="0.3">
      <c r="B56" s="106" t="s">
        <v>68</v>
      </c>
      <c r="C56" s="107">
        <v>0</v>
      </c>
      <c r="D56" s="106" t="s">
        <v>68</v>
      </c>
      <c r="E56" s="107">
        <v>5113.239538257043</v>
      </c>
      <c r="G56" s="106" t="s">
        <v>68</v>
      </c>
      <c r="H56" s="107">
        <v>345354.55493688735</v>
      </c>
      <c r="I56" s="106" t="s">
        <v>68</v>
      </c>
      <c r="J56" s="107">
        <v>0</v>
      </c>
      <c r="L56" s="70" t="s">
        <v>68</v>
      </c>
      <c r="M56" s="68"/>
      <c r="N56" s="70" t="s">
        <v>68</v>
      </c>
      <c r="O56" s="68"/>
      <c r="Q56" s="70" t="s">
        <v>68</v>
      </c>
      <c r="R56" s="68"/>
      <c r="S56" s="70" t="s">
        <v>68</v>
      </c>
      <c r="T56" s="68"/>
      <c r="V56" s="70" t="s">
        <v>68</v>
      </c>
      <c r="W56" s="68"/>
      <c r="X56" s="70" t="s">
        <v>68</v>
      </c>
      <c r="Y56" s="68"/>
      <c r="AA56" s="14" t="s">
        <v>68</v>
      </c>
      <c r="AB56" s="4"/>
      <c r="AC56" s="12" t="s">
        <v>68</v>
      </c>
      <c r="AD56" s="7"/>
      <c r="AF56" s="14" t="s">
        <v>68</v>
      </c>
      <c r="AG56" s="4"/>
      <c r="AH56" s="12" t="s">
        <v>68</v>
      </c>
      <c r="AI56" s="7"/>
      <c r="AK56" s="14" t="s">
        <v>68</v>
      </c>
      <c r="AL56" s="4"/>
      <c r="AM56" s="12" t="s">
        <v>68</v>
      </c>
      <c r="AN56" s="4"/>
      <c r="AP56" s="14" t="s">
        <v>68</v>
      </c>
      <c r="AQ56" s="4"/>
      <c r="AR56" s="12" t="s">
        <v>68</v>
      </c>
      <c r="AS56" s="4"/>
      <c r="AU56" s="14" t="s">
        <v>68</v>
      </c>
      <c r="AV56" s="4"/>
      <c r="AW56" s="12" t="s">
        <v>68</v>
      </c>
      <c r="AX56" s="4"/>
      <c r="AZ56" s="14" t="s">
        <v>68</v>
      </c>
      <c r="BA56" s="4"/>
      <c r="BB56" s="12" t="s">
        <v>68</v>
      </c>
      <c r="BC56" s="4"/>
      <c r="BE56" s="14" t="s">
        <v>67</v>
      </c>
      <c r="BF56" s="4"/>
      <c r="BG56" s="12" t="s">
        <v>67</v>
      </c>
      <c r="BH56" s="4"/>
      <c r="BI56" s="106" t="s">
        <v>68</v>
      </c>
      <c r="BJ56" s="107">
        <v>0</v>
      </c>
      <c r="BK56" s="106" t="s">
        <v>68</v>
      </c>
      <c r="BL56" s="107">
        <v>124131.85188879263</v>
      </c>
      <c r="BN56" s="106" t="s">
        <v>68</v>
      </c>
      <c r="BO56" s="107">
        <v>363018.5545130329</v>
      </c>
      <c r="BP56" s="106" t="s">
        <v>68</v>
      </c>
      <c r="BQ56" s="107">
        <v>0</v>
      </c>
      <c r="BS56" s="106" t="s">
        <v>68</v>
      </c>
      <c r="BT56" s="107">
        <v>1104302.1664201068</v>
      </c>
      <c r="BU56" s="106" t="s">
        <v>68</v>
      </c>
      <c r="BV56" s="107">
        <v>0</v>
      </c>
      <c r="BX56" s="106" t="s">
        <v>68</v>
      </c>
      <c r="BY56" s="107">
        <v>0</v>
      </c>
      <c r="BZ56" s="106" t="s">
        <v>68</v>
      </c>
      <c r="CA56" s="107">
        <v>47480.44</v>
      </c>
      <c r="CC56" s="106" t="s">
        <v>68</v>
      </c>
      <c r="CD56" s="107">
        <v>419501.62430237123</v>
      </c>
      <c r="CE56" s="106" t="s">
        <v>68</v>
      </c>
      <c r="CF56" s="107">
        <v>0</v>
      </c>
      <c r="CH56" s="106" t="s">
        <v>68</v>
      </c>
      <c r="CI56" s="107">
        <v>604400.56684004492</v>
      </c>
      <c r="CJ56" s="106" t="s">
        <v>68</v>
      </c>
      <c r="CK56" s="107">
        <v>0</v>
      </c>
      <c r="CM56" s="106" t="s">
        <v>68</v>
      </c>
      <c r="CN56" s="107">
        <v>823878.5966753487</v>
      </c>
      <c r="CO56" s="106" t="s">
        <v>68</v>
      </c>
      <c r="CP56" s="107">
        <v>0</v>
      </c>
      <c r="CR56" s="106" t="s">
        <v>68</v>
      </c>
      <c r="CS56" s="107">
        <v>605979.19015113928</v>
      </c>
      <c r="CT56" s="106" t="s">
        <v>68</v>
      </c>
      <c r="CU56" s="107">
        <v>0</v>
      </c>
      <c r="CW56" s="106" t="s">
        <v>68</v>
      </c>
      <c r="CX56" s="107">
        <v>1192529.1084537141</v>
      </c>
      <c r="CY56" s="106" t="s">
        <v>68</v>
      </c>
      <c r="CZ56" s="107">
        <v>0</v>
      </c>
      <c r="DB56" s="106" t="s">
        <v>68</v>
      </c>
      <c r="DC56" s="107">
        <v>832575.86333808757</v>
      </c>
      <c r="DD56" s="106" t="s">
        <v>68</v>
      </c>
      <c r="DE56" s="107">
        <v>0</v>
      </c>
      <c r="DG56" s="100">
        <f t="shared" si="0"/>
        <v>6291540.2256307332</v>
      </c>
      <c r="DH56" s="108">
        <f t="shared" si="1"/>
        <v>176725.53142704966</v>
      </c>
    </row>
    <row r="57" spans="2:112" s="5" customFormat="1" ht="15.95" customHeight="1" thickBot="1" x14ac:dyDescent="0.3">
      <c r="B57" s="106" t="s">
        <v>69</v>
      </c>
      <c r="C57" s="107">
        <v>2310.7160742624451</v>
      </c>
      <c r="D57" s="106" t="s">
        <v>69</v>
      </c>
      <c r="E57" s="107">
        <v>0</v>
      </c>
      <c r="G57" s="106" t="s">
        <v>69</v>
      </c>
      <c r="H57" s="107">
        <v>175.68</v>
      </c>
      <c r="I57" s="106" t="s">
        <v>69</v>
      </c>
      <c r="J57" s="107">
        <v>0</v>
      </c>
      <c r="L57" s="70" t="s">
        <v>69</v>
      </c>
      <c r="M57" s="68"/>
      <c r="N57" s="70" t="s">
        <v>69</v>
      </c>
      <c r="O57" s="68"/>
      <c r="Q57" s="70" t="s">
        <v>69</v>
      </c>
      <c r="R57" s="68"/>
      <c r="S57" s="70" t="s">
        <v>69</v>
      </c>
      <c r="T57" s="68"/>
      <c r="V57" s="70" t="s">
        <v>69</v>
      </c>
      <c r="W57" s="68"/>
      <c r="X57" s="70" t="s">
        <v>69</v>
      </c>
      <c r="Y57" s="68"/>
      <c r="AA57" s="14" t="s">
        <v>69</v>
      </c>
      <c r="AB57" s="4"/>
      <c r="AC57" s="12" t="s">
        <v>69</v>
      </c>
      <c r="AD57" s="7"/>
      <c r="AF57" s="14" t="s">
        <v>69</v>
      </c>
      <c r="AG57" s="4"/>
      <c r="AH57" s="12" t="s">
        <v>69</v>
      </c>
      <c r="AI57" s="7"/>
      <c r="AK57" s="14" t="s">
        <v>69</v>
      </c>
      <c r="AL57" s="4"/>
      <c r="AM57" s="12" t="s">
        <v>69</v>
      </c>
      <c r="AN57" s="4"/>
      <c r="AP57" s="14" t="s">
        <v>69</v>
      </c>
      <c r="AQ57" s="4"/>
      <c r="AR57" s="12" t="s">
        <v>69</v>
      </c>
      <c r="AS57" s="4"/>
      <c r="AU57" s="14" t="s">
        <v>69</v>
      </c>
      <c r="AV57" s="4"/>
      <c r="AW57" s="12" t="s">
        <v>69</v>
      </c>
      <c r="AX57" s="4"/>
      <c r="AZ57" s="14" t="s">
        <v>69</v>
      </c>
      <c r="BA57" s="4"/>
      <c r="BB57" s="12" t="s">
        <v>69</v>
      </c>
      <c r="BC57" s="4"/>
      <c r="BE57" s="14" t="s">
        <v>68</v>
      </c>
      <c r="BF57" s="4"/>
      <c r="BG57" s="12" t="s">
        <v>68</v>
      </c>
      <c r="BH57" s="4"/>
      <c r="BI57" s="106" t="s">
        <v>69</v>
      </c>
      <c r="BJ57" s="107">
        <v>321790.58999999997</v>
      </c>
      <c r="BK57" s="106" t="s">
        <v>69</v>
      </c>
      <c r="BL57" s="107">
        <v>0</v>
      </c>
      <c r="BN57" s="106" t="s">
        <v>69</v>
      </c>
      <c r="BO57" s="107">
        <v>644802.77</v>
      </c>
      <c r="BP57" s="106" t="s">
        <v>69</v>
      </c>
      <c r="BQ57" s="107">
        <v>0</v>
      </c>
      <c r="BS57" s="106" t="s">
        <v>69</v>
      </c>
      <c r="BT57" s="107">
        <v>764977.14999999991</v>
      </c>
      <c r="BU57" s="106" t="s">
        <v>69</v>
      </c>
      <c r="BV57" s="107">
        <v>0</v>
      </c>
      <c r="BX57" s="106" t="s">
        <v>69</v>
      </c>
      <c r="BY57" s="107">
        <v>315157.73</v>
      </c>
      <c r="BZ57" s="106" t="s">
        <v>69</v>
      </c>
      <c r="CA57" s="107">
        <v>0</v>
      </c>
      <c r="CC57" s="106" t="s">
        <v>69</v>
      </c>
      <c r="CD57" s="107">
        <v>318084.43</v>
      </c>
      <c r="CE57" s="106" t="s">
        <v>69</v>
      </c>
      <c r="CF57" s="107">
        <v>0</v>
      </c>
      <c r="CH57" s="106" t="s">
        <v>69</v>
      </c>
      <c r="CI57" s="107">
        <v>705711.63</v>
      </c>
      <c r="CJ57" s="106" t="s">
        <v>69</v>
      </c>
      <c r="CK57" s="107">
        <v>0</v>
      </c>
      <c r="CM57" s="106" t="s">
        <v>69</v>
      </c>
      <c r="CN57" s="107">
        <v>572936.53</v>
      </c>
      <c r="CO57" s="106" t="s">
        <v>69</v>
      </c>
      <c r="CP57" s="107">
        <v>0</v>
      </c>
      <c r="CR57" s="106" t="s">
        <v>69</v>
      </c>
      <c r="CS57" s="107">
        <v>726849.1</v>
      </c>
      <c r="CT57" s="106" t="s">
        <v>69</v>
      </c>
      <c r="CU57" s="107">
        <v>0</v>
      </c>
      <c r="CW57" s="106" t="s">
        <v>69</v>
      </c>
      <c r="CX57" s="107">
        <v>1089523.01</v>
      </c>
      <c r="CY57" s="106" t="s">
        <v>69</v>
      </c>
      <c r="CZ57" s="107">
        <v>0</v>
      </c>
      <c r="DB57" s="106" t="s">
        <v>69</v>
      </c>
      <c r="DC57" s="107">
        <v>916666.97</v>
      </c>
      <c r="DD57" s="106" t="s">
        <v>69</v>
      </c>
      <c r="DE57" s="107">
        <v>0</v>
      </c>
      <c r="DG57" s="100">
        <f t="shared" si="0"/>
        <v>6378986.3060742617</v>
      </c>
      <c r="DH57" s="108">
        <f t="shared" si="1"/>
        <v>0</v>
      </c>
    </row>
    <row r="58" spans="2:112" s="5" customFormat="1" ht="15.95" customHeight="1" thickBot="1" x14ac:dyDescent="0.3">
      <c r="B58" s="106" t="s">
        <v>70</v>
      </c>
      <c r="C58" s="107">
        <v>131.33812974003808</v>
      </c>
      <c r="D58" s="106" t="s">
        <v>70</v>
      </c>
      <c r="E58" s="107">
        <v>0</v>
      </c>
      <c r="G58" s="106" t="s">
        <v>70</v>
      </c>
      <c r="H58" s="107">
        <v>0</v>
      </c>
      <c r="I58" s="106" t="s">
        <v>70</v>
      </c>
      <c r="J58" s="107">
        <v>8.9824775429614506E-2</v>
      </c>
      <c r="L58" s="70" t="s">
        <v>70</v>
      </c>
      <c r="M58" s="68"/>
      <c r="N58" s="70" t="s">
        <v>70</v>
      </c>
      <c r="O58" s="68"/>
      <c r="Q58" s="70" t="s">
        <v>70</v>
      </c>
      <c r="R58" s="68"/>
      <c r="S58" s="70" t="s">
        <v>70</v>
      </c>
      <c r="T58" s="68"/>
      <c r="V58" s="70" t="s">
        <v>70</v>
      </c>
      <c r="W58" s="68"/>
      <c r="X58" s="70" t="s">
        <v>70</v>
      </c>
      <c r="Y58" s="68"/>
      <c r="AA58" s="14" t="s">
        <v>70</v>
      </c>
      <c r="AB58" s="4"/>
      <c r="AC58" s="12" t="s">
        <v>70</v>
      </c>
      <c r="AD58" s="7"/>
      <c r="AF58" s="14" t="s">
        <v>70</v>
      </c>
      <c r="AG58" s="4"/>
      <c r="AH58" s="12" t="s">
        <v>70</v>
      </c>
      <c r="AI58" s="7"/>
      <c r="AK58" s="14" t="s">
        <v>70</v>
      </c>
      <c r="AL58" s="4"/>
      <c r="AM58" s="12" t="s">
        <v>70</v>
      </c>
      <c r="AN58" s="4"/>
      <c r="AP58" s="14" t="s">
        <v>70</v>
      </c>
      <c r="AQ58" s="4"/>
      <c r="AR58" s="12" t="s">
        <v>70</v>
      </c>
      <c r="AS58" s="4"/>
      <c r="AU58" s="14" t="s">
        <v>70</v>
      </c>
      <c r="AV58" s="4"/>
      <c r="AW58" s="12" t="s">
        <v>70</v>
      </c>
      <c r="AX58" s="4"/>
      <c r="AZ58" s="14" t="s">
        <v>70</v>
      </c>
      <c r="BA58" s="4"/>
      <c r="BB58" s="12" t="s">
        <v>70</v>
      </c>
      <c r="BC58" s="4"/>
      <c r="BE58" s="14" t="s">
        <v>69</v>
      </c>
      <c r="BF58" s="4"/>
      <c r="BG58" s="12" t="s">
        <v>69</v>
      </c>
      <c r="BH58" s="4"/>
      <c r="BI58" s="106" t="s">
        <v>70</v>
      </c>
      <c r="BJ58" s="107">
        <v>63911.73639631582</v>
      </c>
      <c r="BK58" s="106" t="s">
        <v>70</v>
      </c>
      <c r="BL58" s="107">
        <v>0</v>
      </c>
      <c r="BN58" s="106" t="s">
        <v>70</v>
      </c>
      <c r="BO58" s="107">
        <v>92480.968084119537</v>
      </c>
      <c r="BP58" s="106" t="s">
        <v>70</v>
      </c>
      <c r="BQ58" s="107">
        <v>0</v>
      </c>
      <c r="BS58" s="106" t="s">
        <v>70</v>
      </c>
      <c r="BT58" s="107">
        <v>100518.5774414787</v>
      </c>
      <c r="BU58" s="106" t="s">
        <v>70</v>
      </c>
      <c r="BV58" s="107">
        <v>0</v>
      </c>
      <c r="BX58" s="106" t="s">
        <v>70</v>
      </c>
      <c r="BY58" s="107">
        <v>6147.8835268250341</v>
      </c>
      <c r="BZ58" s="106" t="s">
        <v>70</v>
      </c>
      <c r="CA58" s="107">
        <v>0</v>
      </c>
      <c r="CC58" s="106" t="s">
        <v>70</v>
      </c>
      <c r="CD58" s="107">
        <v>57451.32</v>
      </c>
      <c r="CE58" s="106" t="s">
        <v>70</v>
      </c>
      <c r="CF58" s="107">
        <v>0</v>
      </c>
      <c r="CH58" s="106" t="s">
        <v>70</v>
      </c>
      <c r="CI58" s="107">
        <v>54056.621112445973</v>
      </c>
      <c r="CJ58" s="106" t="s">
        <v>70</v>
      </c>
      <c r="CK58" s="107">
        <v>0</v>
      </c>
      <c r="CM58" s="106" t="s">
        <v>70</v>
      </c>
      <c r="CN58" s="107">
        <v>0</v>
      </c>
      <c r="CO58" s="106" t="s">
        <v>70</v>
      </c>
      <c r="CP58" s="107">
        <v>83445.276755521569</v>
      </c>
      <c r="CR58" s="106" t="s">
        <v>70</v>
      </c>
      <c r="CS58" s="107">
        <v>0</v>
      </c>
      <c r="CT58" s="106" t="s">
        <v>70</v>
      </c>
      <c r="CU58" s="107">
        <v>80250.395347699086</v>
      </c>
      <c r="CW58" s="106" t="s">
        <v>70</v>
      </c>
      <c r="CX58" s="107">
        <v>0</v>
      </c>
      <c r="CY58" s="106" t="s">
        <v>70</v>
      </c>
      <c r="CZ58" s="107">
        <v>104326.50059826807</v>
      </c>
      <c r="DB58" s="106" t="s">
        <v>70</v>
      </c>
      <c r="DC58" s="107">
        <v>0</v>
      </c>
      <c r="DD58" s="106" t="s">
        <v>70</v>
      </c>
      <c r="DE58" s="107">
        <v>125860.72160763889</v>
      </c>
      <c r="DG58" s="100">
        <f t="shared" si="0"/>
        <v>374698.44469092507</v>
      </c>
      <c r="DH58" s="108">
        <f t="shared" si="1"/>
        <v>393882.984133903</v>
      </c>
    </row>
    <row r="59" spans="2:112" s="5" customFormat="1" ht="15.95" customHeight="1" thickBot="1" x14ac:dyDescent="0.3">
      <c r="B59" s="106" t="s">
        <v>71</v>
      </c>
      <c r="C59" s="107">
        <v>298.37540148990308</v>
      </c>
      <c r="D59" s="106" t="s">
        <v>71</v>
      </c>
      <c r="E59" s="107">
        <v>0</v>
      </c>
      <c r="G59" s="106" t="s">
        <v>71</v>
      </c>
      <c r="H59" s="107">
        <v>0</v>
      </c>
      <c r="I59" s="106" t="s">
        <v>71</v>
      </c>
      <c r="J59" s="107">
        <v>0.20454721632570233</v>
      </c>
      <c r="L59" s="70" t="s">
        <v>71</v>
      </c>
      <c r="M59" s="68"/>
      <c r="N59" s="70" t="s">
        <v>71</v>
      </c>
      <c r="O59" s="68"/>
      <c r="Q59" s="70" t="s">
        <v>71</v>
      </c>
      <c r="R59" s="68"/>
      <c r="S59" s="70" t="s">
        <v>71</v>
      </c>
      <c r="T59" s="68"/>
      <c r="V59" s="70" t="s">
        <v>71</v>
      </c>
      <c r="W59" s="68"/>
      <c r="X59" s="70" t="s">
        <v>71</v>
      </c>
      <c r="Y59" s="68"/>
      <c r="AA59" s="14" t="s">
        <v>71</v>
      </c>
      <c r="AB59" s="4"/>
      <c r="AC59" s="12" t="s">
        <v>71</v>
      </c>
      <c r="AD59" s="7"/>
      <c r="AF59" s="14" t="s">
        <v>71</v>
      </c>
      <c r="AG59" s="4"/>
      <c r="AH59" s="12" t="s">
        <v>71</v>
      </c>
      <c r="AI59" s="7"/>
      <c r="AK59" s="14" t="s">
        <v>71</v>
      </c>
      <c r="AL59" s="4"/>
      <c r="AM59" s="12" t="s">
        <v>71</v>
      </c>
      <c r="AN59" s="4"/>
      <c r="AP59" s="14" t="s">
        <v>71</v>
      </c>
      <c r="AQ59" s="4"/>
      <c r="AR59" s="12" t="s">
        <v>71</v>
      </c>
      <c r="AS59" s="4"/>
      <c r="AU59" s="14" t="s">
        <v>71</v>
      </c>
      <c r="AV59" s="4"/>
      <c r="AW59" s="12" t="s">
        <v>71</v>
      </c>
      <c r="AX59" s="4"/>
      <c r="AZ59" s="14" t="s">
        <v>71</v>
      </c>
      <c r="BA59" s="4"/>
      <c r="BB59" s="12" t="s">
        <v>71</v>
      </c>
      <c r="BC59" s="4"/>
      <c r="BE59" s="14" t="s">
        <v>70</v>
      </c>
      <c r="BF59" s="4"/>
      <c r="BG59" s="12" t="s">
        <v>70</v>
      </c>
      <c r="BH59" s="4"/>
      <c r="BI59" s="106" t="s">
        <v>71</v>
      </c>
      <c r="BJ59" s="107">
        <v>129259.340074106</v>
      </c>
      <c r="BK59" s="106" t="s">
        <v>71</v>
      </c>
      <c r="BL59" s="107">
        <v>0</v>
      </c>
      <c r="BN59" s="106" t="s">
        <v>71</v>
      </c>
      <c r="BO59" s="107">
        <v>193549.70240041058</v>
      </c>
      <c r="BP59" s="106" t="s">
        <v>71</v>
      </c>
      <c r="BQ59" s="107">
        <v>0</v>
      </c>
      <c r="BS59" s="106" t="s">
        <v>71</v>
      </c>
      <c r="BT59" s="107">
        <v>203065.82896530899</v>
      </c>
      <c r="BU59" s="106" t="s">
        <v>71</v>
      </c>
      <c r="BV59" s="107">
        <v>0</v>
      </c>
      <c r="BX59" s="106" t="s">
        <v>71</v>
      </c>
      <c r="BY59" s="107">
        <v>51770.07</v>
      </c>
      <c r="BZ59" s="106" t="s">
        <v>71</v>
      </c>
      <c r="CA59" s="107">
        <v>0</v>
      </c>
      <c r="CC59" s="106" t="s">
        <v>71</v>
      </c>
      <c r="CD59" s="107">
        <v>106562.54</v>
      </c>
      <c r="CE59" s="106" t="s">
        <v>71</v>
      </c>
      <c r="CF59" s="107">
        <v>0</v>
      </c>
      <c r="CH59" s="106" t="s">
        <v>71</v>
      </c>
      <c r="CI59" s="107">
        <v>192172.28</v>
      </c>
      <c r="CJ59" s="106" t="s">
        <v>71</v>
      </c>
      <c r="CK59" s="107">
        <v>0</v>
      </c>
      <c r="CM59" s="106" t="s">
        <v>71</v>
      </c>
      <c r="CN59" s="107">
        <v>158622.65</v>
      </c>
      <c r="CO59" s="106" t="s">
        <v>71</v>
      </c>
      <c r="CP59" s="107">
        <v>0</v>
      </c>
      <c r="CR59" s="106" t="s">
        <v>71</v>
      </c>
      <c r="CS59" s="107">
        <v>229738.38</v>
      </c>
      <c r="CT59" s="106" t="s">
        <v>71</v>
      </c>
      <c r="CU59" s="107">
        <v>0</v>
      </c>
      <c r="CW59" s="106" t="s">
        <v>71</v>
      </c>
      <c r="CX59" s="107">
        <v>347352.6</v>
      </c>
      <c r="CY59" s="106" t="s">
        <v>71</v>
      </c>
      <c r="CZ59" s="107">
        <v>0</v>
      </c>
      <c r="DB59" s="106" t="s">
        <v>71</v>
      </c>
      <c r="DC59" s="107">
        <v>261082.25</v>
      </c>
      <c r="DD59" s="106" t="s">
        <v>71</v>
      </c>
      <c r="DE59" s="107">
        <v>0</v>
      </c>
      <c r="DG59" s="100">
        <f t="shared" si="0"/>
        <v>1873474.0168413157</v>
      </c>
      <c r="DH59" s="108">
        <f t="shared" si="1"/>
        <v>0.20454721632570233</v>
      </c>
    </row>
    <row r="60" spans="2:112" s="5" customFormat="1" ht="15.95" customHeight="1" thickBot="1" x14ac:dyDescent="0.3">
      <c r="B60" s="106" t="s">
        <v>72</v>
      </c>
      <c r="C60" s="107">
        <v>186.88210546148943</v>
      </c>
      <c r="D60" s="106" t="s">
        <v>72</v>
      </c>
      <c r="E60" s="107">
        <v>0</v>
      </c>
      <c r="G60" s="106" t="s">
        <v>72</v>
      </c>
      <c r="H60" s="107">
        <v>0</v>
      </c>
      <c r="I60" s="106" t="s">
        <v>72</v>
      </c>
      <c r="J60" s="107">
        <v>0.12846213605253265</v>
      </c>
      <c r="L60" s="70" t="s">
        <v>72</v>
      </c>
      <c r="M60" s="68"/>
      <c r="N60" s="70" t="s">
        <v>72</v>
      </c>
      <c r="O60" s="68"/>
      <c r="Q60" s="70" t="s">
        <v>72</v>
      </c>
      <c r="R60" s="68"/>
      <c r="S60" s="70" t="s">
        <v>72</v>
      </c>
      <c r="T60" s="68"/>
      <c r="V60" s="70" t="s">
        <v>72</v>
      </c>
      <c r="W60" s="68"/>
      <c r="X60" s="70" t="s">
        <v>72</v>
      </c>
      <c r="Y60" s="68"/>
      <c r="AA60" s="14" t="s">
        <v>72</v>
      </c>
      <c r="AB60" s="4"/>
      <c r="AC60" s="12" t="s">
        <v>72</v>
      </c>
      <c r="AD60" s="7"/>
      <c r="AF60" s="14" t="s">
        <v>72</v>
      </c>
      <c r="AG60" s="4"/>
      <c r="AH60" s="12" t="s">
        <v>72</v>
      </c>
      <c r="AI60" s="7"/>
      <c r="AK60" s="14" t="s">
        <v>72</v>
      </c>
      <c r="AL60" s="4"/>
      <c r="AM60" s="12" t="s">
        <v>72</v>
      </c>
      <c r="AN60" s="4"/>
      <c r="AP60" s="14" t="s">
        <v>72</v>
      </c>
      <c r="AQ60" s="4"/>
      <c r="AR60" s="12" t="s">
        <v>72</v>
      </c>
      <c r="AS60" s="4"/>
      <c r="AU60" s="14" t="s">
        <v>72</v>
      </c>
      <c r="AV60" s="4"/>
      <c r="AW60" s="12" t="s">
        <v>72</v>
      </c>
      <c r="AX60" s="4"/>
      <c r="AZ60" s="14" t="s">
        <v>72</v>
      </c>
      <c r="BA60" s="4"/>
      <c r="BB60" s="12" t="s">
        <v>72</v>
      </c>
      <c r="BC60" s="4"/>
      <c r="BE60" s="14" t="s">
        <v>71</v>
      </c>
      <c r="BF60" s="4"/>
      <c r="BG60" s="12" t="s">
        <v>71</v>
      </c>
      <c r="BH60" s="4"/>
      <c r="BI60" s="106" t="s">
        <v>72</v>
      </c>
      <c r="BJ60" s="107">
        <v>75670.742517349776</v>
      </c>
      <c r="BK60" s="106" t="s">
        <v>72</v>
      </c>
      <c r="BL60" s="107">
        <v>0</v>
      </c>
      <c r="BN60" s="106" t="s">
        <v>72</v>
      </c>
      <c r="BO60" s="107">
        <v>131987.79714327122</v>
      </c>
      <c r="BP60" s="106" t="s">
        <v>72</v>
      </c>
      <c r="BQ60" s="107">
        <v>0</v>
      </c>
      <c r="BS60" s="106" t="s">
        <v>72</v>
      </c>
      <c r="BT60" s="107">
        <v>138073.54606980813</v>
      </c>
      <c r="BU60" s="106" t="s">
        <v>72</v>
      </c>
      <c r="BV60" s="107">
        <v>0</v>
      </c>
      <c r="BX60" s="106" t="s">
        <v>72</v>
      </c>
      <c r="BY60" s="107">
        <v>34785.74</v>
      </c>
      <c r="BZ60" s="106" t="s">
        <v>72</v>
      </c>
      <c r="CA60" s="107">
        <v>0</v>
      </c>
      <c r="CC60" s="106" t="s">
        <v>72</v>
      </c>
      <c r="CD60" s="107">
        <v>76752.86</v>
      </c>
      <c r="CE60" s="106" t="s">
        <v>72</v>
      </c>
      <c r="CF60" s="107">
        <v>0</v>
      </c>
      <c r="CH60" s="106" t="s">
        <v>72</v>
      </c>
      <c r="CI60" s="107">
        <v>135817.72</v>
      </c>
      <c r="CJ60" s="106" t="s">
        <v>72</v>
      </c>
      <c r="CK60" s="107">
        <v>0</v>
      </c>
      <c r="CM60" s="106" t="s">
        <v>72</v>
      </c>
      <c r="CN60" s="107">
        <v>113704.33</v>
      </c>
      <c r="CO60" s="106" t="s">
        <v>72</v>
      </c>
      <c r="CP60" s="107">
        <v>0</v>
      </c>
      <c r="CR60" s="106" t="s">
        <v>72</v>
      </c>
      <c r="CS60" s="107">
        <v>154479.51</v>
      </c>
      <c r="CT60" s="106" t="s">
        <v>72</v>
      </c>
      <c r="CU60" s="107">
        <v>0</v>
      </c>
      <c r="CW60" s="106" t="s">
        <v>72</v>
      </c>
      <c r="CX60" s="107">
        <v>232580.8</v>
      </c>
      <c r="CY60" s="106" t="s">
        <v>72</v>
      </c>
      <c r="CZ60" s="107">
        <v>0</v>
      </c>
      <c r="DB60" s="106" t="s">
        <v>72</v>
      </c>
      <c r="DC60" s="107">
        <v>176113.83</v>
      </c>
      <c r="DD60" s="106" t="s">
        <v>72</v>
      </c>
      <c r="DE60" s="107">
        <v>0</v>
      </c>
      <c r="DG60" s="100">
        <f t="shared" si="0"/>
        <v>1270153.7578358906</v>
      </c>
      <c r="DH60" s="108">
        <f t="shared" si="1"/>
        <v>0.12846213605253265</v>
      </c>
    </row>
    <row r="61" spans="2:112" s="5" customFormat="1" ht="15.95" customHeight="1" thickBot="1" x14ac:dyDescent="0.3">
      <c r="B61" s="106" t="s">
        <v>73</v>
      </c>
      <c r="C61" s="107">
        <v>1412.5378851083376</v>
      </c>
      <c r="D61" s="106" t="s">
        <v>73</v>
      </c>
      <c r="E61" s="107">
        <v>0</v>
      </c>
      <c r="G61" s="106" t="s">
        <v>73</v>
      </c>
      <c r="H61" s="107">
        <v>0</v>
      </c>
      <c r="I61" s="106" t="s">
        <v>73</v>
      </c>
      <c r="J61" s="107">
        <v>0</v>
      </c>
      <c r="L61" s="70" t="s">
        <v>73</v>
      </c>
      <c r="M61" s="68"/>
      <c r="N61" s="70" t="s">
        <v>73</v>
      </c>
      <c r="O61" s="68"/>
      <c r="Q61" s="70" t="s">
        <v>73</v>
      </c>
      <c r="R61" s="68"/>
      <c r="S61" s="70" t="s">
        <v>73</v>
      </c>
      <c r="T61" s="68"/>
      <c r="V61" s="70" t="s">
        <v>73</v>
      </c>
      <c r="W61" s="68"/>
      <c r="X61" s="70" t="s">
        <v>73</v>
      </c>
      <c r="Y61" s="68"/>
      <c r="AA61" s="14" t="s">
        <v>73</v>
      </c>
      <c r="AB61" s="4"/>
      <c r="AC61" s="12" t="s">
        <v>73</v>
      </c>
      <c r="AD61" s="7"/>
      <c r="AF61" s="14" t="s">
        <v>73</v>
      </c>
      <c r="AG61" s="4"/>
      <c r="AH61" s="12" t="s">
        <v>73</v>
      </c>
      <c r="AI61" s="7"/>
      <c r="AK61" s="14" t="s">
        <v>73</v>
      </c>
      <c r="AL61" s="4"/>
      <c r="AM61" s="12" t="s">
        <v>73</v>
      </c>
      <c r="AN61" s="4"/>
      <c r="AP61" s="14" t="s">
        <v>73</v>
      </c>
      <c r="AQ61" s="4"/>
      <c r="AR61" s="12" t="s">
        <v>73</v>
      </c>
      <c r="AS61" s="4"/>
      <c r="AU61" s="14" t="s">
        <v>73</v>
      </c>
      <c r="AV61" s="4"/>
      <c r="AW61" s="12" t="s">
        <v>73</v>
      </c>
      <c r="AX61" s="4"/>
      <c r="AZ61" s="14" t="s">
        <v>73</v>
      </c>
      <c r="BA61" s="4"/>
      <c r="BB61" s="12" t="s">
        <v>73</v>
      </c>
      <c r="BC61" s="4"/>
      <c r="BE61" s="14" t="s">
        <v>72</v>
      </c>
      <c r="BF61" s="4"/>
      <c r="BG61" s="12" t="s">
        <v>72</v>
      </c>
      <c r="BH61" s="4"/>
      <c r="BI61" s="106" t="s">
        <v>73</v>
      </c>
      <c r="BJ61" s="107">
        <v>195101.34</v>
      </c>
      <c r="BK61" s="106" t="s">
        <v>73</v>
      </c>
      <c r="BL61" s="107">
        <v>0</v>
      </c>
      <c r="BN61" s="106" t="s">
        <v>73</v>
      </c>
      <c r="BO61" s="107">
        <v>613281.59</v>
      </c>
      <c r="BP61" s="106" t="s">
        <v>73</v>
      </c>
      <c r="BQ61" s="107">
        <v>0</v>
      </c>
      <c r="BS61" s="106" t="s">
        <v>73</v>
      </c>
      <c r="BT61" s="107">
        <v>684118.66</v>
      </c>
      <c r="BU61" s="106" t="s">
        <v>73</v>
      </c>
      <c r="BV61" s="107">
        <v>0</v>
      </c>
      <c r="BX61" s="106" t="s">
        <v>73</v>
      </c>
      <c r="BY61" s="107">
        <v>417315.27</v>
      </c>
      <c r="BZ61" s="106" t="s">
        <v>73</v>
      </c>
      <c r="CA61" s="107">
        <v>0</v>
      </c>
      <c r="CC61" s="106" t="s">
        <v>73</v>
      </c>
      <c r="CD61" s="107">
        <v>132507.73000000001</v>
      </c>
      <c r="CE61" s="106" t="s">
        <v>73</v>
      </c>
      <c r="CF61" s="107">
        <v>0</v>
      </c>
      <c r="CH61" s="106" t="s">
        <v>73</v>
      </c>
      <c r="CI61" s="107">
        <v>452989.45</v>
      </c>
      <c r="CJ61" s="106" t="s">
        <v>73</v>
      </c>
      <c r="CK61" s="107">
        <v>0</v>
      </c>
      <c r="CM61" s="106" t="s">
        <v>73</v>
      </c>
      <c r="CN61" s="107">
        <v>561023.57999999996</v>
      </c>
      <c r="CO61" s="106" t="s">
        <v>73</v>
      </c>
      <c r="CP61" s="107">
        <v>0</v>
      </c>
      <c r="CR61" s="106" t="s">
        <v>73</v>
      </c>
      <c r="CS61" s="107">
        <v>542699.87</v>
      </c>
      <c r="CT61" s="106" t="s">
        <v>73</v>
      </c>
      <c r="CU61" s="107">
        <v>0</v>
      </c>
      <c r="CW61" s="106" t="s">
        <v>73</v>
      </c>
      <c r="CX61" s="107">
        <v>1005540.5</v>
      </c>
      <c r="CY61" s="106" t="s">
        <v>73</v>
      </c>
      <c r="CZ61" s="107">
        <v>0</v>
      </c>
      <c r="DB61" s="106" t="s">
        <v>73</v>
      </c>
      <c r="DC61" s="107">
        <v>1032534.3300000001</v>
      </c>
      <c r="DD61" s="106" t="s">
        <v>73</v>
      </c>
      <c r="DE61" s="107">
        <v>0</v>
      </c>
      <c r="DG61" s="100">
        <f t="shared" si="0"/>
        <v>5638524.8578851093</v>
      </c>
      <c r="DH61" s="108">
        <f t="shared" si="1"/>
        <v>0</v>
      </c>
    </row>
    <row r="62" spans="2:112" s="5" customFormat="1" ht="15.95" customHeight="1" thickBot="1" x14ac:dyDescent="0.3">
      <c r="B62" s="106" t="s">
        <v>74</v>
      </c>
      <c r="C62" s="107">
        <v>185.51535359683422</v>
      </c>
      <c r="D62" s="106" t="s">
        <v>74</v>
      </c>
      <c r="E62" s="107">
        <v>0</v>
      </c>
      <c r="G62" s="106" t="s">
        <v>74</v>
      </c>
      <c r="H62" s="107">
        <v>0</v>
      </c>
      <c r="I62" s="106" t="s">
        <v>74</v>
      </c>
      <c r="J62" s="107">
        <v>0</v>
      </c>
      <c r="L62" s="70" t="s">
        <v>74</v>
      </c>
      <c r="M62" s="68"/>
      <c r="N62" s="70" t="s">
        <v>74</v>
      </c>
      <c r="O62" s="68"/>
      <c r="Q62" s="70" t="s">
        <v>74</v>
      </c>
      <c r="R62" s="68"/>
      <c r="S62" s="70" t="s">
        <v>74</v>
      </c>
      <c r="T62" s="68"/>
      <c r="V62" s="70" t="s">
        <v>74</v>
      </c>
      <c r="W62" s="68"/>
      <c r="X62" s="70" t="s">
        <v>74</v>
      </c>
      <c r="Y62" s="68"/>
      <c r="AA62" s="14" t="s">
        <v>74</v>
      </c>
      <c r="AB62" s="4"/>
      <c r="AC62" s="12" t="s">
        <v>74</v>
      </c>
      <c r="AD62" s="7"/>
      <c r="AF62" s="14" t="s">
        <v>74</v>
      </c>
      <c r="AG62" s="4"/>
      <c r="AH62" s="12" t="s">
        <v>74</v>
      </c>
      <c r="AI62" s="7"/>
      <c r="AK62" s="14" t="s">
        <v>74</v>
      </c>
      <c r="AL62" s="4"/>
      <c r="AM62" s="12" t="s">
        <v>74</v>
      </c>
      <c r="AN62" s="4"/>
      <c r="AP62" s="14" t="s">
        <v>74</v>
      </c>
      <c r="AQ62" s="4"/>
      <c r="AR62" s="12" t="s">
        <v>74</v>
      </c>
      <c r="AS62" s="4"/>
      <c r="AU62" s="14" t="s">
        <v>74</v>
      </c>
      <c r="AV62" s="4"/>
      <c r="AW62" s="12" t="s">
        <v>74</v>
      </c>
      <c r="AX62" s="4"/>
      <c r="AZ62" s="14" t="s">
        <v>74</v>
      </c>
      <c r="BA62" s="4"/>
      <c r="BB62" s="12" t="s">
        <v>74</v>
      </c>
      <c r="BC62" s="4"/>
      <c r="BE62" s="14" t="s">
        <v>73</v>
      </c>
      <c r="BF62" s="4"/>
      <c r="BG62" s="12" t="s">
        <v>73</v>
      </c>
      <c r="BH62" s="4"/>
      <c r="BI62" s="106" t="s">
        <v>74</v>
      </c>
      <c r="BJ62" s="107">
        <v>48976.86</v>
      </c>
      <c r="BK62" s="106" t="s">
        <v>74</v>
      </c>
      <c r="BL62" s="107">
        <v>0</v>
      </c>
      <c r="BN62" s="106" t="s">
        <v>74</v>
      </c>
      <c r="BO62" s="107">
        <v>135756.44</v>
      </c>
      <c r="BP62" s="106" t="s">
        <v>74</v>
      </c>
      <c r="BQ62" s="107">
        <v>0</v>
      </c>
      <c r="BS62" s="106" t="s">
        <v>74</v>
      </c>
      <c r="BT62" s="107">
        <v>168360.40000000002</v>
      </c>
      <c r="BU62" s="106" t="s">
        <v>74</v>
      </c>
      <c r="BV62" s="107">
        <v>0</v>
      </c>
      <c r="BX62" s="106" t="s">
        <v>74</v>
      </c>
      <c r="BY62" s="107">
        <v>63170.750000000007</v>
      </c>
      <c r="BZ62" s="106" t="s">
        <v>74</v>
      </c>
      <c r="CA62" s="107">
        <v>0</v>
      </c>
      <c r="CC62" s="106" t="s">
        <v>74</v>
      </c>
      <c r="CD62" s="107">
        <v>64701.34</v>
      </c>
      <c r="CE62" s="106" t="s">
        <v>74</v>
      </c>
      <c r="CF62" s="107">
        <v>0</v>
      </c>
      <c r="CH62" s="106" t="s">
        <v>147</v>
      </c>
      <c r="CI62" s="107">
        <v>36450.9100796415</v>
      </c>
      <c r="CJ62" s="106" t="s">
        <v>147</v>
      </c>
      <c r="CK62" s="107">
        <v>0</v>
      </c>
      <c r="CM62" s="106" t="s">
        <v>147</v>
      </c>
      <c r="CN62" s="107">
        <v>0</v>
      </c>
      <c r="CO62" s="106" t="s">
        <v>147</v>
      </c>
      <c r="CP62" s="107">
        <v>9372.9891576928148</v>
      </c>
      <c r="CR62" s="106" t="s">
        <v>147</v>
      </c>
      <c r="CS62" s="107">
        <v>0</v>
      </c>
      <c r="CT62" s="106" t="s">
        <v>147</v>
      </c>
      <c r="CU62" s="107">
        <v>66317.917586170675</v>
      </c>
      <c r="CW62" s="106" t="s">
        <v>147</v>
      </c>
      <c r="CX62" s="107">
        <v>0</v>
      </c>
      <c r="CY62" s="106" t="s">
        <v>147</v>
      </c>
      <c r="CZ62" s="107">
        <v>80658.659758113397</v>
      </c>
      <c r="DB62" s="106" t="s">
        <v>147</v>
      </c>
      <c r="DC62" s="107">
        <v>0</v>
      </c>
      <c r="DD62" s="106" t="s">
        <v>147</v>
      </c>
      <c r="DE62" s="107">
        <v>2940.115035259425</v>
      </c>
      <c r="DG62" s="100">
        <f t="shared" si="0"/>
        <v>517602.21543323831</v>
      </c>
      <c r="DH62" s="108">
        <f t="shared" si="1"/>
        <v>159289.68153723632</v>
      </c>
    </row>
    <row r="63" spans="2:112" s="5" customFormat="1" ht="15.95" customHeight="1" thickBot="1" x14ac:dyDescent="0.3">
      <c r="B63" s="106" t="s">
        <v>75</v>
      </c>
      <c r="C63" s="107">
        <v>788.41276259926144</v>
      </c>
      <c r="D63" s="106" t="s">
        <v>75</v>
      </c>
      <c r="E63" s="107">
        <v>0</v>
      </c>
      <c r="G63" s="106" t="s">
        <v>75</v>
      </c>
      <c r="H63" s="107">
        <v>63.009999999999977</v>
      </c>
      <c r="I63" s="106" t="s">
        <v>75</v>
      </c>
      <c r="J63" s="107">
        <v>0</v>
      </c>
      <c r="L63" s="70" t="s">
        <v>75</v>
      </c>
      <c r="M63" s="68"/>
      <c r="N63" s="70" t="s">
        <v>75</v>
      </c>
      <c r="O63" s="68"/>
      <c r="Q63" s="70" t="s">
        <v>75</v>
      </c>
      <c r="R63" s="68"/>
      <c r="S63" s="70" t="s">
        <v>75</v>
      </c>
      <c r="T63" s="68"/>
      <c r="V63" s="70" t="s">
        <v>75</v>
      </c>
      <c r="W63" s="68"/>
      <c r="X63" s="70" t="s">
        <v>75</v>
      </c>
      <c r="Y63" s="68"/>
      <c r="AA63" s="14" t="s">
        <v>75</v>
      </c>
      <c r="AB63" s="4"/>
      <c r="AC63" s="12" t="s">
        <v>75</v>
      </c>
      <c r="AD63" s="7"/>
      <c r="AF63" s="14" t="s">
        <v>75</v>
      </c>
      <c r="AG63" s="4"/>
      <c r="AH63" s="12" t="s">
        <v>75</v>
      </c>
      <c r="AI63" s="7"/>
      <c r="AK63" s="14" t="s">
        <v>75</v>
      </c>
      <c r="AL63" s="4"/>
      <c r="AM63" s="12" t="s">
        <v>75</v>
      </c>
      <c r="AN63" s="4"/>
      <c r="AP63" s="14" t="s">
        <v>75</v>
      </c>
      <c r="AQ63" s="4"/>
      <c r="AR63" s="12" t="s">
        <v>75</v>
      </c>
      <c r="AS63" s="4"/>
      <c r="AU63" s="14" t="s">
        <v>75</v>
      </c>
      <c r="AV63" s="4"/>
      <c r="AW63" s="12" t="s">
        <v>75</v>
      </c>
      <c r="AX63" s="4"/>
      <c r="AZ63" s="14" t="s">
        <v>75</v>
      </c>
      <c r="BA63" s="4"/>
      <c r="BB63" s="12" t="s">
        <v>75</v>
      </c>
      <c r="BC63" s="4"/>
      <c r="BE63" s="14" t="s">
        <v>74</v>
      </c>
      <c r="BF63" s="4"/>
      <c r="BG63" s="12" t="s">
        <v>74</v>
      </c>
      <c r="BH63" s="4"/>
      <c r="BI63" s="106" t="s">
        <v>75</v>
      </c>
      <c r="BJ63" s="107">
        <v>261060.05000000115</v>
      </c>
      <c r="BK63" s="106" t="s">
        <v>75</v>
      </c>
      <c r="BL63" s="107">
        <v>0</v>
      </c>
      <c r="BN63" s="106" t="s">
        <v>75</v>
      </c>
      <c r="BO63" s="107">
        <v>498987.86999999569</v>
      </c>
      <c r="BP63" s="106" t="s">
        <v>75</v>
      </c>
      <c r="BQ63" s="107">
        <v>0</v>
      </c>
      <c r="BS63" s="106" t="s">
        <v>75</v>
      </c>
      <c r="BT63" s="107">
        <v>549022.87999999372</v>
      </c>
      <c r="BU63" s="106" t="s">
        <v>75</v>
      </c>
      <c r="BV63" s="107">
        <v>0</v>
      </c>
      <c r="BX63" s="106" t="s">
        <v>75</v>
      </c>
      <c r="BY63" s="107">
        <v>223887.08</v>
      </c>
      <c r="BZ63" s="106" t="s">
        <v>75</v>
      </c>
      <c r="CA63" s="107">
        <v>0</v>
      </c>
      <c r="CC63" s="106" t="s">
        <v>75</v>
      </c>
      <c r="CD63" s="107">
        <v>0</v>
      </c>
      <c r="CE63" s="106" t="s">
        <v>75</v>
      </c>
      <c r="CF63" s="107">
        <v>0</v>
      </c>
      <c r="CH63" s="106" t="s">
        <v>75</v>
      </c>
      <c r="CI63" s="107">
        <v>0</v>
      </c>
      <c r="CJ63" s="106" t="s">
        <v>75</v>
      </c>
      <c r="CK63" s="107">
        <v>0</v>
      </c>
      <c r="CM63" s="106" t="s">
        <v>75</v>
      </c>
      <c r="CN63" s="107">
        <v>0</v>
      </c>
      <c r="CO63" s="106" t="s">
        <v>75</v>
      </c>
      <c r="CP63" s="107">
        <v>0</v>
      </c>
      <c r="CR63" s="106" t="s">
        <v>75</v>
      </c>
      <c r="CS63" s="107">
        <v>0</v>
      </c>
      <c r="CT63" s="106" t="s">
        <v>75</v>
      </c>
      <c r="CU63" s="107">
        <v>0</v>
      </c>
      <c r="CW63" s="106" t="s">
        <v>75</v>
      </c>
      <c r="CX63" s="107">
        <v>0</v>
      </c>
      <c r="CY63" s="106" t="s">
        <v>75</v>
      </c>
      <c r="CZ63" s="107">
        <v>0</v>
      </c>
      <c r="DB63" s="106" t="s">
        <v>75</v>
      </c>
      <c r="DC63" s="107">
        <v>0</v>
      </c>
      <c r="DD63" s="106" t="s">
        <v>75</v>
      </c>
      <c r="DE63" s="107">
        <v>0</v>
      </c>
      <c r="DG63" s="100">
        <f t="shared" si="0"/>
        <v>1533809.3027625899</v>
      </c>
      <c r="DH63" s="108">
        <f t="shared" si="1"/>
        <v>0</v>
      </c>
    </row>
    <row r="64" spans="2:112" s="5" customFormat="1" ht="15.95" customHeight="1" thickBot="1" x14ac:dyDescent="0.3">
      <c r="B64" s="106" t="s">
        <v>76</v>
      </c>
      <c r="C64" s="107">
        <v>98.210073552465985</v>
      </c>
      <c r="D64" s="106" t="s">
        <v>76</v>
      </c>
      <c r="E64" s="107">
        <v>0</v>
      </c>
      <c r="G64" s="106" t="s">
        <v>76</v>
      </c>
      <c r="H64" s="107">
        <v>0</v>
      </c>
      <c r="I64" s="106" t="s">
        <v>76</v>
      </c>
      <c r="J64" s="107">
        <v>0.17774105734734089</v>
      </c>
      <c r="L64" s="70" t="s">
        <v>76</v>
      </c>
      <c r="M64" s="68"/>
      <c r="N64" s="70" t="s">
        <v>76</v>
      </c>
      <c r="O64" s="68"/>
      <c r="Q64" s="70" t="s">
        <v>76</v>
      </c>
      <c r="R64" s="68"/>
      <c r="S64" s="70" t="s">
        <v>76</v>
      </c>
      <c r="T64" s="68"/>
      <c r="V64" s="70" t="s">
        <v>76</v>
      </c>
      <c r="W64" s="68"/>
      <c r="X64" s="70" t="s">
        <v>76</v>
      </c>
      <c r="Y64" s="68"/>
      <c r="AA64" s="14" t="s">
        <v>76</v>
      </c>
      <c r="AB64" s="4"/>
      <c r="AC64" s="12" t="s">
        <v>76</v>
      </c>
      <c r="AD64" s="7"/>
      <c r="AF64" s="14" t="s">
        <v>76</v>
      </c>
      <c r="AG64" s="4"/>
      <c r="AH64" s="12" t="s">
        <v>76</v>
      </c>
      <c r="AI64" s="7"/>
      <c r="AK64" s="14" t="s">
        <v>76</v>
      </c>
      <c r="AL64" s="4"/>
      <c r="AM64" s="12" t="s">
        <v>76</v>
      </c>
      <c r="AN64" s="4"/>
      <c r="AP64" s="14" t="s">
        <v>76</v>
      </c>
      <c r="AQ64" s="4"/>
      <c r="AR64" s="12" t="s">
        <v>76</v>
      </c>
      <c r="AS64" s="4"/>
      <c r="AU64" s="14" t="s">
        <v>76</v>
      </c>
      <c r="AV64" s="4"/>
      <c r="AW64" s="12" t="s">
        <v>76</v>
      </c>
      <c r="AX64" s="4"/>
      <c r="AZ64" s="14" t="s">
        <v>76</v>
      </c>
      <c r="BA64" s="4"/>
      <c r="BB64" s="12" t="s">
        <v>76</v>
      </c>
      <c r="BC64" s="4"/>
      <c r="BE64" s="14" t="s">
        <v>75</v>
      </c>
      <c r="BF64" s="4"/>
      <c r="BG64" s="12" t="s">
        <v>75</v>
      </c>
      <c r="BH64" s="4"/>
      <c r="BI64" s="106" t="s">
        <v>76</v>
      </c>
      <c r="BJ64" s="107">
        <v>22952.823280452914</v>
      </c>
      <c r="BK64" s="106" t="s">
        <v>76</v>
      </c>
      <c r="BL64" s="107">
        <v>0</v>
      </c>
      <c r="BN64" s="106" t="s">
        <v>76</v>
      </c>
      <c r="BO64" s="107">
        <v>67265.905262778091</v>
      </c>
      <c r="BP64" s="106" t="s">
        <v>76</v>
      </c>
      <c r="BQ64" s="107">
        <v>0</v>
      </c>
      <c r="BS64" s="106" t="s">
        <v>76</v>
      </c>
      <c r="BT64" s="107">
        <v>84595.029612761064</v>
      </c>
      <c r="BU64" s="106" t="s">
        <v>76</v>
      </c>
      <c r="BV64" s="107">
        <v>0</v>
      </c>
      <c r="BX64" s="106" t="s">
        <v>76</v>
      </c>
      <c r="BY64" s="107">
        <v>40629.505824552791</v>
      </c>
      <c r="BZ64" s="106" t="s">
        <v>76</v>
      </c>
      <c r="CA64" s="107">
        <v>0</v>
      </c>
      <c r="CC64" s="106" t="s">
        <v>76</v>
      </c>
      <c r="CD64" s="107">
        <v>26791.06</v>
      </c>
      <c r="CE64" s="106" t="s">
        <v>76</v>
      </c>
      <c r="CF64" s="107">
        <v>0</v>
      </c>
      <c r="CH64" s="106" t="s">
        <v>76</v>
      </c>
      <c r="CI64" s="107">
        <v>36114.78</v>
      </c>
      <c r="CJ64" s="106" t="s">
        <v>76</v>
      </c>
      <c r="CK64" s="107">
        <v>0</v>
      </c>
      <c r="CM64" s="106" t="s">
        <v>76</v>
      </c>
      <c r="CN64" s="107">
        <v>74513.960000000006</v>
      </c>
      <c r="CO64" s="106" t="s">
        <v>76</v>
      </c>
      <c r="CP64" s="107">
        <v>0</v>
      </c>
      <c r="CR64" s="106" t="s">
        <v>76</v>
      </c>
      <c r="CS64" s="107">
        <v>88282.17</v>
      </c>
      <c r="CT64" s="106" t="s">
        <v>76</v>
      </c>
      <c r="CU64" s="107">
        <v>0</v>
      </c>
      <c r="CW64" s="106" t="s">
        <v>76</v>
      </c>
      <c r="CX64" s="107">
        <v>135881.97</v>
      </c>
      <c r="CY64" s="106" t="s">
        <v>76</v>
      </c>
      <c r="CZ64" s="107">
        <v>0</v>
      </c>
      <c r="DB64" s="106" t="s">
        <v>76</v>
      </c>
      <c r="DC64" s="107">
        <v>118505.06</v>
      </c>
      <c r="DD64" s="106" t="s">
        <v>76</v>
      </c>
      <c r="DE64" s="107">
        <v>0</v>
      </c>
      <c r="DG64" s="100">
        <f t="shared" si="0"/>
        <v>695630.4740540972</v>
      </c>
      <c r="DH64" s="108">
        <f t="shared" si="1"/>
        <v>0.17774105734734089</v>
      </c>
    </row>
    <row r="65" spans="2:112" s="5" customFormat="1" ht="15.75" thickBot="1" x14ac:dyDescent="0.3">
      <c r="B65" s="106" t="s">
        <v>77</v>
      </c>
      <c r="C65" s="107">
        <v>52.999362576247862</v>
      </c>
      <c r="D65" s="106" t="s">
        <v>77</v>
      </c>
      <c r="E65" s="107">
        <v>0</v>
      </c>
      <c r="G65" s="106" t="s">
        <v>77</v>
      </c>
      <c r="H65" s="107">
        <v>0</v>
      </c>
      <c r="I65" s="106" t="s">
        <v>77</v>
      </c>
      <c r="J65" s="107">
        <v>3.6247324754411413E-2</v>
      </c>
      <c r="L65" s="70" t="s">
        <v>77</v>
      </c>
      <c r="M65" s="68"/>
      <c r="N65" s="70" t="s">
        <v>77</v>
      </c>
      <c r="O65" s="68"/>
      <c r="Q65" s="70" t="s">
        <v>77</v>
      </c>
      <c r="R65" s="68"/>
      <c r="S65" s="70" t="s">
        <v>77</v>
      </c>
      <c r="T65" s="68"/>
      <c r="V65" s="70" t="s">
        <v>77</v>
      </c>
      <c r="W65" s="68"/>
      <c r="X65" s="70" t="s">
        <v>77</v>
      </c>
      <c r="Y65" s="68"/>
      <c r="AA65" s="14" t="s">
        <v>77</v>
      </c>
      <c r="AB65" s="4"/>
      <c r="AC65" s="12" t="s">
        <v>77</v>
      </c>
      <c r="AD65" s="7"/>
      <c r="AF65" s="14" t="s">
        <v>77</v>
      </c>
      <c r="AG65" s="4"/>
      <c r="AH65" s="12" t="s">
        <v>77</v>
      </c>
      <c r="AI65" s="7"/>
      <c r="AK65" s="14" t="s">
        <v>77</v>
      </c>
      <c r="AL65" s="4"/>
      <c r="AM65" s="12" t="s">
        <v>77</v>
      </c>
      <c r="AN65" s="4"/>
      <c r="AP65" s="14" t="s">
        <v>77</v>
      </c>
      <c r="AQ65" s="4"/>
      <c r="AR65" s="12" t="s">
        <v>77</v>
      </c>
      <c r="AS65" s="4"/>
      <c r="AU65" s="14" t="s">
        <v>77</v>
      </c>
      <c r="AV65" s="4"/>
      <c r="AW65" s="12" t="s">
        <v>77</v>
      </c>
      <c r="AX65" s="4"/>
      <c r="AZ65" s="14" t="s">
        <v>77</v>
      </c>
      <c r="BA65" s="4"/>
      <c r="BB65" s="12" t="s">
        <v>77</v>
      </c>
      <c r="BC65" s="4"/>
      <c r="BE65" s="14" t="s">
        <v>76</v>
      </c>
      <c r="BF65" s="4"/>
      <c r="BG65" s="12" t="s">
        <v>76</v>
      </c>
      <c r="BH65" s="4"/>
      <c r="BI65" s="106" t="s">
        <v>77</v>
      </c>
      <c r="BJ65" s="107">
        <v>11866.66041430841</v>
      </c>
      <c r="BK65" s="106" t="s">
        <v>77</v>
      </c>
      <c r="BL65" s="107">
        <v>0</v>
      </c>
      <c r="BN65" s="106" t="s">
        <v>77</v>
      </c>
      <c r="BO65" s="107">
        <v>35213.297921174868</v>
      </c>
      <c r="BP65" s="106" t="s">
        <v>77</v>
      </c>
      <c r="BQ65" s="107">
        <v>0</v>
      </c>
      <c r="BS65" s="106" t="s">
        <v>77</v>
      </c>
      <c r="BT65" s="107">
        <v>42645.822759274175</v>
      </c>
      <c r="BU65" s="106" t="s">
        <v>77</v>
      </c>
      <c r="BV65" s="107">
        <v>0</v>
      </c>
      <c r="BX65" s="106" t="s">
        <v>77</v>
      </c>
      <c r="BY65" s="107">
        <v>28211.923102786768</v>
      </c>
      <c r="BZ65" s="106" t="s">
        <v>77</v>
      </c>
      <c r="CA65" s="107">
        <v>0</v>
      </c>
      <c r="CC65" s="106" t="s">
        <v>77</v>
      </c>
      <c r="CD65" s="107">
        <v>9738.6905976393246</v>
      </c>
      <c r="CE65" s="106" t="s">
        <v>77</v>
      </c>
      <c r="CF65" s="107">
        <v>0</v>
      </c>
      <c r="CH65" s="106" t="s">
        <v>77</v>
      </c>
      <c r="CI65" s="107">
        <v>34682.769999999997</v>
      </c>
      <c r="CJ65" s="106" t="s">
        <v>77</v>
      </c>
      <c r="CK65" s="107">
        <v>0</v>
      </c>
      <c r="CM65" s="106" t="s">
        <v>77</v>
      </c>
      <c r="CN65" s="107">
        <v>40860.730000000003</v>
      </c>
      <c r="CO65" s="106" t="s">
        <v>77</v>
      </c>
      <c r="CP65" s="107">
        <v>0</v>
      </c>
      <c r="CR65" s="106" t="s">
        <v>77</v>
      </c>
      <c r="CS65" s="107">
        <v>41609.75</v>
      </c>
      <c r="CT65" s="106" t="s">
        <v>77</v>
      </c>
      <c r="CU65" s="107">
        <v>0</v>
      </c>
      <c r="CW65" s="106" t="s">
        <v>77</v>
      </c>
      <c r="CX65" s="107">
        <v>68373.86</v>
      </c>
      <c r="CY65" s="106" t="s">
        <v>77</v>
      </c>
      <c r="CZ65" s="107">
        <v>0</v>
      </c>
      <c r="DB65" s="106" t="s">
        <v>77</v>
      </c>
      <c r="DC65" s="107">
        <v>71744.87</v>
      </c>
      <c r="DD65" s="106" t="s">
        <v>77</v>
      </c>
      <c r="DE65" s="107">
        <v>0</v>
      </c>
      <c r="DG65" s="100">
        <f t="shared" si="0"/>
        <v>385001.37415775977</v>
      </c>
      <c r="DH65" s="108">
        <f t="shared" si="1"/>
        <v>3.6247324754411413E-2</v>
      </c>
    </row>
    <row r="66" spans="2:112" s="5" customFormat="1" ht="15.75" thickBot="1" x14ac:dyDescent="0.3">
      <c r="B66" s="106" t="s">
        <v>78</v>
      </c>
      <c r="C66" s="107">
        <v>197.73252694216825</v>
      </c>
      <c r="D66" s="106" t="s">
        <v>78</v>
      </c>
      <c r="E66" s="107">
        <v>0</v>
      </c>
      <c r="G66" s="106" t="s">
        <v>78</v>
      </c>
      <c r="H66" s="107">
        <v>0</v>
      </c>
      <c r="I66" s="106" t="s">
        <v>78</v>
      </c>
      <c r="J66" s="107">
        <v>0.12898906135248545</v>
      </c>
      <c r="L66" s="70" t="s">
        <v>78</v>
      </c>
      <c r="M66" s="68"/>
      <c r="N66" s="70" t="s">
        <v>78</v>
      </c>
      <c r="O66" s="68"/>
      <c r="Q66" s="70" t="s">
        <v>78</v>
      </c>
      <c r="R66" s="68"/>
      <c r="S66" s="70" t="s">
        <v>78</v>
      </c>
      <c r="T66" s="68"/>
      <c r="V66" s="70" t="s">
        <v>78</v>
      </c>
      <c r="W66" s="68"/>
      <c r="X66" s="70" t="s">
        <v>78</v>
      </c>
      <c r="Y66" s="68"/>
      <c r="AA66" s="14" t="s">
        <v>78</v>
      </c>
      <c r="AB66" s="4"/>
      <c r="AC66" s="12" t="s">
        <v>78</v>
      </c>
      <c r="AD66" s="7"/>
      <c r="AF66" s="14" t="s">
        <v>78</v>
      </c>
      <c r="AG66" s="4"/>
      <c r="AH66" s="12" t="s">
        <v>78</v>
      </c>
      <c r="AI66" s="7"/>
      <c r="AK66" s="14" t="s">
        <v>78</v>
      </c>
      <c r="AL66" s="4"/>
      <c r="AM66" s="12" t="s">
        <v>78</v>
      </c>
      <c r="AN66" s="4"/>
      <c r="AP66" s="14" t="s">
        <v>78</v>
      </c>
      <c r="AQ66" s="4"/>
      <c r="AR66" s="12" t="s">
        <v>78</v>
      </c>
      <c r="AS66" s="4"/>
      <c r="AU66" s="14" t="s">
        <v>78</v>
      </c>
      <c r="AV66" s="4"/>
      <c r="AW66" s="12" t="s">
        <v>78</v>
      </c>
      <c r="AX66" s="4"/>
      <c r="AZ66" s="14" t="s">
        <v>78</v>
      </c>
      <c r="BA66" s="4"/>
      <c r="BB66" s="12" t="s">
        <v>78</v>
      </c>
      <c r="BC66" s="4"/>
      <c r="BE66" s="14" t="s">
        <v>79</v>
      </c>
      <c r="BF66" s="4"/>
      <c r="BG66" s="12" t="s">
        <v>79</v>
      </c>
      <c r="BH66" s="4"/>
      <c r="BI66" s="106" t="s">
        <v>78</v>
      </c>
      <c r="BJ66" s="107">
        <v>8476.0780108703912</v>
      </c>
      <c r="BK66" s="106" t="s">
        <v>78</v>
      </c>
      <c r="BL66" s="107">
        <v>0</v>
      </c>
      <c r="BN66" s="106" t="s">
        <v>78</v>
      </c>
      <c r="BO66" s="107">
        <v>55167.317533447087</v>
      </c>
      <c r="BP66" s="106" t="s">
        <v>78</v>
      </c>
      <c r="BQ66" s="107">
        <v>0</v>
      </c>
      <c r="BS66" s="106" t="s">
        <v>78</v>
      </c>
      <c r="BT66" s="107">
        <v>82070.485832569699</v>
      </c>
      <c r="BU66" s="106" t="s">
        <v>78</v>
      </c>
      <c r="BV66" s="107">
        <v>0</v>
      </c>
      <c r="BX66" s="106" t="s">
        <v>78</v>
      </c>
      <c r="BY66" s="107">
        <v>66441.430067918496</v>
      </c>
      <c r="BZ66" s="106" t="s">
        <v>78</v>
      </c>
      <c r="CA66" s="107">
        <v>0</v>
      </c>
      <c r="CC66" s="106" t="s">
        <v>78</v>
      </c>
      <c r="CD66" s="107">
        <v>10472.796742584107</v>
      </c>
      <c r="CE66" s="106" t="s">
        <v>78</v>
      </c>
      <c r="CF66" s="107">
        <v>0</v>
      </c>
      <c r="CH66" s="106" t="s">
        <v>78</v>
      </c>
      <c r="CI66" s="107">
        <v>65138.09421470845</v>
      </c>
      <c r="CJ66" s="106" t="s">
        <v>78</v>
      </c>
      <c r="CK66" s="107">
        <v>0</v>
      </c>
      <c r="CM66" s="106" t="s">
        <v>78</v>
      </c>
      <c r="CN66" s="107">
        <v>96580.01</v>
      </c>
      <c r="CO66" s="106" t="s">
        <v>78</v>
      </c>
      <c r="CP66" s="107">
        <v>0</v>
      </c>
      <c r="CR66" s="106" t="s">
        <v>78</v>
      </c>
      <c r="CS66" s="107">
        <v>76358.679999999993</v>
      </c>
      <c r="CT66" s="106" t="s">
        <v>78</v>
      </c>
      <c r="CU66" s="107">
        <v>0</v>
      </c>
      <c r="CW66" s="106" t="s">
        <v>78</v>
      </c>
      <c r="CX66" s="107">
        <v>120675.83</v>
      </c>
      <c r="CY66" s="106" t="s">
        <v>78</v>
      </c>
      <c r="CZ66" s="107">
        <v>0</v>
      </c>
      <c r="DB66" s="106" t="s">
        <v>78</v>
      </c>
      <c r="DC66" s="107">
        <v>126893.08</v>
      </c>
      <c r="DD66" s="106" t="s">
        <v>78</v>
      </c>
      <c r="DE66" s="107">
        <v>0</v>
      </c>
      <c r="DG66" s="100">
        <f t="shared" si="0"/>
        <v>708471.53492904035</v>
      </c>
      <c r="DH66" s="108">
        <f t="shared" si="1"/>
        <v>0.12898906135248545</v>
      </c>
    </row>
    <row r="67" spans="2:112" s="5" customFormat="1" ht="15.75" thickBot="1" x14ac:dyDescent="0.3">
      <c r="B67" s="106" t="s">
        <v>80</v>
      </c>
      <c r="C67" s="107">
        <v>387.41986177346104</v>
      </c>
      <c r="D67" s="106" t="s">
        <v>80</v>
      </c>
      <c r="E67" s="107">
        <v>0</v>
      </c>
      <c r="G67" s="106" t="s">
        <v>80</v>
      </c>
      <c r="H67" s="107">
        <v>0</v>
      </c>
      <c r="I67" s="106" t="s">
        <v>80</v>
      </c>
      <c r="J67" s="107">
        <v>0</v>
      </c>
      <c r="L67" s="70" t="s">
        <v>80</v>
      </c>
      <c r="M67" s="68"/>
      <c r="N67" s="70" t="s">
        <v>80</v>
      </c>
      <c r="O67" s="68"/>
      <c r="Q67" s="70" t="s">
        <v>80</v>
      </c>
      <c r="R67" s="68"/>
      <c r="S67" s="70" t="s">
        <v>80</v>
      </c>
      <c r="T67" s="68"/>
      <c r="V67" s="70" t="s">
        <v>80</v>
      </c>
      <c r="W67" s="68"/>
      <c r="X67" s="70" t="s">
        <v>80</v>
      </c>
      <c r="Y67" s="68"/>
      <c r="AA67" s="14" t="s">
        <v>80</v>
      </c>
      <c r="AB67" s="4"/>
      <c r="AC67" s="12" t="s">
        <v>80</v>
      </c>
      <c r="AD67" s="7"/>
      <c r="AF67" s="14" t="s">
        <v>80</v>
      </c>
      <c r="AG67" s="4"/>
      <c r="AH67" s="12" t="s">
        <v>80</v>
      </c>
      <c r="AI67" s="7"/>
      <c r="AK67" s="14" t="s">
        <v>80</v>
      </c>
      <c r="AL67" s="4"/>
      <c r="AM67" s="12" t="s">
        <v>80</v>
      </c>
      <c r="AN67" s="4"/>
      <c r="AP67" s="14" t="s">
        <v>80</v>
      </c>
      <c r="AQ67" s="4"/>
      <c r="AR67" s="12" t="s">
        <v>80</v>
      </c>
      <c r="AS67" s="4"/>
      <c r="AU67" s="14" t="s">
        <v>80</v>
      </c>
      <c r="AV67" s="4"/>
      <c r="AW67" s="12" t="s">
        <v>80</v>
      </c>
      <c r="AX67" s="4"/>
      <c r="AZ67" s="14" t="s">
        <v>80</v>
      </c>
      <c r="BA67" s="4"/>
      <c r="BB67" s="12" t="s">
        <v>80</v>
      </c>
      <c r="BC67" s="4"/>
      <c r="BE67" s="14" t="s">
        <v>78</v>
      </c>
      <c r="BF67" s="4"/>
      <c r="BG67" s="12" t="s">
        <v>78</v>
      </c>
      <c r="BH67" s="4"/>
      <c r="BI67" s="106" t="s">
        <v>80</v>
      </c>
      <c r="BJ67" s="107">
        <v>153192.37588917435</v>
      </c>
      <c r="BK67" s="106" t="s">
        <v>80</v>
      </c>
      <c r="BL67" s="107">
        <v>0</v>
      </c>
      <c r="BN67" s="106" t="s">
        <v>80</v>
      </c>
      <c r="BO67" s="107">
        <v>286660.25758269173</v>
      </c>
      <c r="BP67" s="106" t="s">
        <v>80</v>
      </c>
      <c r="BQ67" s="107">
        <v>0</v>
      </c>
      <c r="BS67" s="106" t="s">
        <v>80</v>
      </c>
      <c r="BT67" s="107">
        <v>221971.05832356337</v>
      </c>
      <c r="BU67" s="106" t="s">
        <v>80</v>
      </c>
      <c r="BV67" s="107">
        <v>0</v>
      </c>
      <c r="BX67" s="106" t="s">
        <v>80</v>
      </c>
      <c r="BY67" s="107">
        <v>61967.260455842727</v>
      </c>
      <c r="BZ67" s="106" t="s">
        <v>80</v>
      </c>
      <c r="CA67" s="107">
        <v>0</v>
      </c>
      <c r="CC67" s="106" t="s">
        <v>80</v>
      </c>
      <c r="CD67" s="107">
        <v>148124.08612320846</v>
      </c>
      <c r="CE67" s="106" t="s">
        <v>80</v>
      </c>
      <c r="CF67" s="107">
        <v>0</v>
      </c>
      <c r="CH67" s="106" t="s">
        <v>80</v>
      </c>
      <c r="CI67" s="107">
        <v>290490.8727040565</v>
      </c>
      <c r="CJ67" s="106" t="s">
        <v>80</v>
      </c>
      <c r="CK67" s="107">
        <v>0</v>
      </c>
      <c r="CM67" s="106" t="s">
        <v>80</v>
      </c>
      <c r="CN67" s="107">
        <v>354598.88</v>
      </c>
      <c r="CO67" s="106" t="s">
        <v>80</v>
      </c>
      <c r="CP67" s="107">
        <v>0</v>
      </c>
      <c r="CR67" s="106" t="s">
        <v>80</v>
      </c>
      <c r="CS67" s="107">
        <v>392186.06</v>
      </c>
      <c r="CT67" s="106" t="s">
        <v>80</v>
      </c>
      <c r="CU67" s="107">
        <v>0</v>
      </c>
      <c r="CW67" s="106" t="s">
        <v>80</v>
      </c>
      <c r="CX67" s="107">
        <v>347707.38</v>
      </c>
      <c r="CY67" s="106" t="s">
        <v>80</v>
      </c>
      <c r="CZ67" s="107">
        <v>0</v>
      </c>
      <c r="DB67" s="106" t="s">
        <v>80</v>
      </c>
      <c r="DC67" s="107">
        <v>374371.74</v>
      </c>
      <c r="DD67" s="106" t="s">
        <v>80</v>
      </c>
      <c r="DE67" s="107">
        <v>0</v>
      </c>
      <c r="DG67" s="100">
        <f t="shared" si="0"/>
        <v>2631657.3909403104</v>
      </c>
      <c r="DH67" s="108">
        <f t="shared" si="1"/>
        <v>0</v>
      </c>
    </row>
    <row r="68" spans="2:112" s="5" customFormat="1" ht="15.75" thickBot="1" x14ac:dyDescent="0.3">
      <c r="B68" s="106" t="s">
        <v>81</v>
      </c>
      <c r="C68" s="107">
        <v>45.558776607144139</v>
      </c>
      <c r="D68" s="106" t="s">
        <v>81</v>
      </c>
      <c r="E68" s="107">
        <v>0</v>
      </c>
      <c r="G68" s="106" t="s">
        <v>81</v>
      </c>
      <c r="H68" s="107">
        <v>0.09</v>
      </c>
      <c r="I68" s="106" t="s">
        <v>81</v>
      </c>
      <c r="J68" s="107">
        <v>0</v>
      </c>
      <c r="L68" s="70" t="s">
        <v>81</v>
      </c>
      <c r="M68" s="68"/>
      <c r="N68" s="70" t="s">
        <v>81</v>
      </c>
      <c r="O68" s="68"/>
      <c r="Q68" s="70" t="s">
        <v>81</v>
      </c>
      <c r="R68" s="68"/>
      <c r="S68" s="70" t="s">
        <v>81</v>
      </c>
      <c r="T68" s="68"/>
      <c r="V68" s="70" t="s">
        <v>81</v>
      </c>
      <c r="W68" s="68"/>
      <c r="X68" s="70" t="s">
        <v>81</v>
      </c>
      <c r="Y68" s="68"/>
      <c r="AA68" s="14" t="s">
        <v>81</v>
      </c>
      <c r="AB68" s="4"/>
      <c r="AC68" s="12" t="s">
        <v>81</v>
      </c>
      <c r="AD68" s="7"/>
      <c r="AF68" s="14" t="s">
        <v>81</v>
      </c>
      <c r="AG68" s="4"/>
      <c r="AH68" s="12" t="s">
        <v>81</v>
      </c>
      <c r="AI68" s="7"/>
      <c r="AK68" s="14" t="s">
        <v>81</v>
      </c>
      <c r="AL68" s="4"/>
      <c r="AM68" s="12" t="s">
        <v>81</v>
      </c>
      <c r="AN68" s="4"/>
      <c r="AP68" s="14" t="s">
        <v>81</v>
      </c>
      <c r="AQ68" s="4"/>
      <c r="AR68" s="12" t="s">
        <v>81</v>
      </c>
      <c r="AS68" s="4"/>
      <c r="AU68" s="14" t="s">
        <v>81</v>
      </c>
      <c r="AV68" s="4"/>
      <c r="AW68" s="12" t="s">
        <v>81</v>
      </c>
      <c r="AX68" s="4"/>
      <c r="AZ68" s="14" t="s">
        <v>81</v>
      </c>
      <c r="BA68" s="4"/>
      <c r="BB68" s="12" t="s">
        <v>81</v>
      </c>
      <c r="BC68" s="4"/>
      <c r="BE68" s="14" t="s">
        <v>80</v>
      </c>
      <c r="BF68" s="4"/>
      <c r="BG68" s="12" t="s">
        <v>80</v>
      </c>
      <c r="BH68" s="4"/>
      <c r="BI68" s="106" t="s">
        <v>81</v>
      </c>
      <c r="BJ68" s="107">
        <v>16757.779999999995</v>
      </c>
      <c r="BK68" s="106" t="s">
        <v>81</v>
      </c>
      <c r="BL68" s="107">
        <v>0</v>
      </c>
      <c r="BN68" s="106" t="s">
        <v>81</v>
      </c>
      <c r="BO68" s="107">
        <v>36028.25</v>
      </c>
      <c r="BP68" s="106" t="s">
        <v>81</v>
      </c>
      <c r="BQ68" s="107">
        <v>0</v>
      </c>
      <c r="BS68" s="106" t="s">
        <v>81</v>
      </c>
      <c r="BT68" s="107">
        <v>39967.000000000007</v>
      </c>
      <c r="BU68" s="106" t="s">
        <v>81</v>
      </c>
      <c r="BV68" s="107">
        <v>0</v>
      </c>
      <c r="BX68" s="106" t="s">
        <v>81</v>
      </c>
      <c r="BY68" s="107">
        <v>14107.92</v>
      </c>
      <c r="BZ68" s="106" t="s">
        <v>81</v>
      </c>
      <c r="CA68" s="107">
        <v>0</v>
      </c>
      <c r="CC68" s="106" t="s">
        <v>81</v>
      </c>
      <c r="CD68" s="107">
        <v>17202.11</v>
      </c>
      <c r="CE68" s="106" t="s">
        <v>81</v>
      </c>
      <c r="CF68" s="107">
        <v>0</v>
      </c>
      <c r="CH68" s="106" t="s">
        <v>81</v>
      </c>
      <c r="CI68" s="107">
        <v>34615.53</v>
      </c>
      <c r="CJ68" s="106" t="s">
        <v>81</v>
      </c>
      <c r="CK68" s="107">
        <v>0</v>
      </c>
      <c r="CM68" s="106" t="s">
        <v>81</v>
      </c>
      <c r="CN68" s="107">
        <v>32208.89</v>
      </c>
      <c r="CO68" s="106" t="s">
        <v>81</v>
      </c>
      <c r="CP68" s="107">
        <v>0</v>
      </c>
      <c r="CR68" s="106" t="s">
        <v>81</v>
      </c>
      <c r="CS68" s="107">
        <v>40757</v>
      </c>
      <c r="CT68" s="106" t="s">
        <v>81</v>
      </c>
      <c r="CU68" s="107">
        <v>0</v>
      </c>
      <c r="CW68" s="106" t="s">
        <v>81</v>
      </c>
      <c r="CX68" s="107">
        <v>57824.89</v>
      </c>
      <c r="CY68" s="106" t="s">
        <v>81</v>
      </c>
      <c r="CZ68" s="107">
        <v>0</v>
      </c>
      <c r="DB68" s="106" t="s">
        <v>81</v>
      </c>
      <c r="DC68" s="107">
        <v>49928.36</v>
      </c>
      <c r="DD68" s="106" t="s">
        <v>81</v>
      </c>
      <c r="DE68" s="107">
        <v>0</v>
      </c>
      <c r="DG68" s="100">
        <f t="shared" ref="DG68:DG101" si="2">C68+H68+BJ68+BO68+BT68+BY68+CD68+CI68+CN68+CS68+CX68+DC68</f>
        <v>339443.37877660716</v>
      </c>
      <c r="DH68" s="108">
        <f t="shared" ref="DH68:DH100" si="3">E68+J68+BL68+BQ68+BV68+CA68+CF68+CK68+CP68+CU68+CZ68+DE68</f>
        <v>0</v>
      </c>
    </row>
    <row r="69" spans="2:112" s="5" customFormat="1" ht="15.75" thickBot="1" x14ac:dyDescent="0.3">
      <c r="B69" s="106" t="s">
        <v>82</v>
      </c>
      <c r="C69" s="107">
        <v>62.835816685719792</v>
      </c>
      <c r="D69" s="106" t="s">
        <v>82</v>
      </c>
      <c r="E69" s="107">
        <v>0</v>
      </c>
      <c r="G69" s="106" t="s">
        <v>82</v>
      </c>
      <c r="H69" s="107">
        <v>0</v>
      </c>
      <c r="I69" s="106" t="s">
        <v>82</v>
      </c>
      <c r="J69" s="107">
        <v>4.2236038964822954E-2</v>
      </c>
      <c r="L69" s="70" t="s">
        <v>82</v>
      </c>
      <c r="M69" s="68"/>
      <c r="N69" s="70" t="s">
        <v>82</v>
      </c>
      <c r="O69" s="68"/>
      <c r="Q69" s="70" t="s">
        <v>82</v>
      </c>
      <c r="R69" s="68"/>
      <c r="S69" s="70" t="s">
        <v>82</v>
      </c>
      <c r="T69" s="68"/>
      <c r="V69" s="70" t="s">
        <v>82</v>
      </c>
      <c r="W69" s="68"/>
      <c r="X69" s="70" t="s">
        <v>82</v>
      </c>
      <c r="Y69" s="68"/>
      <c r="AA69" s="14" t="s">
        <v>82</v>
      </c>
      <c r="AB69" s="4"/>
      <c r="AC69" s="12" t="s">
        <v>82</v>
      </c>
      <c r="AD69" s="7"/>
      <c r="AF69" s="14" t="s">
        <v>82</v>
      </c>
      <c r="AG69" s="4"/>
      <c r="AH69" s="12" t="s">
        <v>82</v>
      </c>
      <c r="AI69" s="7"/>
      <c r="AK69" s="14" t="s">
        <v>82</v>
      </c>
      <c r="AL69" s="4"/>
      <c r="AM69" s="12" t="s">
        <v>82</v>
      </c>
      <c r="AN69" s="4"/>
      <c r="AP69" s="14" t="s">
        <v>82</v>
      </c>
      <c r="AQ69" s="4"/>
      <c r="AR69" s="12" t="s">
        <v>82</v>
      </c>
      <c r="AS69" s="4"/>
      <c r="AU69" s="14" t="s">
        <v>82</v>
      </c>
      <c r="AV69" s="4"/>
      <c r="AW69" s="12" t="s">
        <v>82</v>
      </c>
      <c r="AX69" s="4"/>
      <c r="AZ69" s="14" t="s">
        <v>82</v>
      </c>
      <c r="BA69" s="4"/>
      <c r="BB69" s="12" t="s">
        <v>82</v>
      </c>
      <c r="BC69" s="4"/>
      <c r="BE69" s="14" t="s">
        <v>81</v>
      </c>
      <c r="BF69" s="4"/>
      <c r="BG69" s="12" t="s">
        <v>81</v>
      </c>
      <c r="BH69" s="4"/>
      <c r="BI69" s="106" t="s">
        <v>82</v>
      </c>
      <c r="BJ69" s="107">
        <v>3601.8100391959001</v>
      </c>
      <c r="BK69" s="106" t="s">
        <v>82</v>
      </c>
      <c r="BL69" s="107">
        <v>0</v>
      </c>
      <c r="BN69" s="106" t="s">
        <v>82</v>
      </c>
      <c r="BO69" s="107">
        <v>38805.074958034362</v>
      </c>
      <c r="BP69" s="106" t="s">
        <v>82</v>
      </c>
      <c r="BQ69" s="107">
        <v>0</v>
      </c>
      <c r="BS69" s="106" t="s">
        <v>82</v>
      </c>
      <c r="BT69" s="107">
        <v>51387.45381701181</v>
      </c>
      <c r="BU69" s="106" t="s">
        <v>82</v>
      </c>
      <c r="BV69" s="107">
        <v>0</v>
      </c>
      <c r="BX69" s="106" t="s">
        <v>82</v>
      </c>
      <c r="BY69" s="107">
        <v>47695.415262698269</v>
      </c>
      <c r="BZ69" s="106" t="s">
        <v>82</v>
      </c>
      <c r="CA69" s="107">
        <v>0</v>
      </c>
      <c r="CC69" s="106" t="s">
        <v>82</v>
      </c>
      <c r="CD69" s="107">
        <v>3216.0094771330823</v>
      </c>
      <c r="CE69" s="106" t="s">
        <v>82</v>
      </c>
      <c r="CF69" s="107">
        <v>0</v>
      </c>
      <c r="CH69" s="106" t="s">
        <v>82</v>
      </c>
      <c r="CI69" s="107">
        <v>36673.172469304664</v>
      </c>
      <c r="CJ69" s="106" t="s">
        <v>82</v>
      </c>
      <c r="CK69" s="107">
        <v>0</v>
      </c>
      <c r="CM69" s="106" t="s">
        <v>82</v>
      </c>
      <c r="CN69" s="107">
        <v>52014.53</v>
      </c>
      <c r="CO69" s="106" t="s">
        <v>82</v>
      </c>
      <c r="CP69" s="107">
        <v>0</v>
      </c>
      <c r="CR69" s="106" t="s">
        <v>82</v>
      </c>
      <c r="CS69" s="107">
        <v>38339.11</v>
      </c>
      <c r="CT69" s="106" t="s">
        <v>82</v>
      </c>
      <c r="CU69" s="107">
        <v>0</v>
      </c>
      <c r="CW69" s="106" t="s">
        <v>82</v>
      </c>
      <c r="CX69" s="107">
        <v>68676.81</v>
      </c>
      <c r="CY69" s="106" t="s">
        <v>82</v>
      </c>
      <c r="CZ69" s="107">
        <v>0</v>
      </c>
      <c r="DB69" s="106" t="s">
        <v>82</v>
      </c>
      <c r="DC69" s="107">
        <v>84701.26</v>
      </c>
      <c r="DD69" s="106" t="s">
        <v>82</v>
      </c>
      <c r="DE69" s="107">
        <v>0</v>
      </c>
      <c r="DG69" s="100">
        <f t="shared" si="2"/>
        <v>425173.48184006382</v>
      </c>
      <c r="DH69" s="108">
        <f t="shared" si="3"/>
        <v>4.2236038964822954E-2</v>
      </c>
    </row>
    <row r="70" spans="2:112" s="5" customFormat="1" ht="15.75" thickBot="1" x14ac:dyDescent="0.3">
      <c r="B70" s="106" t="s">
        <v>83</v>
      </c>
      <c r="C70" s="107">
        <v>38.445865914888444</v>
      </c>
      <c r="D70" s="106" t="s">
        <v>83</v>
      </c>
      <c r="E70" s="107">
        <v>0</v>
      </c>
      <c r="G70" s="106" t="s">
        <v>83</v>
      </c>
      <c r="H70" s="107">
        <v>0</v>
      </c>
      <c r="I70" s="106" t="s">
        <v>83</v>
      </c>
      <c r="J70" s="107">
        <v>0</v>
      </c>
      <c r="L70" s="70" t="s">
        <v>83</v>
      </c>
      <c r="M70" s="68"/>
      <c r="N70" s="70" t="s">
        <v>83</v>
      </c>
      <c r="O70" s="68"/>
      <c r="Q70" s="70" t="s">
        <v>83</v>
      </c>
      <c r="R70" s="68"/>
      <c r="S70" s="70" t="s">
        <v>83</v>
      </c>
      <c r="T70" s="68"/>
      <c r="V70" s="70" t="s">
        <v>83</v>
      </c>
      <c r="W70" s="68"/>
      <c r="X70" s="70" t="s">
        <v>83</v>
      </c>
      <c r="Y70" s="68"/>
      <c r="AA70" s="14" t="s">
        <v>83</v>
      </c>
      <c r="AB70" s="4"/>
      <c r="AC70" s="12" t="s">
        <v>83</v>
      </c>
      <c r="AD70" s="7"/>
      <c r="AF70" s="14" t="s">
        <v>83</v>
      </c>
      <c r="AG70" s="4"/>
      <c r="AH70" s="12" t="s">
        <v>83</v>
      </c>
      <c r="AI70" s="7"/>
      <c r="AK70" s="14" t="s">
        <v>83</v>
      </c>
      <c r="AL70" s="4"/>
      <c r="AM70" s="12" t="s">
        <v>83</v>
      </c>
      <c r="AN70" s="4"/>
      <c r="AP70" s="14" t="s">
        <v>83</v>
      </c>
      <c r="AQ70" s="4"/>
      <c r="AR70" s="12" t="s">
        <v>83</v>
      </c>
      <c r="AS70" s="4"/>
      <c r="AU70" s="14" t="s">
        <v>83</v>
      </c>
      <c r="AV70" s="4"/>
      <c r="AW70" s="12" t="s">
        <v>83</v>
      </c>
      <c r="AX70" s="4"/>
      <c r="AZ70" s="14" t="s">
        <v>83</v>
      </c>
      <c r="BA70" s="4"/>
      <c r="BB70" s="12" t="s">
        <v>83</v>
      </c>
      <c r="BC70" s="4"/>
      <c r="BE70" s="14" t="s">
        <v>82</v>
      </c>
      <c r="BF70" s="4"/>
      <c r="BG70" s="12" t="s">
        <v>82</v>
      </c>
      <c r="BH70" s="4"/>
      <c r="BI70" s="106" t="s">
        <v>83</v>
      </c>
      <c r="BJ70" s="107">
        <v>3294.44</v>
      </c>
      <c r="BK70" s="106" t="s">
        <v>83</v>
      </c>
      <c r="BL70" s="107">
        <v>0</v>
      </c>
      <c r="BN70" s="106" t="s">
        <v>83</v>
      </c>
      <c r="BO70" s="107">
        <v>25507.64</v>
      </c>
      <c r="BP70" s="106" t="s">
        <v>83</v>
      </c>
      <c r="BQ70" s="107">
        <v>0</v>
      </c>
      <c r="BS70" s="106" t="s">
        <v>83</v>
      </c>
      <c r="BT70" s="107">
        <v>33122.26</v>
      </c>
      <c r="BU70" s="106" t="s">
        <v>83</v>
      </c>
      <c r="BV70" s="107">
        <v>0</v>
      </c>
      <c r="BX70" s="106" t="s">
        <v>83</v>
      </c>
      <c r="BY70" s="107">
        <v>23775.72</v>
      </c>
      <c r="BZ70" s="106" t="s">
        <v>83</v>
      </c>
      <c r="CA70" s="107">
        <v>0</v>
      </c>
      <c r="CC70" s="106" t="s">
        <v>83</v>
      </c>
      <c r="CD70" s="107">
        <v>3587.14</v>
      </c>
      <c r="CE70" s="106" t="s">
        <v>83</v>
      </c>
      <c r="CF70" s="107">
        <v>0</v>
      </c>
      <c r="CH70" s="106" t="s">
        <v>83</v>
      </c>
      <c r="CI70" s="107">
        <v>25333.200000000001</v>
      </c>
      <c r="CJ70" s="106" t="s">
        <v>83</v>
      </c>
      <c r="CK70" s="107">
        <v>0</v>
      </c>
      <c r="CM70" s="106" t="s">
        <v>83</v>
      </c>
      <c r="CN70" s="107">
        <v>36682.230000000003</v>
      </c>
      <c r="CO70" s="106" t="s">
        <v>83</v>
      </c>
      <c r="CP70" s="107">
        <v>0</v>
      </c>
      <c r="CR70" s="106" t="s">
        <v>83</v>
      </c>
      <c r="CS70" s="107">
        <v>34984.47</v>
      </c>
      <c r="CT70" s="106" t="s">
        <v>83</v>
      </c>
      <c r="CU70" s="107">
        <v>0</v>
      </c>
      <c r="CW70" s="106" t="s">
        <v>83</v>
      </c>
      <c r="CX70" s="107">
        <v>49664.62</v>
      </c>
      <c r="CY70" s="106" t="s">
        <v>83</v>
      </c>
      <c r="CZ70" s="107">
        <v>0</v>
      </c>
      <c r="DB70" s="106" t="s">
        <v>83</v>
      </c>
      <c r="DC70" s="107">
        <v>49490.32</v>
      </c>
      <c r="DD70" s="106" t="s">
        <v>83</v>
      </c>
      <c r="DE70" s="107">
        <v>0</v>
      </c>
      <c r="DG70" s="100">
        <f t="shared" si="2"/>
        <v>285480.4858659149</v>
      </c>
      <c r="DH70" s="108">
        <f t="shared" si="3"/>
        <v>0</v>
      </c>
    </row>
    <row r="71" spans="2:112" s="5" customFormat="1" ht="15.75" thickBot="1" x14ac:dyDescent="0.3">
      <c r="B71" s="106" t="s">
        <v>84</v>
      </c>
      <c r="C71" s="107">
        <v>688.77619295009447</v>
      </c>
      <c r="D71" s="106" t="s">
        <v>84</v>
      </c>
      <c r="E71" s="107">
        <v>0</v>
      </c>
      <c r="G71" s="106" t="s">
        <v>84</v>
      </c>
      <c r="H71" s="107">
        <v>0</v>
      </c>
      <c r="I71" s="106" t="s">
        <v>84</v>
      </c>
      <c r="J71" s="107">
        <v>0</v>
      </c>
      <c r="L71" s="70" t="s">
        <v>84</v>
      </c>
      <c r="M71" s="68"/>
      <c r="N71" s="70" t="s">
        <v>84</v>
      </c>
      <c r="O71" s="68"/>
      <c r="Q71" s="70" t="s">
        <v>84</v>
      </c>
      <c r="R71" s="68"/>
      <c r="S71" s="70" t="s">
        <v>84</v>
      </c>
      <c r="T71" s="68"/>
      <c r="V71" s="70" t="s">
        <v>84</v>
      </c>
      <c r="W71" s="68"/>
      <c r="X71" s="70" t="s">
        <v>84</v>
      </c>
      <c r="Y71" s="68"/>
      <c r="AA71" s="14" t="s">
        <v>84</v>
      </c>
      <c r="AB71" s="4"/>
      <c r="AC71" s="12" t="s">
        <v>84</v>
      </c>
      <c r="AD71" s="7"/>
      <c r="AF71" s="14" t="s">
        <v>84</v>
      </c>
      <c r="AG71" s="4"/>
      <c r="AH71" s="12" t="s">
        <v>84</v>
      </c>
      <c r="AI71" s="7"/>
      <c r="AK71" s="14" t="s">
        <v>84</v>
      </c>
      <c r="AL71" s="4"/>
      <c r="AM71" s="12" t="s">
        <v>84</v>
      </c>
      <c r="AN71" s="4"/>
      <c r="AP71" s="14" t="s">
        <v>84</v>
      </c>
      <c r="AQ71" s="4"/>
      <c r="AR71" s="12" t="s">
        <v>84</v>
      </c>
      <c r="AS71" s="4"/>
      <c r="AU71" s="14" t="s">
        <v>84</v>
      </c>
      <c r="AV71" s="4"/>
      <c r="AW71" s="12" t="s">
        <v>84</v>
      </c>
      <c r="AX71" s="4"/>
      <c r="AZ71" s="14" t="s">
        <v>84</v>
      </c>
      <c r="BA71" s="4"/>
      <c r="BB71" s="12" t="s">
        <v>84</v>
      </c>
      <c r="BC71" s="4"/>
      <c r="BE71" s="14" t="s">
        <v>83</v>
      </c>
      <c r="BF71" s="4"/>
      <c r="BG71" s="12" t="s">
        <v>83</v>
      </c>
      <c r="BH71" s="4"/>
      <c r="BI71" s="106" t="s">
        <v>84</v>
      </c>
      <c r="BJ71" s="107">
        <v>0</v>
      </c>
      <c r="BK71" s="106" t="s">
        <v>84</v>
      </c>
      <c r="BL71" s="107">
        <v>0</v>
      </c>
      <c r="BN71" s="106" t="s">
        <v>84</v>
      </c>
      <c r="BO71" s="107">
        <v>39950.439999999995</v>
      </c>
      <c r="BP71" s="106" t="s">
        <v>84</v>
      </c>
      <c r="BQ71" s="107">
        <v>0</v>
      </c>
      <c r="BS71" s="106" t="s">
        <v>84</v>
      </c>
      <c r="BT71" s="107">
        <v>47916.7</v>
      </c>
      <c r="BU71" s="106" t="s">
        <v>84</v>
      </c>
      <c r="BV71" s="107">
        <v>0</v>
      </c>
      <c r="BX71" s="106" t="s">
        <v>84</v>
      </c>
      <c r="BY71" s="107">
        <v>56230.82</v>
      </c>
      <c r="BZ71" s="106" t="s">
        <v>84</v>
      </c>
      <c r="CA71" s="107">
        <v>0</v>
      </c>
      <c r="CC71" s="106" t="s">
        <v>84</v>
      </c>
      <c r="CD71" s="107">
        <v>3.48</v>
      </c>
      <c r="CE71" s="106" t="s">
        <v>84</v>
      </c>
      <c r="CF71" s="107">
        <v>0</v>
      </c>
      <c r="CH71" s="106" t="s">
        <v>84</v>
      </c>
      <c r="CI71" s="107">
        <v>37475.129999999997</v>
      </c>
      <c r="CJ71" s="106" t="s">
        <v>84</v>
      </c>
      <c r="CK71" s="107">
        <v>0</v>
      </c>
      <c r="CM71" s="106" t="s">
        <v>84</v>
      </c>
      <c r="CN71" s="107">
        <v>57522.5</v>
      </c>
      <c r="CO71" s="106" t="s">
        <v>84</v>
      </c>
      <c r="CP71" s="107">
        <v>0</v>
      </c>
      <c r="CR71" s="106" t="s">
        <v>84</v>
      </c>
      <c r="CS71" s="107">
        <v>38868.6</v>
      </c>
      <c r="CT71" s="106" t="s">
        <v>84</v>
      </c>
      <c r="CU71" s="107">
        <v>0</v>
      </c>
      <c r="CW71" s="106" t="s">
        <v>84</v>
      </c>
      <c r="CX71" s="107">
        <v>68317.440000000002</v>
      </c>
      <c r="CY71" s="106" t="s">
        <v>84</v>
      </c>
      <c r="CZ71" s="107">
        <v>0</v>
      </c>
      <c r="DB71" s="106" t="s">
        <v>84</v>
      </c>
      <c r="DC71" s="107">
        <v>94268.12</v>
      </c>
      <c r="DD71" s="106" t="s">
        <v>84</v>
      </c>
      <c r="DE71" s="107">
        <v>0</v>
      </c>
      <c r="DG71" s="100">
        <f t="shared" si="2"/>
        <v>441242.00619295007</v>
      </c>
      <c r="DH71" s="108">
        <f t="shared" si="3"/>
        <v>0</v>
      </c>
    </row>
    <row r="72" spans="2:112" s="5" customFormat="1" ht="15.75" thickBot="1" x14ac:dyDescent="0.3">
      <c r="B72" s="106" t="s">
        <v>85</v>
      </c>
      <c r="C72" s="107">
        <v>273.99756124713355</v>
      </c>
      <c r="D72" s="106" t="s">
        <v>85</v>
      </c>
      <c r="E72" s="107">
        <v>0</v>
      </c>
      <c r="G72" s="106" t="s">
        <v>85</v>
      </c>
      <c r="H72" s="107">
        <v>0</v>
      </c>
      <c r="I72" s="106" t="s">
        <v>85</v>
      </c>
      <c r="J72" s="107">
        <v>0</v>
      </c>
      <c r="L72" s="70" t="s">
        <v>85</v>
      </c>
      <c r="M72" s="68"/>
      <c r="N72" s="70" t="s">
        <v>85</v>
      </c>
      <c r="O72" s="68"/>
      <c r="Q72" s="70" t="s">
        <v>85</v>
      </c>
      <c r="R72" s="68"/>
      <c r="S72" s="70" t="s">
        <v>85</v>
      </c>
      <c r="T72" s="68"/>
      <c r="V72" s="70" t="s">
        <v>85</v>
      </c>
      <c r="W72" s="68"/>
      <c r="X72" s="70" t="s">
        <v>85</v>
      </c>
      <c r="Y72" s="68"/>
      <c r="AA72" s="14" t="s">
        <v>85</v>
      </c>
      <c r="AB72" s="4"/>
      <c r="AC72" s="12" t="s">
        <v>85</v>
      </c>
      <c r="AD72" s="7"/>
      <c r="AF72" s="14" t="s">
        <v>85</v>
      </c>
      <c r="AG72" s="4"/>
      <c r="AH72" s="12" t="s">
        <v>85</v>
      </c>
      <c r="AI72" s="7"/>
      <c r="AK72" s="14" t="s">
        <v>85</v>
      </c>
      <c r="AL72" s="4"/>
      <c r="AM72" s="12" t="s">
        <v>85</v>
      </c>
      <c r="AN72" s="4"/>
      <c r="AP72" s="14" t="s">
        <v>85</v>
      </c>
      <c r="AQ72" s="4"/>
      <c r="AR72" s="12" t="s">
        <v>85</v>
      </c>
      <c r="AS72" s="4"/>
      <c r="AU72" s="14" t="s">
        <v>85</v>
      </c>
      <c r="AV72" s="4"/>
      <c r="AW72" s="12" t="s">
        <v>85</v>
      </c>
      <c r="AX72" s="4"/>
      <c r="AZ72" s="14" t="s">
        <v>85</v>
      </c>
      <c r="BA72" s="4"/>
      <c r="BB72" s="12" t="s">
        <v>85</v>
      </c>
      <c r="BC72" s="4"/>
      <c r="BE72" s="14" t="s">
        <v>84</v>
      </c>
      <c r="BF72" s="4"/>
      <c r="BG72" s="12" t="s">
        <v>84</v>
      </c>
      <c r="BH72" s="4"/>
      <c r="BI72" s="106" t="s">
        <v>85</v>
      </c>
      <c r="BJ72" s="107">
        <v>61748.461454735807</v>
      </c>
      <c r="BK72" s="106" t="s">
        <v>85</v>
      </c>
      <c r="BL72" s="107">
        <v>0</v>
      </c>
      <c r="BN72" s="106" t="s">
        <v>85</v>
      </c>
      <c r="BO72" s="107">
        <v>111969.18921017789</v>
      </c>
      <c r="BP72" s="106" t="s">
        <v>85</v>
      </c>
      <c r="BQ72" s="107">
        <v>0</v>
      </c>
      <c r="BS72" s="106" t="s">
        <v>85</v>
      </c>
      <c r="BT72" s="107">
        <v>133940.97104536928</v>
      </c>
      <c r="BU72" s="106" t="s">
        <v>85</v>
      </c>
      <c r="BV72" s="107">
        <v>0</v>
      </c>
      <c r="BX72" s="106" t="s">
        <v>85</v>
      </c>
      <c r="BY72" s="107">
        <v>41402.840621652547</v>
      </c>
      <c r="BZ72" s="106" t="s">
        <v>85</v>
      </c>
      <c r="CA72" s="107">
        <v>0</v>
      </c>
      <c r="CC72" s="106" t="s">
        <v>85</v>
      </c>
      <c r="CD72" s="107">
        <v>59205.531290852414</v>
      </c>
      <c r="CE72" s="106" t="s">
        <v>85</v>
      </c>
      <c r="CF72" s="107">
        <v>0</v>
      </c>
      <c r="CH72" s="106" t="s">
        <v>85</v>
      </c>
      <c r="CI72" s="107">
        <v>115209.77098713288</v>
      </c>
      <c r="CJ72" s="106" t="s">
        <v>85</v>
      </c>
      <c r="CK72" s="107">
        <v>0</v>
      </c>
      <c r="CM72" s="106" t="s">
        <v>85</v>
      </c>
      <c r="CN72" s="107">
        <v>109162.5</v>
      </c>
      <c r="CO72" s="106" t="s">
        <v>85</v>
      </c>
      <c r="CP72" s="107">
        <v>0</v>
      </c>
      <c r="CR72" s="106" t="s">
        <v>85</v>
      </c>
      <c r="CS72" s="107">
        <v>142704.9</v>
      </c>
      <c r="CT72" s="106" t="s">
        <v>85</v>
      </c>
      <c r="CU72" s="107">
        <v>0</v>
      </c>
      <c r="CW72" s="106" t="s">
        <v>85</v>
      </c>
      <c r="CX72" s="107">
        <v>210475.07</v>
      </c>
      <c r="CY72" s="106" t="s">
        <v>85</v>
      </c>
      <c r="CZ72" s="107">
        <v>0</v>
      </c>
      <c r="DB72" s="106" t="s">
        <v>85</v>
      </c>
      <c r="DC72" s="107">
        <v>170932.26</v>
      </c>
      <c r="DD72" s="106" t="s">
        <v>85</v>
      </c>
      <c r="DE72" s="107">
        <v>0</v>
      </c>
      <c r="DG72" s="100">
        <f t="shared" si="2"/>
        <v>1157025.4921711681</v>
      </c>
      <c r="DH72" s="108">
        <f t="shared" si="3"/>
        <v>0</v>
      </c>
    </row>
    <row r="73" spans="2:112" s="5" customFormat="1" ht="15.75" thickBot="1" x14ac:dyDescent="0.3">
      <c r="B73" s="106" t="s">
        <v>86</v>
      </c>
      <c r="C73" s="107">
        <v>350.87087833784409</v>
      </c>
      <c r="D73" s="106" t="s">
        <v>86</v>
      </c>
      <c r="E73" s="107">
        <v>0</v>
      </c>
      <c r="G73" s="106" t="s">
        <v>86</v>
      </c>
      <c r="H73" s="107">
        <v>0</v>
      </c>
      <c r="I73" s="106" t="s">
        <v>86</v>
      </c>
      <c r="J73" s="107">
        <v>0.14252698563109026</v>
      </c>
      <c r="L73" s="70" t="s">
        <v>86</v>
      </c>
      <c r="M73" s="68"/>
      <c r="N73" s="70" t="s">
        <v>86</v>
      </c>
      <c r="O73" s="68"/>
      <c r="Q73" s="70" t="s">
        <v>86</v>
      </c>
      <c r="R73" s="68"/>
      <c r="S73" s="70" t="s">
        <v>86</v>
      </c>
      <c r="T73" s="68"/>
      <c r="V73" s="70" t="s">
        <v>86</v>
      </c>
      <c r="W73" s="68"/>
      <c r="X73" s="70" t="s">
        <v>86</v>
      </c>
      <c r="Y73" s="68"/>
      <c r="AA73" s="14" t="s">
        <v>86</v>
      </c>
      <c r="AB73" s="4"/>
      <c r="AC73" s="12" t="s">
        <v>86</v>
      </c>
      <c r="AD73" s="7"/>
      <c r="AF73" s="14" t="s">
        <v>86</v>
      </c>
      <c r="AG73" s="4"/>
      <c r="AH73" s="12" t="s">
        <v>86</v>
      </c>
      <c r="AI73" s="7"/>
      <c r="AK73" s="14" t="s">
        <v>86</v>
      </c>
      <c r="AL73" s="4"/>
      <c r="AM73" s="12" t="s">
        <v>86</v>
      </c>
      <c r="AN73" s="4"/>
      <c r="AP73" s="14" t="s">
        <v>86</v>
      </c>
      <c r="AQ73" s="4"/>
      <c r="AR73" s="12" t="s">
        <v>86</v>
      </c>
      <c r="AS73" s="4"/>
      <c r="AU73" s="14" t="s">
        <v>86</v>
      </c>
      <c r="AV73" s="4"/>
      <c r="AW73" s="12" t="s">
        <v>86</v>
      </c>
      <c r="AX73" s="4"/>
      <c r="AZ73" s="14" t="s">
        <v>86</v>
      </c>
      <c r="BA73" s="4"/>
      <c r="BB73" s="12" t="s">
        <v>86</v>
      </c>
      <c r="BC73" s="4"/>
      <c r="BE73" s="14" t="s">
        <v>85</v>
      </c>
      <c r="BF73" s="4"/>
      <c r="BG73" s="12" t="s">
        <v>85</v>
      </c>
      <c r="BH73" s="4"/>
      <c r="BI73" s="106" t="s">
        <v>86</v>
      </c>
      <c r="BJ73" s="107">
        <v>54268.238520289196</v>
      </c>
      <c r="BK73" s="106" t="s">
        <v>86</v>
      </c>
      <c r="BL73" s="107">
        <v>0</v>
      </c>
      <c r="BN73" s="106" t="s">
        <v>86</v>
      </c>
      <c r="BO73" s="107">
        <v>68592.645149664007</v>
      </c>
      <c r="BP73" s="106" t="s">
        <v>86</v>
      </c>
      <c r="BQ73" s="107">
        <v>0</v>
      </c>
      <c r="BS73" s="106" t="s">
        <v>86</v>
      </c>
      <c r="BT73" s="107">
        <v>161770.40850669466</v>
      </c>
      <c r="BU73" s="106" t="s">
        <v>86</v>
      </c>
      <c r="BV73" s="107">
        <v>0</v>
      </c>
      <c r="BX73" s="106" t="s">
        <v>86</v>
      </c>
      <c r="BY73" s="107">
        <v>98489.200472193086</v>
      </c>
      <c r="BZ73" s="106" t="s">
        <v>86</v>
      </c>
      <c r="CA73" s="107">
        <v>0</v>
      </c>
      <c r="CC73" s="106" t="s">
        <v>86</v>
      </c>
      <c r="CD73" s="107">
        <v>50745.852711211868</v>
      </c>
      <c r="CE73" s="106" t="s">
        <v>86</v>
      </c>
      <c r="CF73" s="107">
        <v>0</v>
      </c>
      <c r="CH73" s="106" t="s">
        <v>86</v>
      </c>
      <c r="CI73" s="107">
        <v>141830.54665749619</v>
      </c>
      <c r="CJ73" s="106" t="s">
        <v>86</v>
      </c>
      <c r="CK73" s="107">
        <v>0</v>
      </c>
      <c r="CM73" s="106" t="s">
        <v>86</v>
      </c>
      <c r="CN73" s="107">
        <v>157335.37</v>
      </c>
      <c r="CO73" s="106" t="s">
        <v>86</v>
      </c>
      <c r="CP73" s="107">
        <v>0</v>
      </c>
      <c r="CR73" s="106" t="s">
        <v>86</v>
      </c>
      <c r="CS73" s="107">
        <v>161018.73000000001</v>
      </c>
      <c r="CT73" s="106" t="s">
        <v>86</v>
      </c>
      <c r="CU73" s="107">
        <v>0</v>
      </c>
      <c r="CW73" s="106" t="s">
        <v>86</v>
      </c>
      <c r="CX73" s="107">
        <v>245115.02</v>
      </c>
      <c r="CY73" s="106" t="s">
        <v>86</v>
      </c>
      <c r="CZ73" s="107">
        <v>0</v>
      </c>
      <c r="DB73" s="106" t="s">
        <v>86</v>
      </c>
      <c r="DC73" s="107">
        <v>238422.22</v>
      </c>
      <c r="DD73" s="106" t="s">
        <v>86</v>
      </c>
      <c r="DE73" s="107">
        <v>0</v>
      </c>
      <c r="DG73" s="100">
        <f t="shared" si="2"/>
        <v>1377939.1028958866</v>
      </c>
      <c r="DH73" s="108">
        <f t="shared" si="3"/>
        <v>0.14252698563109026</v>
      </c>
    </row>
    <row r="74" spans="2:112" s="5" customFormat="1" ht="15.75" thickBot="1" x14ac:dyDescent="0.3">
      <c r="B74" s="106" t="s">
        <v>87</v>
      </c>
      <c r="C74" s="107">
        <v>89.100290248167695</v>
      </c>
      <c r="D74" s="106" t="s">
        <v>87</v>
      </c>
      <c r="E74" s="107">
        <v>0</v>
      </c>
      <c r="G74" s="106" t="s">
        <v>87</v>
      </c>
      <c r="H74" s="107">
        <v>0</v>
      </c>
      <c r="I74" s="106" t="s">
        <v>87</v>
      </c>
      <c r="J74" s="107">
        <v>6.8698458280947727E-2</v>
      </c>
      <c r="L74" s="70" t="s">
        <v>87</v>
      </c>
      <c r="M74" s="68"/>
      <c r="N74" s="70" t="s">
        <v>87</v>
      </c>
      <c r="O74" s="68"/>
      <c r="Q74" s="70" t="s">
        <v>87</v>
      </c>
      <c r="R74" s="68"/>
      <c r="S74" s="70" t="s">
        <v>87</v>
      </c>
      <c r="T74" s="68"/>
      <c r="V74" s="70" t="s">
        <v>87</v>
      </c>
      <c r="W74" s="68"/>
      <c r="X74" s="70" t="s">
        <v>87</v>
      </c>
      <c r="Y74" s="68"/>
      <c r="AA74" s="14" t="s">
        <v>87</v>
      </c>
      <c r="AB74" s="4"/>
      <c r="AC74" s="12" t="s">
        <v>87</v>
      </c>
      <c r="AD74" s="7"/>
      <c r="AF74" s="14" t="s">
        <v>87</v>
      </c>
      <c r="AG74" s="4"/>
      <c r="AH74" s="12" t="s">
        <v>87</v>
      </c>
      <c r="AI74" s="7"/>
      <c r="AK74" s="14" t="s">
        <v>87</v>
      </c>
      <c r="AL74" s="4"/>
      <c r="AM74" s="12" t="s">
        <v>87</v>
      </c>
      <c r="AN74" s="4"/>
      <c r="AP74" s="14" t="s">
        <v>87</v>
      </c>
      <c r="AQ74" s="4"/>
      <c r="AR74" s="12" t="s">
        <v>87</v>
      </c>
      <c r="AS74" s="4"/>
      <c r="AU74" s="14" t="s">
        <v>87</v>
      </c>
      <c r="AV74" s="4"/>
      <c r="AW74" s="12" t="s">
        <v>87</v>
      </c>
      <c r="AX74" s="4"/>
      <c r="AZ74" s="14" t="s">
        <v>87</v>
      </c>
      <c r="BA74" s="4"/>
      <c r="BB74" s="12" t="s">
        <v>87</v>
      </c>
      <c r="BC74" s="4"/>
      <c r="BE74" s="14" t="s">
        <v>88</v>
      </c>
      <c r="BF74" s="4"/>
      <c r="BG74" s="12" t="s">
        <v>88</v>
      </c>
      <c r="BH74" s="4"/>
      <c r="BI74" s="106" t="s">
        <v>87</v>
      </c>
      <c r="BJ74" s="107">
        <v>39930.884203760717</v>
      </c>
      <c r="BK74" s="106" t="s">
        <v>87</v>
      </c>
      <c r="BL74" s="107">
        <v>0</v>
      </c>
      <c r="BN74" s="106" t="s">
        <v>87</v>
      </c>
      <c r="BO74" s="107">
        <v>84230.034142361852</v>
      </c>
      <c r="BP74" s="106" t="s">
        <v>87</v>
      </c>
      <c r="BQ74" s="107">
        <v>0</v>
      </c>
      <c r="BS74" s="106" t="s">
        <v>87</v>
      </c>
      <c r="BT74" s="107">
        <v>90987.682734532616</v>
      </c>
      <c r="BU74" s="106" t="s">
        <v>87</v>
      </c>
      <c r="BV74" s="107">
        <v>0</v>
      </c>
      <c r="BX74" s="106" t="s">
        <v>87</v>
      </c>
      <c r="BY74" s="107">
        <v>29807.627472010859</v>
      </c>
      <c r="BZ74" s="106" t="s">
        <v>87</v>
      </c>
      <c r="CA74" s="107">
        <v>0</v>
      </c>
      <c r="CC74" s="106" t="s">
        <v>87</v>
      </c>
      <c r="CD74" s="107">
        <v>30903.314478629043</v>
      </c>
      <c r="CE74" s="106" t="s">
        <v>87</v>
      </c>
      <c r="CF74" s="107">
        <v>0</v>
      </c>
      <c r="CH74" s="106" t="s">
        <v>87</v>
      </c>
      <c r="CI74" s="107">
        <v>64094.702041055411</v>
      </c>
      <c r="CJ74" s="106" t="s">
        <v>87</v>
      </c>
      <c r="CK74" s="107">
        <v>0</v>
      </c>
      <c r="CM74" s="106" t="s">
        <v>87</v>
      </c>
      <c r="CN74" s="107">
        <v>56303.08</v>
      </c>
      <c r="CO74" s="106" t="s">
        <v>87</v>
      </c>
      <c r="CP74" s="107">
        <v>0</v>
      </c>
      <c r="CR74" s="106" t="s">
        <v>87</v>
      </c>
      <c r="CS74" s="107">
        <v>70074.05</v>
      </c>
      <c r="CT74" s="106" t="s">
        <v>87</v>
      </c>
      <c r="CU74" s="107">
        <v>0</v>
      </c>
      <c r="CW74" s="106" t="s">
        <v>87</v>
      </c>
      <c r="CX74" s="107">
        <v>119928.9</v>
      </c>
      <c r="CY74" s="106" t="s">
        <v>87</v>
      </c>
      <c r="CZ74" s="107">
        <v>0</v>
      </c>
      <c r="DB74" s="106" t="s">
        <v>87</v>
      </c>
      <c r="DC74" s="107">
        <v>99288.49</v>
      </c>
      <c r="DD74" s="106" t="s">
        <v>87</v>
      </c>
      <c r="DE74" s="107">
        <v>0</v>
      </c>
      <c r="DG74" s="100">
        <f t="shared" si="2"/>
        <v>685637.86536259868</v>
      </c>
      <c r="DH74" s="108">
        <f t="shared" si="3"/>
        <v>6.8698458280947727E-2</v>
      </c>
    </row>
    <row r="75" spans="2:112" s="5" customFormat="1" ht="15.75" thickBot="1" x14ac:dyDescent="0.3">
      <c r="B75" s="106" t="s">
        <v>89</v>
      </c>
      <c r="C75" s="107">
        <v>120.83192585359446</v>
      </c>
      <c r="D75" s="106" t="s">
        <v>89</v>
      </c>
      <c r="E75" s="107">
        <v>0</v>
      </c>
      <c r="G75" s="106" t="s">
        <v>89</v>
      </c>
      <c r="H75" s="107">
        <v>0</v>
      </c>
      <c r="I75" s="106" t="s">
        <v>89</v>
      </c>
      <c r="J75" s="107">
        <v>0.78861580598685699</v>
      </c>
      <c r="L75" s="70" t="s">
        <v>89</v>
      </c>
      <c r="M75" s="68"/>
      <c r="N75" s="70" t="s">
        <v>89</v>
      </c>
      <c r="O75" s="68"/>
      <c r="Q75" s="70" t="s">
        <v>89</v>
      </c>
      <c r="R75" s="68"/>
      <c r="S75" s="70" t="s">
        <v>89</v>
      </c>
      <c r="T75" s="68"/>
      <c r="V75" s="70" t="s">
        <v>89</v>
      </c>
      <c r="W75" s="68"/>
      <c r="X75" s="70" t="s">
        <v>89</v>
      </c>
      <c r="Y75" s="68"/>
      <c r="AA75" s="14" t="s">
        <v>89</v>
      </c>
      <c r="AB75" s="4"/>
      <c r="AC75" s="12" t="s">
        <v>89</v>
      </c>
      <c r="AD75" s="7"/>
      <c r="AF75" s="14" t="s">
        <v>89</v>
      </c>
      <c r="AG75" s="4"/>
      <c r="AH75" s="12" t="s">
        <v>89</v>
      </c>
      <c r="AI75" s="7"/>
      <c r="AK75" s="14" t="s">
        <v>89</v>
      </c>
      <c r="AL75" s="4"/>
      <c r="AM75" s="12" t="s">
        <v>89</v>
      </c>
      <c r="AN75" s="4"/>
      <c r="AP75" s="14" t="s">
        <v>89</v>
      </c>
      <c r="AQ75" s="4"/>
      <c r="AR75" s="12" t="s">
        <v>89</v>
      </c>
      <c r="AS75" s="4"/>
      <c r="AU75" s="14" t="s">
        <v>89</v>
      </c>
      <c r="AV75" s="4"/>
      <c r="AW75" s="12" t="s">
        <v>89</v>
      </c>
      <c r="AX75" s="4"/>
      <c r="AZ75" s="14" t="s">
        <v>89</v>
      </c>
      <c r="BA75" s="4"/>
      <c r="BB75" s="12" t="s">
        <v>89</v>
      </c>
      <c r="BC75" s="4"/>
      <c r="BE75" s="14" t="s">
        <v>87</v>
      </c>
      <c r="BF75" s="4"/>
      <c r="BG75" s="12" t="s">
        <v>87</v>
      </c>
      <c r="BH75" s="4"/>
      <c r="BI75" s="106" t="s">
        <v>89</v>
      </c>
      <c r="BJ75" s="107">
        <v>56465.472209939944</v>
      </c>
      <c r="BK75" s="106" t="s">
        <v>89</v>
      </c>
      <c r="BL75" s="107">
        <v>0</v>
      </c>
      <c r="BN75" s="106" t="s">
        <v>89</v>
      </c>
      <c r="BO75" s="107">
        <v>93131.82418987884</v>
      </c>
      <c r="BP75" s="106" t="s">
        <v>89</v>
      </c>
      <c r="BQ75" s="107">
        <v>0</v>
      </c>
      <c r="BS75" s="106" t="s">
        <v>89</v>
      </c>
      <c r="BT75" s="107">
        <v>95595.012839444389</v>
      </c>
      <c r="BU75" s="106" t="s">
        <v>89</v>
      </c>
      <c r="BV75" s="107">
        <v>0</v>
      </c>
      <c r="BX75" s="106" t="s">
        <v>89</v>
      </c>
      <c r="BY75" s="107">
        <v>35622.1995768579</v>
      </c>
      <c r="BZ75" s="106" t="s">
        <v>89</v>
      </c>
      <c r="CA75" s="107">
        <v>0</v>
      </c>
      <c r="CC75" s="106" t="s">
        <v>89</v>
      </c>
      <c r="CD75" s="107">
        <v>42896.175515521943</v>
      </c>
      <c r="CE75" s="106" t="s">
        <v>89</v>
      </c>
      <c r="CF75" s="107">
        <v>0</v>
      </c>
      <c r="CH75" s="106" t="s">
        <v>89</v>
      </c>
      <c r="CI75" s="107">
        <v>86535.315328536279</v>
      </c>
      <c r="CJ75" s="106" t="s">
        <v>89</v>
      </c>
      <c r="CK75" s="107">
        <v>0</v>
      </c>
      <c r="CM75" s="106" t="s">
        <v>89</v>
      </c>
      <c r="CN75" s="107">
        <v>81174.98</v>
      </c>
      <c r="CO75" s="106" t="s">
        <v>89</v>
      </c>
      <c r="CP75" s="107">
        <v>0</v>
      </c>
      <c r="CR75" s="106" t="s">
        <v>89</v>
      </c>
      <c r="CS75" s="107">
        <v>31555.54</v>
      </c>
      <c r="CT75" s="106" t="s">
        <v>89</v>
      </c>
      <c r="CU75" s="107">
        <v>0</v>
      </c>
      <c r="CW75" s="106" t="s">
        <v>89</v>
      </c>
      <c r="CX75" s="107">
        <v>15336.13</v>
      </c>
      <c r="CY75" s="106" t="s">
        <v>89</v>
      </c>
      <c r="CZ75" s="107">
        <v>0</v>
      </c>
      <c r="DB75" s="106" t="s">
        <v>89</v>
      </c>
      <c r="DC75" s="107">
        <v>102050.68</v>
      </c>
      <c r="DD75" s="106" t="s">
        <v>89</v>
      </c>
      <c r="DE75" s="107">
        <v>0</v>
      </c>
      <c r="DG75" s="100">
        <f t="shared" si="2"/>
        <v>640484.16158603271</v>
      </c>
      <c r="DH75" s="108">
        <f t="shared" si="3"/>
        <v>0.78861580598685699</v>
      </c>
    </row>
    <row r="76" spans="2:112" s="5" customFormat="1" ht="15.75" thickBot="1" x14ac:dyDescent="0.3">
      <c r="B76" s="106" t="s">
        <v>90</v>
      </c>
      <c r="C76" s="107">
        <v>215.63071957626352</v>
      </c>
      <c r="D76" s="106" t="s">
        <v>90</v>
      </c>
      <c r="E76" s="107">
        <v>0</v>
      </c>
      <c r="G76" s="106" t="s">
        <v>90</v>
      </c>
      <c r="H76" s="107">
        <v>0</v>
      </c>
      <c r="I76" s="106" t="s">
        <v>90</v>
      </c>
      <c r="J76" s="107">
        <v>0.19277018706205373</v>
      </c>
      <c r="L76" s="70" t="s">
        <v>90</v>
      </c>
      <c r="M76" s="68"/>
      <c r="N76" s="70" t="s">
        <v>90</v>
      </c>
      <c r="O76" s="68"/>
      <c r="Q76" s="70" t="s">
        <v>90</v>
      </c>
      <c r="R76" s="68"/>
      <c r="S76" s="70" t="s">
        <v>90</v>
      </c>
      <c r="T76" s="68"/>
      <c r="V76" s="70" t="s">
        <v>90</v>
      </c>
      <c r="W76" s="68"/>
      <c r="X76" s="70" t="s">
        <v>90</v>
      </c>
      <c r="Y76" s="68"/>
      <c r="AA76" s="14" t="s">
        <v>90</v>
      </c>
      <c r="AB76" s="4"/>
      <c r="AC76" s="12" t="s">
        <v>90</v>
      </c>
      <c r="AD76" s="7"/>
      <c r="AF76" s="14" t="s">
        <v>90</v>
      </c>
      <c r="AG76" s="4"/>
      <c r="AH76" s="12" t="s">
        <v>90</v>
      </c>
      <c r="AI76" s="7"/>
      <c r="AK76" s="14" t="s">
        <v>90</v>
      </c>
      <c r="AL76" s="4"/>
      <c r="AM76" s="12" t="s">
        <v>90</v>
      </c>
      <c r="AN76" s="4"/>
      <c r="AP76" s="14" t="s">
        <v>90</v>
      </c>
      <c r="AQ76" s="4"/>
      <c r="AR76" s="12" t="s">
        <v>90</v>
      </c>
      <c r="AS76" s="4"/>
      <c r="AU76" s="14" t="s">
        <v>90</v>
      </c>
      <c r="AV76" s="4"/>
      <c r="AW76" s="12" t="s">
        <v>90</v>
      </c>
      <c r="AX76" s="4"/>
      <c r="AZ76" s="14" t="s">
        <v>90</v>
      </c>
      <c r="BA76" s="4"/>
      <c r="BB76" s="12" t="s">
        <v>90</v>
      </c>
      <c r="BC76" s="4"/>
      <c r="BE76" s="14" t="s">
        <v>89</v>
      </c>
      <c r="BF76" s="4"/>
      <c r="BG76" s="12" t="s">
        <v>89</v>
      </c>
      <c r="BH76" s="4"/>
      <c r="BI76" s="106" t="s">
        <v>90</v>
      </c>
      <c r="BJ76" s="107">
        <v>67851.982547662861</v>
      </c>
      <c r="BK76" s="106" t="s">
        <v>90</v>
      </c>
      <c r="BL76" s="107">
        <v>0</v>
      </c>
      <c r="BN76" s="106" t="s">
        <v>90</v>
      </c>
      <c r="BO76" s="107">
        <v>198758.31289739179</v>
      </c>
      <c r="BP76" s="106" t="s">
        <v>90</v>
      </c>
      <c r="BQ76" s="107">
        <v>0</v>
      </c>
      <c r="BS76" s="106" t="s">
        <v>90</v>
      </c>
      <c r="BT76" s="107">
        <v>182272.56367937356</v>
      </c>
      <c r="BU76" s="106" t="s">
        <v>90</v>
      </c>
      <c r="BV76" s="107">
        <v>0</v>
      </c>
      <c r="BX76" s="106" t="s">
        <v>90</v>
      </c>
      <c r="BY76" s="107">
        <v>65623.854166974605</v>
      </c>
      <c r="BZ76" s="106" t="s">
        <v>90</v>
      </c>
      <c r="CA76" s="107">
        <v>0</v>
      </c>
      <c r="CC76" s="106" t="s">
        <v>90</v>
      </c>
      <c r="CD76" s="107">
        <v>82804.932700513891</v>
      </c>
      <c r="CE76" s="106" t="s">
        <v>90</v>
      </c>
      <c r="CF76" s="107">
        <v>0</v>
      </c>
      <c r="CH76" s="106" t="s">
        <v>90</v>
      </c>
      <c r="CI76" s="107">
        <v>171655.72</v>
      </c>
      <c r="CJ76" s="106" t="s">
        <v>90</v>
      </c>
      <c r="CK76" s="107">
        <v>0</v>
      </c>
      <c r="CM76" s="106" t="s">
        <v>90</v>
      </c>
      <c r="CN76" s="107">
        <v>153071.35999999999</v>
      </c>
      <c r="CO76" s="106" t="s">
        <v>90</v>
      </c>
      <c r="CP76" s="107">
        <v>0</v>
      </c>
      <c r="CR76" s="106" t="s">
        <v>90</v>
      </c>
      <c r="CS76" s="107">
        <v>198918.49</v>
      </c>
      <c r="CT76" s="106" t="s">
        <v>90</v>
      </c>
      <c r="CU76" s="107">
        <v>0</v>
      </c>
      <c r="CW76" s="106" t="s">
        <v>90</v>
      </c>
      <c r="CX76" s="107">
        <v>301777.96999999997</v>
      </c>
      <c r="CY76" s="106" t="s">
        <v>90</v>
      </c>
      <c r="CZ76" s="107">
        <v>0</v>
      </c>
      <c r="DB76" s="106" t="s">
        <v>90</v>
      </c>
      <c r="DC76" s="107">
        <v>241002.12</v>
      </c>
      <c r="DD76" s="106" t="s">
        <v>90</v>
      </c>
      <c r="DE76" s="107">
        <v>0</v>
      </c>
      <c r="DG76" s="100">
        <f t="shared" si="2"/>
        <v>1663952.9367114929</v>
      </c>
      <c r="DH76" s="108">
        <f t="shared" si="3"/>
        <v>0.19277018706205373</v>
      </c>
    </row>
    <row r="77" spans="2:112" s="5" customFormat="1" ht="15.75" thickBot="1" x14ac:dyDescent="0.3">
      <c r="B77" s="106" t="s">
        <v>91</v>
      </c>
      <c r="C77" s="107">
        <v>26.35785398202038</v>
      </c>
      <c r="D77" s="106" t="s">
        <v>91</v>
      </c>
      <c r="E77" s="107">
        <v>0</v>
      </c>
      <c r="G77" s="106" t="s">
        <v>91</v>
      </c>
      <c r="H77" s="107">
        <v>0</v>
      </c>
      <c r="I77" s="106" t="s">
        <v>91</v>
      </c>
      <c r="J77" s="107">
        <v>1.8026663844138768E-2</v>
      </c>
      <c r="L77" s="70" t="s">
        <v>91</v>
      </c>
      <c r="M77" s="68"/>
      <c r="N77" s="70" t="s">
        <v>91</v>
      </c>
      <c r="O77" s="68"/>
      <c r="Q77" s="70" t="s">
        <v>91</v>
      </c>
      <c r="R77" s="68"/>
      <c r="S77" s="70" t="s">
        <v>91</v>
      </c>
      <c r="T77" s="68"/>
      <c r="V77" s="70" t="s">
        <v>91</v>
      </c>
      <c r="W77" s="68"/>
      <c r="X77" s="70" t="s">
        <v>91</v>
      </c>
      <c r="Y77" s="68"/>
      <c r="AA77" s="14" t="s">
        <v>91</v>
      </c>
      <c r="AB77" s="4"/>
      <c r="AC77" s="12" t="s">
        <v>91</v>
      </c>
      <c r="AD77" s="7"/>
      <c r="AF77" s="14" t="s">
        <v>91</v>
      </c>
      <c r="AG77" s="4"/>
      <c r="AH77" s="12" t="s">
        <v>91</v>
      </c>
      <c r="AI77" s="7"/>
      <c r="AK77" s="14" t="s">
        <v>91</v>
      </c>
      <c r="AL77" s="4"/>
      <c r="AM77" s="12" t="s">
        <v>91</v>
      </c>
      <c r="AN77" s="4"/>
      <c r="AP77" s="14" t="s">
        <v>91</v>
      </c>
      <c r="AQ77" s="4"/>
      <c r="AR77" s="12" t="s">
        <v>91</v>
      </c>
      <c r="AS77" s="4"/>
      <c r="AU77" s="14" t="s">
        <v>91</v>
      </c>
      <c r="AV77" s="4"/>
      <c r="AW77" s="12" t="s">
        <v>91</v>
      </c>
      <c r="AX77" s="4"/>
      <c r="AZ77" s="14" t="s">
        <v>91</v>
      </c>
      <c r="BA77" s="4"/>
      <c r="BB77" s="12" t="s">
        <v>91</v>
      </c>
      <c r="BC77" s="4"/>
      <c r="BE77" s="14" t="s">
        <v>90</v>
      </c>
      <c r="BF77" s="4"/>
      <c r="BG77" s="12" t="s">
        <v>90</v>
      </c>
      <c r="BH77" s="4"/>
      <c r="BI77" s="106" t="s">
        <v>91</v>
      </c>
      <c r="BJ77" s="107">
        <v>12091.578254881289</v>
      </c>
      <c r="BK77" s="106" t="s">
        <v>91</v>
      </c>
      <c r="BL77" s="107">
        <v>0</v>
      </c>
      <c r="BN77" s="106" t="s">
        <v>91</v>
      </c>
      <c r="BO77" s="107">
        <v>22251.665310645385</v>
      </c>
      <c r="BP77" s="106" t="s">
        <v>91</v>
      </c>
      <c r="BQ77" s="107">
        <v>0</v>
      </c>
      <c r="BS77" s="106" t="s">
        <v>91</v>
      </c>
      <c r="BT77" s="107">
        <v>21990.767115556875</v>
      </c>
      <c r="BU77" s="106" t="s">
        <v>91</v>
      </c>
      <c r="BV77" s="107">
        <v>0</v>
      </c>
      <c r="BX77" s="106" t="s">
        <v>91</v>
      </c>
      <c r="BY77" s="107">
        <v>5707.6149808618093</v>
      </c>
      <c r="BZ77" s="106" t="s">
        <v>91</v>
      </c>
      <c r="CA77" s="107">
        <v>0</v>
      </c>
      <c r="CC77" s="106" t="s">
        <v>91</v>
      </c>
      <c r="CD77" s="107">
        <v>10479.122281630198</v>
      </c>
      <c r="CE77" s="106" t="s">
        <v>91</v>
      </c>
      <c r="CF77" s="107">
        <v>0</v>
      </c>
      <c r="CH77" s="106" t="s">
        <v>91</v>
      </c>
      <c r="CI77" s="107">
        <v>19126.407275316382</v>
      </c>
      <c r="CJ77" s="106" t="s">
        <v>91</v>
      </c>
      <c r="CK77" s="107">
        <v>0</v>
      </c>
      <c r="CM77" s="106" t="s">
        <v>91</v>
      </c>
      <c r="CN77" s="107">
        <v>18860.240000000002</v>
      </c>
      <c r="CO77" s="106" t="s">
        <v>91</v>
      </c>
      <c r="CP77" s="107">
        <v>0</v>
      </c>
      <c r="CR77" s="106" t="s">
        <v>91</v>
      </c>
      <c r="CS77" s="107">
        <v>22907.69</v>
      </c>
      <c r="CT77" s="106" t="s">
        <v>91</v>
      </c>
      <c r="CU77" s="107">
        <v>0</v>
      </c>
      <c r="CW77" s="106" t="s">
        <v>91</v>
      </c>
      <c r="CX77" s="107">
        <v>35051.31</v>
      </c>
      <c r="CY77" s="106" t="s">
        <v>91</v>
      </c>
      <c r="CZ77" s="107">
        <v>0</v>
      </c>
      <c r="DB77" s="106" t="s">
        <v>91</v>
      </c>
      <c r="DC77" s="107">
        <v>31152.09</v>
      </c>
      <c r="DD77" s="106" t="s">
        <v>91</v>
      </c>
      <c r="DE77" s="107">
        <v>0</v>
      </c>
      <c r="DG77" s="100">
        <f t="shared" si="2"/>
        <v>199644.84307287395</v>
      </c>
      <c r="DH77" s="108">
        <f t="shared" si="3"/>
        <v>1.8026663844138768E-2</v>
      </c>
    </row>
    <row r="78" spans="2:112" s="5" customFormat="1" ht="15.75" thickBot="1" x14ac:dyDescent="0.3">
      <c r="B78" s="106" t="s">
        <v>92</v>
      </c>
      <c r="C78" s="107">
        <v>337.7249337483704</v>
      </c>
      <c r="D78" s="106" t="s">
        <v>92</v>
      </c>
      <c r="E78" s="107">
        <v>0</v>
      </c>
      <c r="G78" s="106" t="s">
        <v>92</v>
      </c>
      <c r="H78" s="107">
        <v>13.189396833275554</v>
      </c>
      <c r="I78" s="106" t="s">
        <v>92</v>
      </c>
      <c r="J78" s="107">
        <v>0</v>
      </c>
      <c r="L78" s="70" t="s">
        <v>92</v>
      </c>
      <c r="M78" s="68"/>
      <c r="N78" s="70" t="s">
        <v>92</v>
      </c>
      <c r="O78" s="68"/>
      <c r="Q78" s="70" t="s">
        <v>92</v>
      </c>
      <c r="R78" s="68"/>
      <c r="S78" s="70" t="s">
        <v>92</v>
      </c>
      <c r="T78" s="68"/>
      <c r="V78" s="70" t="s">
        <v>92</v>
      </c>
      <c r="W78" s="68"/>
      <c r="X78" s="70" t="s">
        <v>92</v>
      </c>
      <c r="Y78" s="68"/>
      <c r="AA78" s="14" t="s">
        <v>92</v>
      </c>
      <c r="AB78" s="4"/>
      <c r="AC78" s="12" t="s">
        <v>92</v>
      </c>
      <c r="AD78" s="7"/>
      <c r="AF78" s="14" t="s">
        <v>92</v>
      </c>
      <c r="AG78" s="4"/>
      <c r="AH78" s="12" t="s">
        <v>92</v>
      </c>
      <c r="AI78" s="7"/>
      <c r="AK78" s="14" t="s">
        <v>92</v>
      </c>
      <c r="AL78" s="4"/>
      <c r="AM78" s="12" t="s">
        <v>92</v>
      </c>
      <c r="AN78" s="4"/>
      <c r="AP78" s="14" t="s">
        <v>92</v>
      </c>
      <c r="AQ78" s="4"/>
      <c r="AR78" s="12" t="s">
        <v>92</v>
      </c>
      <c r="AS78" s="4"/>
      <c r="AU78" s="14" t="s">
        <v>92</v>
      </c>
      <c r="AV78" s="4"/>
      <c r="AW78" s="12" t="s">
        <v>92</v>
      </c>
      <c r="AX78" s="4"/>
      <c r="AZ78" s="14" t="s">
        <v>92</v>
      </c>
      <c r="BA78" s="4"/>
      <c r="BB78" s="12" t="s">
        <v>92</v>
      </c>
      <c r="BC78" s="4"/>
      <c r="BE78" s="14" t="s">
        <v>91</v>
      </c>
      <c r="BF78" s="4"/>
      <c r="BG78" s="12" t="s">
        <v>91</v>
      </c>
      <c r="BH78" s="4"/>
      <c r="BI78" s="106" t="s">
        <v>92</v>
      </c>
      <c r="BJ78" s="107">
        <v>151663.59764349359</v>
      </c>
      <c r="BK78" s="106" t="s">
        <v>92</v>
      </c>
      <c r="BL78" s="107">
        <v>0</v>
      </c>
      <c r="BN78" s="106" t="s">
        <v>92</v>
      </c>
      <c r="BO78" s="107">
        <v>253935.33192746912</v>
      </c>
      <c r="BP78" s="106" t="s">
        <v>92</v>
      </c>
      <c r="BQ78" s="107">
        <v>0</v>
      </c>
      <c r="BS78" s="106" t="s">
        <v>92</v>
      </c>
      <c r="BT78" s="107">
        <v>273891.33192089124</v>
      </c>
      <c r="BU78" s="106" t="s">
        <v>92</v>
      </c>
      <c r="BV78" s="107">
        <v>0</v>
      </c>
      <c r="BX78" s="106" t="s">
        <v>92</v>
      </c>
      <c r="BY78" s="107">
        <v>91106.931266727639</v>
      </c>
      <c r="BZ78" s="106" t="s">
        <v>92</v>
      </c>
      <c r="CA78" s="107">
        <v>0</v>
      </c>
      <c r="CC78" s="106" t="s">
        <v>92</v>
      </c>
      <c r="CD78" s="107">
        <v>135783.47291870951</v>
      </c>
      <c r="CE78" s="106" t="s">
        <v>92</v>
      </c>
      <c r="CF78" s="107">
        <v>0</v>
      </c>
      <c r="CH78" s="106" t="s">
        <v>92</v>
      </c>
      <c r="CI78" s="107">
        <v>258947.84</v>
      </c>
      <c r="CJ78" s="106" t="s">
        <v>92</v>
      </c>
      <c r="CK78" s="107">
        <v>0</v>
      </c>
      <c r="CM78" s="106" t="s">
        <v>92</v>
      </c>
      <c r="CN78" s="107">
        <v>230986.89</v>
      </c>
      <c r="CO78" s="106" t="s">
        <v>92</v>
      </c>
      <c r="CP78" s="107">
        <v>0</v>
      </c>
      <c r="CR78" s="106" t="s">
        <v>92</v>
      </c>
      <c r="CS78" s="107">
        <v>314835.90000000002</v>
      </c>
      <c r="CT78" s="106" t="s">
        <v>92</v>
      </c>
      <c r="CU78" s="107">
        <v>0</v>
      </c>
      <c r="CW78" s="106" t="s">
        <v>92</v>
      </c>
      <c r="CX78" s="107">
        <v>485793.55</v>
      </c>
      <c r="CY78" s="106" t="s">
        <v>92</v>
      </c>
      <c r="CZ78" s="107">
        <v>0</v>
      </c>
      <c r="DB78" s="106" t="s">
        <v>92</v>
      </c>
      <c r="DC78" s="107">
        <v>376760.22</v>
      </c>
      <c r="DD78" s="106" t="s">
        <v>92</v>
      </c>
      <c r="DE78" s="107">
        <v>0</v>
      </c>
      <c r="DG78" s="100">
        <f t="shared" si="2"/>
        <v>2574055.9800078729</v>
      </c>
      <c r="DH78" s="108">
        <f t="shared" si="3"/>
        <v>0</v>
      </c>
    </row>
    <row r="79" spans="2:112" s="5" customFormat="1" ht="15.75" thickBot="1" x14ac:dyDescent="0.3">
      <c r="B79" s="106" t="s">
        <v>93</v>
      </c>
      <c r="C79" s="107">
        <v>128.59312468332882</v>
      </c>
      <c r="D79" s="106" t="s">
        <v>93</v>
      </c>
      <c r="E79" s="107">
        <v>0</v>
      </c>
      <c r="G79" s="106" t="s">
        <v>93</v>
      </c>
      <c r="H79" s="107">
        <v>0</v>
      </c>
      <c r="I79" s="106" t="s">
        <v>93</v>
      </c>
      <c r="J79" s="107">
        <v>7.6320771309972793E-2</v>
      </c>
      <c r="L79" s="70" t="s">
        <v>93</v>
      </c>
      <c r="M79" s="68"/>
      <c r="N79" s="70" t="s">
        <v>93</v>
      </c>
      <c r="O79" s="68"/>
      <c r="Q79" s="70" t="s">
        <v>93</v>
      </c>
      <c r="R79" s="68"/>
      <c r="S79" s="70" t="s">
        <v>93</v>
      </c>
      <c r="T79" s="68"/>
      <c r="V79" s="70" t="s">
        <v>93</v>
      </c>
      <c r="W79" s="68"/>
      <c r="X79" s="70" t="s">
        <v>93</v>
      </c>
      <c r="Y79" s="68"/>
      <c r="AA79" s="14" t="s">
        <v>93</v>
      </c>
      <c r="AB79" s="4"/>
      <c r="AC79" s="12" t="s">
        <v>93</v>
      </c>
      <c r="AD79" s="7"/>
      <c r="AF79" s="14" t="s">
        <v>93</v>
      </c>
      <c r="AG79" s="4"/>
      <c r="AH79" s="12" t="s">
        <v>93</v>
      </c>
      <c r="AI79" s="7"/>
      <c r="AK79" s="14" t="s">
        <v>93</v>
      </c>
      <c r="AL79" s="4"/>
      <c r="AM79" s="12" t="s">
        <v>93</v>
      </c>
      <c r="AN79" s="4"/>
      <c r="AP79" s="14" t="s">
        <v>93</v>
      </c>
      <c r="AQ79" s="4"/>
      <c r="AR79" s="12" t="s">
        <v>93</v>
      </c>
      <c r="AS79" s="4"/>
      <c r="AU79" s="14" t="s">
        <v>93</v>
      </c>
      <c r="AV79" s="4"/>
      <c r="AW79" s="12" t="s">
        <v>93</v>
      </c>
      <c r="AX79" s="4"/>
      <c r="AZ79" s="14" t="s">
        <v>93</v>
      </c>
      <c r="BA79" s="4"/>
      <c r="BB79" s="12" t="s">
        <v>93</v>
      </c>
      <c r="BC79" s="4"/>
      <c r="BE79" s="14" t="s">
        <v>92</v>
      </c>
      <c r="BF79" s="4"/>
      <c r="BG79" s="12" t="s">
        <v>92</v>
      </c>
      <c r="BH79" s="4"/>
      <c r="BI79" s="106" t="s">
        <v>93</v>
      </c>
      <c r="BJ79" s="107">
        <v>43111.357256025745</v>
      </c>
      <c r="BK79" s="106" t="s">
        <v>93</v>
      </c>
      <c r="BL79" s="107">
        <v>0</v>
      </c>
      <c r="BN79" s="106" t="s">
        <v>93</v>
      </c>
      <c r="BO79" s="107">
        <v>79036.974783062862</v>
      </c>
      <c r="BP79" s="106" t="s">
        <v>93</v>
      </c>
      <c r="BQ79" s="107">
        <v>0</v>
      </c>
      <c r="BS79" s="106" t="s">
        <v>93</v>
      </c>
      <c r="BT79" s="107">
        <v>79750.97036130137</v>
      </c>
      <c r="BU79" s="106" t="s">
        <v>93</v>
      </c>
      <c r="BV79" s="107">
        <v>0</v>
      </c>
      <c r="BX79" s="106" t="s">
        <v>93</v>
      </c>
      <c r="BY79" s="107">
        <v>47279.799252405312</v>
      </c>
      <c r="BZ79" s="106" t="s">
        <v>93</v>
      </c>
      <c r="CA79" s="107">
        <v>0</v>
      </c>
      <c r="CC79" s="106" t="s">
        <v>93</v>
      </c>
      <c r="CD79" s="107">
        <v>30306.425757261422</v>
      </c>
      <c r="CE79" s="106" t="s">
        <v>93</v>
      </c>
      <c r="CF79" s="107">
        <v>0</v>
      </c>
      <c r="CH79" s="106" t="s">
        <v>93</v>
      </c>
      <c r="CI79" s="107">
        <v>73589.22</v>
      </c>
      <c r="CJ79" s="106" t="s">
        <v>93</v>
      </c>
      <c r="CK79" s="107">
        <v>0</v>
      </c>
      <c r="CM79" s="106" t="s">
        <v>93</v>
      </c>
      <c r="CN79" s="107">
        <v>77757.31</v>
      </c>
      <c r="CO79" s="106" t="s">
        <v>93</v>
      </c>
      <c r="CP79" s="107">
        <v>0</v>
      </c>
      <c r="CR79" s="106" t="s">
        <v>93</v>
      </c>
      <c r="CS79" s="107">
        <v>96103.44</v>
      </c>
      <c r="CT79" s="106" t="s">
        <v>93</v>
      </c>
      <c r="CU79" s="107">
        <v>0</v>
      </c>
      <c r="CW79" s="106" t="s">
        <v>93</v>
      </c>
      <c r="CX79" s="107">
        <v>161993.29</v>
      </c>
      <c r="CY79" s="106" t="s">
        <v>93</v>
      </c>
      <c r="CZ79" s="107">
        <v>0</v>
      </c>
      <c r="DB79" s="106" t="s">
        <v>93</v>
      </c>
      <c r="DC79" s="107">
        <v>146812.91</v>
      </c>
      <c r="DD79" s="106" t="s">
        <v>93</v>
      </c>
      <c r="DE79" s="107">
        <v>0</v>
      </c>
      <c r="DG79" s="100">
        <f t="shared" si="2"/>
        <v>835870.29053474008</v>
      </c>
      <c r="DH79" s="108">
        <f t="shared" si="3"/>
        <v>7.6320771309972793E-2</v>
      </c>
    </row>
    <row r="80" spans="2:112" s="5" customFormat="1" ht="15.75" thickBot="1" x14ac:dyDescent="0.3">
      <c r="B80" s="106" t="s">
        <v>94</v>
      </c>
      <c r="C80" s="107">
        <v>188.14935064461321</v>
      </c>
      <c r="D80" s="106" t="s">
        <v>94</v>
      </c>
      <c r="E80" s="107">
        <v>0</v>
      </c>
      <c r="G80" s="106" t="s">
        <v>94</v>
      </c>
      <c r="H80" s="107">
        <v>0</v>
      </c>
      <c r="I80" s="106" t="s">
        <v>94</v>
      </c>
      <c r="J80" s="107">
        <v>0.12720183915379216</v>
      </c>
      <c r="L80" s="70" t="s">
        <v>94</v>
      </c>
      <c r="M80" s="68"/>
      <c r="N80" s="70" t="s">
        <v>94</v>
      </c>
      <c r="O80" s="68"/>
      <c r="Q80" s="70" t="s">
        <v>94</v>
      </c>
      <c r="R80" s="68"/>
      <c r="S80" s="70" t="s">
        <v>94</v>
      </c>
      <c r="T80" s="68"/>
      <c r="V80" s="70" t="s">
        <v>94</v>
      </c>
      <c r="W80" s="68"/>
      <c r="X80" s="70" t="s">
        <v>94</v>
      </c>
      <c r="Y80" s="68"/>
      <c r="AA80" s="14" t="s">
        <v>94</v>
      </c>
      <c r="AB80" s="4"/>
      <c r="AC80" s="12" t="s">
        <v>94</v>
      </c>
      <c r="AD80" s="7"/>
      <c r="AF80" s="14" t="s">
        <v>94</v>
      </c>
      <c r="AG80" s="4"/>
      <c r="AH80" s="12" t="s">
        <v>94</v>
      </c>
      <c r="AI80" s="7"/>
      <c r="AK80" s="14" t="s">
        <v>94</v>
      </c>
      <c r="AL80" s="4"/>
      <c r="AM80" s="12" t="s">
        <v>94</v>
      </c>
      <c r="AN80" s="4"/>
      <c r="AP80" s="14" t="s">
        <v>94</v>
      </c>
      <c r="AQ80" s="4"/>
      <c r="AR80" s="12" t="s">
        <v>94</v>
      </c>
      <c r="AS80" s="4"/>
      <c r="AU80" s="14" t="s">
        <v>94</v>
      </c>
      <c r="AV80" s="4"/>
      <c r="AW80" s="12" t="s">
        <v>94</v>
      </c>
      <c r="AX80" s="4"/>
      <c r="AZ80" s="14" t="s">
        <v>94</v>
      </c>
      <c r="BA80" s="4"/>
      <c r="BB80" s="12" t="s">
        <v>94</v>
      </c>
      <c r="BC80" s="4"/>
      <c r="BE80" s="14" t="s">
        <v>93</v>
      </c>
      <c r="BF80" s="4"/>
      <c r="BG80" s="12" t="s">
        <v>93</v>
      </c>
      <c r="BH80" s="4"/>
      <c r="BI80" s="106" t="s">
        <v>94</v>
      </c>
      <c r="BJ80" s="107">
        <v>27504.521904750178</v>
      </c>
      <c r="BK80" s="106" t="s">
        <v>94</v>
      </c>
      <c r="BL80" s="107">
        <v>0</v>
      </c>
      <c r="BN80" s="106" t="s">
        <v>94</v>
      </c>
      <c r="BO80" s="107">
        <v>119583.22440242494</v>
      </c>
      <c r="BP80" s="106" t="s">
        <v>94</v>
      </c>
      <c r="BQ80" s="107">
        <v>0</v>
      </c>
      <c r="BS80" s="106" t="s">
        <v>94</v>
      </c>
      <c r="BT80" s="107">
        <v>138140.70045527641</v>
      </c>
      <c r="BU80" s="106" t="s">
        <v>94</v>
      </c>
      <c r="BV80" s="107">
        <v>0</v>
      </c>
      <c r="BX80" s="106" t="s">
        <v>94</v>
      </c>
      <c r="BY80" s="107">
        <v>124745.94198215257</v>
      </c>
      <c r="BZ80" s="106" t="s">
        <v>94</v>
      </c>
      <c r="CA80" s="107">
        <v>0</v>
      </c>
      <c r="CC80" s="106" t="s">
        <v>94</v>
      </c>
      <c r="CD80" s="107">
        <v>18022.25288891335</v>
      </c>
      <c r="CE80" s="106" t="s">
        <v>94</v>
      </c>
      <c r="CF80" s="107">
        <v>0</v>
      </c>
      <c r="CH80" s="106" t="s">
        <v>94</v>
      </c>
      <c r="CI80" s="107">
        <v>109033.49</v>
      </c>
      <c r="CJ80" s="106" t="s">
        <v>94</v>
      </c>
      <c r="CK80" s="107">
        <v>0</v>
      </c>
      <c r="CM80" s="106" t="s">
        <v>94</v>
      </c>
      <c r="CN80" s="107">
        <v>149354.03</v>
      </c>
      <c r="CO80" s="106" t="s">
        <v>94</v>
      </c>
      <c r="CP80" s="107">
        <v>0</v>
      </c>
      <c r="CR80" s="106" t="s">
        <v>94</v>
      </c>
      <c r="CS80" s="107">
        <v>117187.77</v>
      </c>
      <c r="CT80" s="106" t="s">
        <v>94</v>
      </c>
      <c r="CU80" s="107">
        <v>0</v>
      </c>
      <c r="CW80" s="106" t="s">
        <v>94</v>
      </c>
      <c r="CX80" s="107">
        <v>189215.67</v>
      </c>
      <c r="CY80" s="106" t="s">
        <v>94</v>
      </c>
      <c r="CZ80" s="107">
        <v>0</v>
      </c>
      <c r="DB80" s="106" t="s">
        <v>94</v>
      </c>
      <c r="DC80" s="107">
        <v>252464.78</v>
      </c>
      <c r="DD80" s="106" t="s">
        <v>94</v>
      </c>
      <c r="DE80" s="107">
        <v>0</v>
      </c>
      <c r="DG80" s="100">
        <f t="shared" si="2"/>
        <v>1245440.5309841621</v>
      </c>
      <c r="DH80" s="108">
        <f t="shared" si="3"/>
        <v>0.12720183915379216</v>
      </c>
    </row>
    <row r="81" spans="2:114" s="5" customFormat="1" ht="15.75" thickBot="1" x14ac:dyDescent="0.3">
      <c r="B81" s="106" t="s">
        <v>95</v>
      </c>
      <c r="C81" s="107">
        <v>76.705473011192481</v>
      </c>
      <c r="D81" s="106" t="s">
        <v>95</v>
      </c>
      <c r="E81" s="107">
        <v>0</v>
      </c>
      <c r="G81" s="106" t="s">
        <v>95</v>
      </c>
      <c r="H81" s="107">
        <v>0</v>
      </c>
      <c r="I81" s="106" t="s">
        <v>95</v>
      </c>
      <c r="J81" s="107">
        <v>7.0372273263281854E-2</v>
      </c>
      <c r="L81" s="70" t="s">
        <v>95</v>
      </c>
      <c r="M81" s="68"/>
      <c r="N81" s="70" t="s">
        <v>95</v>
      </c>
      <c r="O81" s="68"/>
      <c r="Q81" s="70" t="s">
        <v>95</v>
      </c>
      <c r="R81" s="68"/>
      <c r="S81" s="70" t="s">
        <v>95</v>
      </c>
      <c r="T81" s="68"/>
      <c r="V81" s="70" t="s">
        <v>95</v>
      </c>
      <c r="W81" s="68"/>
      <c r="X81" s="70" t="s">
        <v>95</v>
      </c>
      <c r="Y81" s="68"/>
      <c r="AA81" s="14" t="s">
        <v>95</v>
      </c>
      <c r="AB81" s="4"/>
      <c r="AC81" s="12" t="s">
        <v>95</v>
      </c>
      <c r="AD81" s="7"/>
      <c r="AF81" s="14" t="s">
        <v>95</v>
      </c>
      <c r="AG81" s="4"/>
      <c r="AH81" s="12" t="s">
        <v>95</v>
      </c>
      <c r="AI81" s="7"/>
      <c r="AK81" s="14" t="s">
        <v>95</v>
      </c>
      <c r="AL81" s="4"/>
      <c r="AM81" s="12" t="s">
        <v>95</v>
      </c>
      <c r="AN81" s="4"/>
      <c r="AP81" s="14" t="s">
        <v>95</v>
      </c>
      <c r="AQ81" s="4"/>
      <c r="AR81" s="12" t="s">
        <v>95</v>
      </c>
      <c r="AS81" s="4"/>
      <c r="AU81" s="14" t="s">
        <v>95</v>
      </c>
      <c r="AV81" s="4"/>
      <c r="AW81" s="12" t="s">
        <v>95</v>
      </c>
      <c r="AX81" s="4"/>
      <c r="AZ81" s="14" t="s">
        <v>95</v>
      </c>
      <c r="BA81" s="4"/>
      <c r="BB81" s="12" t="s">
        <v>95</v>
      </c>
      <c r="BC81" s="4"/>
      <c r="BE81" s="14" t="s">
        <v>94</v>
      </c>
      <c r="BF81" s="4"/>
      <c r="BG81" s="12" t="s">
        <v>94</v>
      </c>
      <c r="BH81" s="4"/>
      <c r="BI81" s="106" t="s">
        <v>95</v>
      </c>
      <c r="BJ81" s="107">
        <v>42013.17110719061</v>
      </c>
      <c r="BK81" s="106" t="s">
        <v>95</v>
      </c>
      <c r="BL81" s="107">
        <v>0</v>
      </c>
      <c r="BN81" s="106" t="s">
        <v>95</v>
      </c>
      <c r="BO81" s="107">
        <v>57554.874118763895</v>
      </c>
      <c r="BP81" s="106" t="s">
        <v>95</v>
      </c>
      <c r="BQ81" s="107">
        <v>0</v>
      </c>
      <c r="BS81" s="106" t="s">
        <v>95</v>
      </c>
      <c r="BT81" s="107">
        <v>63563.67829801231</v>
      </c>
      <c r="BU81" s="106" t="s">
        <v>95</v>
      </c>
      <c r="BV81" s="107">
        <v>0</v>
      </c>
      <c r="BX81" s="106" t="s">
        <v>95</v>
      </c>
      <c r="BY81" s="107">
        <v>5633.3815426960864</v>
      </c>
      <c r="BZ81" s="106" t="s">
        <v>95</v>
      </c>
      <c r="CA81" s="107">
        <v>0</v>
      </c>
      <c r="CC81" s="106" t="s">
        <v>95</v>
      </c>
      <c r="CD81" s="107">
        <v>40079.605207294939</v>
      </c>
      <c r="CE81" s="106" t="s">
        <v>95</v>
      </c>
      <c r="CF81" s="107">
        <v>0</v>
      </c>
      <c r="CH81" s="106" t="s">
        <v>95</v>
      </c>
      <c r="CI81" s="107">
        <v>66834.77</v>
      </c>
      <c r="CJ81" s="106" t="s">
        <v>95</v>
      </c>
      <c r="CK81" s="107">
        <v>0</v>
      </c>
      <c r="CM81" s="106" t="s">
        <v>95</v>
      </c>
      <c r="CN81" s="107">
        <v>47661.33</v>
      </c>
      <c r="CO81" s="106" t="s">
        <v>95</v>
      </c>
      <c r="CP81" s="107">
        <v>0</v>
      </c>
      <c r="CR81" s="106" t="s">
        <v>95</v>
      </c>
      <c r="CS81" s="107">
        <v>63453.66</v>
      </c>
      <c r="CT81" s="106" t="s">
        <v>95</v>
      </c>
      <c r="CU81" s="107">
        <v>0</v>
      </c>
      <c r="CW81" s="106" t="s">
        <v>95</v>
      </c>
      <c r="CX81" s="107">
        <v>144245.79</v>
      </c>
      <c r="CY81" s="106" t="s">
        <v>95</v>
      </c>
      <c r="CZ81" s="107">
        <v>0</v>
      </c>
      <c r="DB81" s="106" t="s">
        <v>95</v>
      </c>
      <c r="DC81" s="107">
        <v>99585.29</v>
      </c>
      <c r="DD81" s="106" t="s">
        <v>95</v>
      </c>
      <c r="DE81" s="107">
        <v>0</v>
      </c>
      <c r="DG81" s="100">
        <f t="shared" si="2"/>
        <v>630702.25574696914</v>
      </c>
      <c r="DH81" s="108">
        <f t="shared" si="3"/>
        <v>7.0372273263281854E-2</v>
      </c>
    </row>
    <row r="82" spans="2:114" s="5" customFormat="1" ht="15.75" thickBot="1" x14ac:dyDescent="0.3">
      <c r="B82" s="106" t="s">
        <v>96</v>
      </c>
      <c r="C82" s="107">
        <v>69.13725072351896</v>
      </c>
      <c r="D82" s="106" t="s">
        <v>96</v>
      </c>
      <c r="E82" s="107">
        <v>0</v>
      </c>
      <c r="G82" s="106" t="s">
        <v>96</v>
      </c>
      <c r="H82" s="107">
        <v>0</v>
      </c>
      <c r="I82" s="106" t="s">
        <v>96</v>
      </c>
      <c r="J82" s="107">
        <v>0.14509331220294408</v>
      </c>
      <c r="L82" s="70" t="s">
        <v>96</v>
      </c>
      <c r="M82" s="68"/>
      <c r="N82" s="70" t="s">
        <v>96</v>
      </c>
      <c r="O82" s="68"/>
      <c r="Q82" s="70" t="s">
        <v>96</v>
      </c>
      <c r="R82" s="68"/>
      <c r="S82" s="70" t="s">
        <v>96</v>
      </c>
      <c r="T82" s="68"/>
      <c r="V82" s="70" t="s">
        <v>96</v>
      </c>
      <c r="W82" s="68"/>
      <c r="X82" s="70" t="s">
        <v>96</v>
      </c>
      <c r="Y82" s="68"/>
      <c r="AA82" s="14" t="s">
        <v>96</v>
      </c>
      <c r="AB82" s="4"/>
      <c r="AC82" s="12" t="s">
        <v>96</v>
      </c>
      <c r="AD82" s="7"/>
      <c r="AF82" s="14" t="s">
        <v>96</v>
      </c>
      <c r="AG82" s="4"/>
      <c r="AH82" s="12" t="s">
        <v>96</v>
      </c>
      <c r="AI82" s="7"/>
      <c r="AK82" s="14" t="s">
        <v>96</v>
      </c>
      <c r="AL82" s="4"/>
      <c r="AM82" s="12" t="s">
        <v>96</v>
      </c>
      <c r="AN82" s="4"/>
      <c r="AP82" s="14" t="s">
        <v>96</v>
      </c>
      <c r="AQ82" s="4"/>
      <c r="AR82" s="12" t="s">
        <v>96</v>
      </c>
      <c r="AS82" s="4"/>
      <c r="AU82" s="14" t="s">
        <v>96</v>
      </c>
      <c r="AV82" s="4"/>
      <c r="AW82" s="12" t="s">
        <v>96</v>
      </c>
      <c r="AX82" s="4"/>
      <c r="AZ82" s="14" t="s">
        <v>96</v>
      </c>
      <c r="BA82" s="4"/>
      <c r="BB82" s="12" t="s">
        <v>96</v>
      </c>
      <c r="BC82" s="4"/>
      <c r="BE82" s="14" t="s">
        <v>95</v>
      </c>
      <c r="BF82" s="4"/>
      <c r="BG82" s="12" t="s">
        <v>95</v>
      </c>
      <c r="BH82" s="4"/>
      <c r="BI82" s="106" t="s">
        <v>96</v>
      </c>
      <c r="BJ82" s="107">
        <v>39580.196219590893</v>
      </c>
      <c r="BK82" s="106" t="s">
        <v>96</v>
      </c>
      <c r="BL82" s="107">
        <v>0</v>
      </c>
      <c r="BN82" s="106" t="s">
        <v>96</v>
      </c>
      <c r="BO82" s="107">
        <v>51462.17734432545</v>
      </c>
      <c r="BP82" s="106" t="s">
        <v>96</v>
      </c>
      <c r="BQ82" s="107">
        <v>0</v>
      </c>
      <c r="BS82" s="106" t="s">
        <v>96</v>
      </c>
      <c r="BT82" s="107">
        <v>58810.49344002991</v>
      </c>
      <c r="BU82" s="106" t="s">
        <v>96</v>
      </c>
      <c r="BV82" s="107">
        <v>0</v>
      </c>
      <c r="BX82" s="106" t="s">
        <v>96</v>
      </c>
      <c r="BY82" s="107">
        <v>4412.2926489130014</v>
      </c>
      <c r="BZ82" s="106" t="s">
        <v>96</v>
      </c>
      <c r="CA82" s="107">
        <v>0</v>
      </c>
      <c r="CC82" s="106" t="s">
        <v>96</v>
      </c>
      <c r="CD82" s="107">
        <v>33793.164902770186</v>
      </c>
      <c r="CE82" s="106" t="s">
        <v>96</v>
      </c>
      <c r="CF82" s="107">
        <v>0</v>
      </c>
      <c r="CH82" s="106" t="s">
        <v>96</v>
      </c>
      <c r="CI82" s="107">
        <v>56139.56</v>
      </c>
      <c r="CJ82" s="106" t="s">
        <v>96</v>
      </c>
      <c r="CK82" s="107">
        <v>0</v>
      </c>
      <c r="CM82" s="106" t="s">
        <v>96</v>
      </c>
      <c r="CN82" s="107">
        <v>40479.980000000003</v>
      </c>
      <c r="CO82" s="106" t="s">
        <v>96</v>
      </c>
      <c r="CP82" s="107">
        <v>0</v>
      </c>
      <c r="CR82" s="106" t="s">
        <v>96</v>
      </c>
      <c r="CS82" s="107">
        <v>66303.710000000006</v>
      </c>
      <c r="CT82" s="106" t="s">
        <v>96</v>
      </c>
      <c r="CU82" s="107">
        <v>0</v>
      </c>
      <c r="CW82" s="106" t="s">
        <v>96</v>
      </c>
      <c r="CX82" s="107">
        <v>102152.4</v>
      </c>
      <c r="CY82" s="106" t="s">
        <v>96</v>
      </c>
      <c r="CZ82" s="107">
        <v>0</v>
      </c>
      <c r="DB82" s="106" t="s">
        <v>96</v>
      </c>
      <c r="DC82" s="107">
        <v>67162.8</v>
      </c>
      <c r="DD82" s="106" t="s">
        <v>96</v>
      </c>
      <c r="DE82" s="107">
        <v>0</v>
      </c>
      <c r="DG82" s="100">
        <f t="shared" si="2"/>
        <v>520365.91180635296</v>
      </c>
      <c r="DH82" s="108">
        <f t="shared" si="3"/>
        <v>0.14509331220294408</v>
      </c>
    </row>
    <row r="83" spans="2:114" s="5" customFormat="1" ht="15.75" thickBot="1" x14ac:dyDescent="0.3">
      <c r="B83" s="106" t="s">
        <v>97</v>
      </c>
      <c r="C83" s="107">
        <v>313.56151503897837</v>
      </c>
      <c r="D83" s="106" t="s">
        <v>97</v>
      </c>
      <c r="E83" s="107">
        <v>0</v>
      </c>
      <c r="G83" s="106" t="s">
        <v>97</v>
      </c>
      <c r="H83" s="107">
        <v>0</v>
      </c>
      <c r="I83" s="106" t="s">
        <v>97</v>
      </c>
      <c r="J83" s="107">
        <v>0.26877619913124323</v>
      </c>
      <c r="L83" s="70" t="s">
        <v>97</v>
      </c>
      <c r="M83" s="68"/>
      <c r="N83" s="70" t="s">
        <v>97</v>
      </c>
      <c r="O83" s="68"/>
      <c r="Q83" s="70" t="s">
        <v>97</v>
      </c>
      <c r="R83" s="68"/>
      <c r="S83" s="70" t="s">
        <v>97</v>
      </c>
      <c r="T83" s="68"/>
      <c r="V83" s="70" t="s">
        <v>97</v>
      </c>
      <c r="W83" s="68"/>
      <c r="X83" s="70" t="s">
        <v>97</v>
      </c>
      <c r="Y83" s="68"/>
      <c r="AA83" s="14" t="s">
        <v>97</v>
      </c>
      <c r="AB83" s="4"/>
      <c r="AC83" s="12" t="s">
        <v>97</v>
      </c>
      <c r="AD83" s="7"/>
      <c r="AF83" s="14" t="s">
        <v>97</v>
      </c>
      <c r="AG83" s="4"/>
      <c r="AH83" s="12" t="s">
        <v>97</v>
      </c>
      <c r="AI83" s="7"/>
      <c r="AK83" s="14" t="s">
        <v>97</v>
      </c>
      <c r="AL83" s="4"/>
      <c r="AM83" s="12" t="s">
        <v>97</v>
      </c>
      <c r="AN83" s="4"/>
      <c r="AP83" s="14" t="s">
        <v>97</v>
      </c>
      <c r="AQ83" s="4"/>
      <c r="AR83" s="12" t="s">
        <v>97</v>
      </c>
      <c r="AS83" s="4"/>
      <c r="AU83" s="14" t="s">
        <v>97</v>
      </c>
      <c r="AV83" s="4"/>
      <c r="AW83" s="12" t="s">
        <v>97</v>
      </c>
      <c r="AX83" s="4"/>
      <c r="AZ83" s="14" t="s">
        <v>97</v>
      </c>
      <c r="BA83" s="4"/>
      <c r="BB83" s="12" t="s">
        <v>97</v>
      </c>
      <c r="BC83" s="4"/>
      <c r="BE83" s="14" t="s">
        <v>96</v>
      </c>
      <c r="BF83" s="4"/>
      <c r="BG83" s="12" t="s">
        <v>96</v>
      </c>
      <c r="BH83" s="4"/>
      <c r="BI83" s="106" t="s">
        <v>97</v>
      </c>
      <c r="BJ83" s="107">
        <v>171796.83519657305</v>
      </c>
      <c r="BK83" s="106" t="s">
        <v>97</v>
      </c>
      <c r="BL83" s="107">
        <v>0</v>
      </c>
      <c r="BN83" s="106" t="s">
        <v>97</v>
      </c>
      <c r="BO83" s="107">
        <v>246335.59191592829</v>
      </c>
      <c r="BP83" s="106" t="s">
        <v>97</v>
      </c>
      <c r="BQ83" s="107">
        <v>0</v>
      </c>
      <c r="BS83" s="106" t="s">
        <v>97</v>
      </c>
      <c r="BT83" s="107">
        <v>270384.88045288343</v>
      </c>
      <c r="BU83" s="106" t="s">
        <v>97</v>
      </c>
      <c r="BV83" s="107">
        <v>0</v>
      </c>
      <c r="BX83" s="106" t="s">
        <v>97</v>
      </c>
      <c r="BY83" s="107">
        <v>37224.590850165725</v>
      </c>
      <c r="BZ83" s="106" t="s">
        <v>97</v>
      </c>
      <c r="CA83" s="107">
        <v>0</v>
      </c>
      <c r="CC83" s="106" t="s">
        <v>97</v>
      </c>
      <c r="CD83" s="107">
        <v>159959.17748431608</v>
      </c>
      <c r="CE83" s="106" t="s">
        <v>97</v>
      </c>
      <c r="CF83" s="107">
        <v>0</v>
      </c>
      <c r="CH83" s="106" t="s">
        <v>97</v>
      </c>
      <c r="CI83" s="107">
        <v>266106.55</v>
      </c>
      <c r="CJ83" s="106" t="s">
        <v>97</v>
      </c>
      <c r="CK83" s="107">
        <v>0</v>
      </c>
      <c r="CM83" s="106" t="s">
        <v>97</v>
      </c>
      <c r="CN83" s="107">
        <v>191117.38</v>
      </c>
      <c r="CO83" s="106" t="s">
        <v>97</v>
      </c>
      <c r="CP83" s="107">
        <v>0</v>
      </c>
      <c r="CR83" s="106" t="s">
        <v>97</v>
      </c>
      <c r="CS83" s="107">
        <v>296532.69</v>
      </c>
      <c r="CT83" s="106" t="s">
        <v>97</v>
      </c>
      <c r="CU83" s="107">
        <v>0</v>
      </c>
      <c r="CW83" s="106" t="s">
        <v>97</v>
      </c>
      <c r="CX83" s="107">
        <v>442481.49</v>
      </c>
      <c r="CY83" s="106" t="s">
        <v>97</v>
      </c>
      <c r="CZ83" s="107">
        <v>0</v>
      </c>
      <c r="DB83" s="106" t="s">
        <v>97</v>
      </c>
      <c r="DC83" s="107">
        <v>281449.71000000002</v>
      </c>
      <c r="DD83" s="106" t="s">
        <v>97</v>
      </c>
      <c r="DE83" s="107">
        <v>0</v>
      </c>
      <c r="DG83" s="100">
        <f t="shared" si="2"/>
        <v>2363702.4574149055</v>
      </c>
      <c r="DH83" s="108">
        <f t="shared" si="3"/>
        <v>0.26877619913124323</v>
      </c>
    </row>
    <row r="84" spans="2:114" s="5" customFormat="1" ht="15.75" thickBot="1" x14ac:dyDescent="0.3">
      <c r="B84" s="106" t="s">
        <v>98</v>
      </c>
      <c r="C84" s="107">
        <v>166.68819841729933</v>
      </c>
      <c r="D84" s="106" t="s">
        <v>98</v>
      </c>
      <c r="E84" s="107">
        <v>0</v>
      </c>
      <c r="G84" s="106" t="s">
        <v>98</v>
      </c>
      <c r="H84" s="107">
        <v>0</v>
      </c>
      <c r="I84" s="106" t="s">
        <v>98</v>
      </c>
      <c r="J84" s="107">
        <v>9.0064194403998973E-2</v>
      </c>
      <c r="L84" s="70" t="s">
        <v>98</v>
      </c>
      <c r="M84" s="68"/>
      <c r="N84" s="70" t="s">
        <v>98</v>
      </c>
      <c r="O84" s="68"/>
      <c r="Q84" s="70" t="s">
        <v>98</v>
      </c>
      <c r="R84" s="68"/>
      <c r="S84" s="70" t="s">
        <v>98</v>
      </c>
      <c r="T84" s="68"/>
      <c r="V84" s="70" t="s">
        <v>98</v>
      </c>
      <c r="W84" s="68"/>
      <c r="X84" s="70" t="s">
        <v>98</v>
      </c>
      <c r="Y84" s="68"/>
      <c r="AA84" s="14" t="s">
        <v>98</v>
      </c>
      <c r="AB84" s="4"/>
      <c r="AC84" s="12" t="s">
        <v>98</v>
      </c>
      <c r="AD84" s="7"/>
      <c r="AF84" s="14" t="s">
        <v>98</v>
      </c>
      <c r="AG84" s="4"/>
      <c r="AH84" s="12" t="s">
        <v>98</v>
      </c>
      <c r="AI84" s="7"/>
      <c r="AK84" s="14" t="s">
        <v>98</v>
      </c>
      <c r="AL84" s="4"/>
      <c r="AM84" s="12" t="s">
        <v>98</v>
      </c>
      <c r="AN84" s="4"/>
      <c r="AP84" s="14" t="s">
        <v>98</v>
      </c>
      <c r="AQ84" s="4"/>
      <c r="AR84" s="12" t="s">
        <v>98</v>
      </c>
      <c r="AS84" s="4"/>
      <c r="AU84" s="14" t="s">
        <v>98</v>
      </c>
      <c r="AV84" s="4"/>
      <c r="AW84" s="12" t="s">
        <v>98</v>
      </c>
      <c r="AX84" s="4"/>
      <c r="AZ84" s="14" t="s">
        <v>98</v>
      </c>
      <c r="BA84" s="4"/>
      <c r="BB84" s="12" t="s">
        <v>98</v>
      </c>
      <c r="BC84" s="4"/>
      <c r="BE84" s="14" t="s">
        <v>97</v>
      </c>
      <c r="BF84" s="4"/>
      <c r="BG84" s="12" t="s">
        <v>97</v>
      </c>
      <c r="BH84" s="4"/>
      <c r="BI84" s="106" t="s">
        <v>98</v>
      </c>
      <c r="BJ84" s="107">
        <v>51553.38482546444</v>
      </c>
      <c r="BK84" s="106" t="s">
        <v>98</v>
      </c>
      <c r="BL84" s="107">
        <v>0</v>
      </c>
      <c r="BN84" s="106" t="s">
        <v>98</v>
      </c>
      <c r="BO84" s="107">
        <v>108014.45602083931</v>
      </c>
      <c r="BP84" s="106" t="s">
        <v>98</v>
      </c>
      <c r="BQ84" s="107">
        <v>0</v>
      </c>
      <c r="BS84" s="106" t="s">
        <v>98</v>
      </c>
      <c r="BT84" s="107">
        <v>106349.57391817246</v>
      </c>
      <c r="BU84" s="106" t="s">
        <v>98</v>
      </c>
      <c r="BV84" s="107">
        <v>0</v>
      </c>
      <c r="BX84" s="106" t="s">
        <v>98</v>
      </c>
      <c r="BY84" s="107">
        <v>30829.468037844024</v>
      </c>
      <c r="BZ84" s="106" t="s">
        <v>98</v>
      </c>
      <c r="CA84" s="107">
        <v>0</v>
      </c>
      <c r="CC84" s="106" t="s">
        <v>98</v>
      </c>
      <c r="CD84" s="107">
        <v>41715.256384365399</v>
      </c>
      <c r="CE84" s="106" t="s">
        <v>98</v>
      </c>
      <c r="CF84" s="107">
        <v>0</v>
      </c>
      <c r="CH84" s="106" t="s">
        <v>98</v>
      </c>
      <c r="CI84" s="107">
        <v>90532.85</v>
      </c>
      <c r="CJ84" s="106" t="s">
        <v>98</v>
      </c>
      <c r="CK84" s="107">
        <v>0</v>
      </c>
      <c r="CM84" s="106" t="s">
        <v>98</v>
      </c>
      <c r="CN84" s="107">
        <v>71410.100000000006</v>
      </c>
      <c r="CO84" s="106" t="s">
        <v>98</v>
      </c>
      <c r="CP84" s="107">
        <v>0</v>
      </c>
      <c r="CR84" s="106" t="s">
        <v>98</v>
      </c>
      <c r="CS84" s="107">
        <v>109181.95</v>
      </c>
      <c r="CT84" s="106" t="s">
        <v>98</v>
      </c>
      <c r="CU84" s="107">
        <v>0</v>
      </c>
      <c r="CW84" s="106" t="s">
        <v>98</v>
      </c>
      <c r="CX84" s="107">
        <v>179517.18</v>
      </c>
      <c r="CY84" s="106" t="s">
        <v>98</v>
      </c>
      <c r="CZ84" s="107">
        <v>0</v>
      </c>
      <c r="DB84" s="106" t="s">
        <v>98</v>
      </c>
      <c r="DC84" s="107">
        <v>141333.66</v>
      </c>
      <c r="DD84" s="106" t="s">
        <v>98</v>
      </c>
      <c r="DE84" s="107">
        <v>0</v>
      </c>
      <c r="DG84" s="100">
        <f t="shared" si="2"/>
        <v>930604.56738510274</v>
      </c>
      <c r="DH84" s="108">
        <f t="shared" si="3"/>
        <v>9.0064194403998973E-2</v>
      </c>
    </row>
    <row r="85" spans="2:114" s="5" customFormat="1" ht="15.75" thickBot="1" x14ac:dyDescent="0.3">
      <c r="B85" s="106" t="s">
        <v>99</v>
      </c>
      <c r="C85" s="107">
        <v>445.70434911034113</v>
      </c>
      <c r="D85" s="106" t="s">
        <v>99</v>
      </c>
      <c r="E85" s="107">
        <v>0</v>
      </c>
      <c r="G85" s="106" t="s">
        <v>99</v>
      </c>
      <c r="H85" s="107">
        <v>0</v>
      </c>
      <c r="I85" s="106" t="s">
        <v>99</v>
      </c>
      <c r="J85" s="107">
        <v>0.28485565995454465</v>
      </c>
      <c r="L85" s="70" t="s">
        <v>99</v>
      </c>
      <c r="M85" s="68"/>
      <c r="N85" s="70" t="s">
        <v>99</v>
      </c>
      <c r="O85" s="68"/>
      <c r="Q85" s="70" t="s">
        <v>99</v>
      </c>
      <c r="R85" s="68"/>
      <c r="S85" s="70" t="s">
        <v>99</v>
      </c>
      <c r="T85" s="68"/>
      <c r="V85" s="70" t="s">
        <v>99</v>
      </c>
      <c r="W85" s="68"/>
      <c r="X85" s="70" t="s">
        <v>99</v>
      </c>
      <c r="Y85" s="68"/>
      <c r="AA85" s="14" t="s">
        <v>99</v>
      </c>
      <c r="AB85" s="4"/>
      <c r="AC85" s="12" t="s">
        <v>99</v>
      </c>
      <c r="AD85" s="7"/>
      <c r="AF85" s="14" t="s">
        <v>99</v>
      </c>
      <c r="AG85" s="4"/>
      <c r="AH85" s="12" t="s">
        <v>99</v>
      </c>
      <c r="AI85" s="7"/>
      <c r="AK85" s="14" t="s">
        <v>99</v>
      </c>
      <c r="AL85" s="4"/>
      <c r="AM85" s="12" t="s">
        <v>99</v>
      </c>
      <c r="AN85" s="4"/>
      <c r="AP85" s="14" t="s">
        <v>99</v>
      </c>
      <c r="AQ85" s="4"/>
      <c r="AR85" s="12" t="s">
        <v>99</v>
      </c>
      <c r="AS85" s="4"/>
      <c r="AU85" s="14" t="s">
        <v>99</v>
      </c>
      <c r="AV85" s="4"/>
      <c r="AW85" s="12" t="s">
        <v>99</v>
      </c>
      <c r="AX85" s="4"/>
      <c r="AZ85" s="14" t="s">
        <v>99</v>
      </c>
      <c r="BA85" s="4"/>
      <c r="BB85" s="12" t="s">
        <v>99</v>
      </c>
      <c r="BC85" s="4"/>
      <c r="BE85" s="14" t="s">
        <v>100</v>
      </c>
      <c r="BF85" s="4"/>
      <c r="BG85" s="12" t="s">
        <v>100</v>
      </c>
      <c r="BH85" s="4"/>
      <c r="BI85" s="106" t="s">
        <v>99</v>
      </c>
      <c r="BJ85" s="107">
        <v>182077.08871673487</v>
      </c>
      <c r="BK85" s="106" t="s">
        <v>99</v>
      </c>
      <c r="BL85" s="107">
        <v>0</v>
      </c>
      <c r="BN85" s="106" t="s">
        <v>99</v>
      </c>
      <c r="BO85" s="107">
        <v>371124.97725589486</v>
      </c>
      <c r="BP85" s="106" t="s">
        <v>99</v>
      </c>
      <c r="BQ85" s="107">
        <v>0</v>
      </c>
      <c r="BS85" s="106" t="s">
        <v>99</v>
      </c>
      <c r="BT85" s="107">
        <v>380678.13130633201</v>
      </c>
      <c r="BU85" s="106" t="s">
        <v>99</v>
      </c>
      <c r="BV85" s="107">
        <v>0</v>
      </c>
      <c r="BX85" s="106" t="s">
        <v>99</v>
      </c>
      <c r="BY85" s="107">
        <v>116325.69816717492</v>
      </c>
      <c r="BZ85" s="106" t="s">
        <v>99</v>
      </c>
      <c r="CA85" s="107">
        <v>0</v>
      </c>
      <c r="CC85" s="106" t="s">
        <v>99</v>
      </c>
      <c r="CD85" s="107">
        <v>144610.73357541356</v>
      </c>
      <c r="CE85" s="106" t="s">
        <v>99</v>
      </c>
      <c r="CF85" s="107">
        <v>0</v>
      </c>
      <c r="CH85" s="106" t="s">
        <v>99</v>
      </c>
      <c r="CI85" s="107">
        <v>276537.33</v>
      </c>
      <c r="CJ85" s="106" t="s">
        <v>99</v>
      </c>
      <c r="CK85" s="107">
        <v>0</v>
      </c>
      <c r="CM85" s="106" t="s">
        <v>99</v>
      </c>
      <c r="CN85" s="107">
        <v>248869.51</v>
      </c>
      <c r="CO85" s="106" t="s">
        <v>99</v>
      </c>
      <c r="CP85" s="107">
        <v>0</v>
      </c>
      <c r="CR85" s="106" t="s">
        <v>99</v>
      </c>
      <c r="CS85" s="107">
        <v>303817.17</v>
      </c>
      <c r="CT85" s="106" t="s">
        <v>99</v>
      </c>
      <c r="CU85" s="107">
        <v>0</v>
      </c>
      <c r="CW85" s="106" t="s">
        <v>99</v>
      </c>
      <c r="CX85" s="107">
        <v>481074.54</v>
      </c>
      <c r="CY85" s="106" t="s">
        <v>99</v>
      </c>
      <c r="CZ85" s="107">
        <v>0</v>
      </c>
      <c r="DB85" s="106" t="s">
        <v>99</v>
      </c>
      <c r="DC85" s="107">
        <v>387464.48</v>
      </c>
      <c r="DD85" s="106" t="s">
        <v>99</v>
      </c>
      <c r="DE85" s="107">
        <v>0</v>
      </c>
      <c r="DG85" s="100">
        <f t="shared" si="2"/>
        <v>2893025.3633706602</v>
      </c>
      <c r="DH85" s="108">
        <f t="shared" si="3"/>
        <v>0.28485565995454465</v>
      </c>
    </row>
    <row r="86" spans="2:114" s="5" customFormat="1" ht="15.75" thickBot="1" x14ac:dyDescent="0.3">
      <c r="B86" s="106" t="s">
        <v>101</v>
      </c>
      <c r="C86" s="107">
        <v>121.40765087931311</v>
      </c>
      <c r="D86" s="106" t="s">
        <v>101</v>
      </c>
      <c r="E86" s="107">
        <v>0</v>
      </c>
      <c r="G86" s="106" t="s">
        <v>101</v>
      </c>
      <c r="H86" s="107">
        <v>0</v>
      </c>
      <c r="I86" s="106" t="s">
        <v>101</v>
      </c>
      <c r="J86" s="107">
        <v>0</v>
      </c>
      <c r="L86" s="70" t="s">
        <v>101</v>
      </c>
      <c r="M86" s="68"/>
      <c r="N86" s="70" t="s">
        <v>101</v>
      </c>
      <c r="O86" s="68"/>
      <c r="Q86" s="70" t="s">
        <v>101</v>
      </c>
      <c r="R86" s="68"/>
      <c r="S86" s="70" t="s">
        <v>101</v>
      </c>
      <c r="T86" s="68"/>
      <c r="V86" s="70" t="s">
        <v>101</v>
      </c>
      <c r="W86" s="68"/>
      <c r="X86" s="70" t="s">
        <v>101</v>
      </c>
      <c r="Y86" s="68"/>
      <c r="AA86" s="14" t="s">
        <v>101</v>
      </c>
      <c r="AB86" s="4"/>
      <c r="AC86" s="12" t="s">
        <v>101</v>
      </c>
      <c r="AD86" s="7"/>
      <c r="AF86" s="14" t="s">
        <v>101</v>
      </c>
      <c r="AG86" s="4"/>
      <c r="AH86" s="12" t="s">
        <v>101</v>
      </c>
      <c r="AI86" s="7"/>
      <c r="AK86" s="14" t="s">
        <v>101</v>
      </c>
      <c r="AL86" s="4"/>
      <c r="AM86" s="12" t="s">
        <v>101</v>
      </c>
      <c r="AN86" s="4"/>
      <c r="AP86" s="14" t="s">
        <v>101</v>
      </c>
      <c r="AQ86" s="4"/>
      <c r="AR86" s="12" t="s">
        <v>101</v>
      </c>
      <c r="AS86" s="4"/>
      <c r="AU86" s="14" t="s">
        <v>101</v>
      </c>
      <c r="AV86" s="4"/>
      <c r="AW86" s="12" t="s">
        <v>101</v>
      </c>
      <c r="AX86" s="4"/>
      <c r="AZ86" s="14" t="s">
        <v>101</v>
      </c>
      <c r="BA86" s="4"/>
      <c r="BB86" s="12" t="s">
        <v>101</v>
      </c>
      <c r="BC86" s="4"/>
      <c r="BE86" s="14" t="s">
        <v>99</v>
      </c>
      <c r="BF86" s="4"/>
      <c r="BG86" s="12" t="s">
        <v>99</v>
      </c>
      <c r="BH86" s="4"/>
      <c r="BI86" s="106" t="s">
        <v>101</v>
      </c>
      <c r="BJ86" s="107">
        <v>63820.200000000004</v>
      </c>
      <c r="BK86" s="106" t="s">
        <v>101</v>
      </c>
      <c r="BL86" s="107">
        <v>0</v>
      </c>
      <c r="BN86" s="106" t="s">
        <v>101</v>
      </c>
      <c r="BO86" s="107">
        <v>99470.59</v>
      </c>
      <c r="BP86" s="106" t="s">
        <v>101</v>
      </c>
      <c r="BQ86" s="107">
        <v>0</v>
      </c>
      <c r="BS86" s="106" t="s">
        <v>101</v>
      </c>
      <c r="BT86" s="107">
        <v>91981.069999999992</v>
      </c>
      <c r="BU86" s="106" t="s">
        <v>101</v>
      </c>
      <c r="BV86" s="107">
        <v>0</v>
      </c>
      <c r="BX86" s="106" t="s">
        <v>101</v>
      </c>
      <c r="BY86" s="107">
        <v>12766.72</v>
      </c>
      <c r="BZ86" s="106" t="s">
        <v>101</v>
      </c>
      <c r="CA86" s="107">
        <v>0</v>
      </c>
      <c r="CC86" s="106" t="s">
        <v>101</v>
      </c>
      <c r="CD86" s="107">
        <v>62079.78</v>
      </c>
      <c r="CE86" s="106" t="s">
        <v>101</v>
      </c>
      <c r="CF86" s="107">
        <v>0</v>
      </c>
      <c r="CH86" s="106" t="s">
        <v>101</v>
      </c>
      <c r="CI86" s="107">
        <v>96109.209470692193</v>
      </c>
      <c r="CJ86" s="106" t="s">
        <v>101</v>
      </c>
      <c r="CK86" s="107">
        <v>0</v>
      </c>
      <c r="CM86" s="106" t="s">
        <v>101</v>
      </c>
      <c r="CN86" s="107">
        <v>76054.66</v>
      </c>
      <c r="CO86" s="106" t="s">
        <v>101</v>
      </c>
      <c r="CP86" s="107">
        <v>0</v>
      </c>
      <c r="CR86" s="106" t="s">
        <v>101</v>
      </c>
      <c r="CS86" s="107">
        <v>114439.06</v>
      </c>
      <c r="CT86" s="106" t="s">
        <v>101</v>
      </c>
      <c r="CU86" s="107">
        <v>0</v>
      </c>
      <c r="CW86" s="106" t="s">
        <v>101</v>
      </c>
      <c r="CX86" s="107">
        <v>165826.4</v>
      </c>
      <c r="CY86" s="106" t="s">
        <v>101</v>
      </c>
      <c r="CZ86" s="107">
        <v>0</v>
      </c>
      <c r="DB86" s="106" t="s">
        <v>101</v>
      </c>
      <c r="DC86" s="107">
        <v>100176.69</v>
      </c>
      <c r="DD86" s="106" t="s">
        <v>101</v>
      </c>
      <c r="DE86" s="107">
        <v>0</v>
      </c>
      <c r="DG86" s="100">
        <f t="shared" si="2"/>
        <v>882845.7871215716</v>
      </c>
      <c r="DH86" s="108">
        <f t="shared" si="3"/>
        <v>0</v>
      </c>
    </row>
    <row r="87" spans="2:114" s="5" customFormat="1" ht="15.75" thickBot="1" x14ac:dyDescent="0.3">
      <c r="B87" s="106" t="s">
        <v>102</v>
      </c>
      <c r="C87" s="107">
        <v>803.67265355974337</v>
      </c>
      <c r="D87" s="106" t="s">
        <v>102</v>
      </c>
      <c r="E87" s="107">
        <v>0</v>
      </c>
      <c r="G87" s="106" t="s">
        <v>102</v>
      </c>
      <c r="H87" s="107">
        <v>0</v>
      </c>
      <c r="I87" s="106" t="s">
        <v>102</v>
      </c>
      <c r="J87" s="107">
        <v>0.54874503743895275</v>
      </c>
      <c r="L87" s="70" t="s">
        <v>102</v>
      </c>
      <c r="M87" s="68"/>
      <c r="N87" s="70" t="s">
        <v>102</v>
      </c>
      <c r="O87" s="68"/>
      <c r="Q87" s="70" t="s">
        <v>102</v>
      </c>
      <c r="R87" s="68"/>
      <c r="S87" s="70" t="s">
        <v>102</v>
      </c>
      <c r="T87" s="68"/>
      <c r="V87" s="70" t="s">
        <v>102</v>
      </c>
      <c r="W87" s="68"/>
      <c r="X87" s="70" t="s">
        <v>102</v>
      </c>
      <c r="Y87" s="68"/>
      <c r="AA87" s="14" t="s">
        <v>102</v>
      </c>
      <c r="AB87" s="4"/>
      <c r="AC87" s="12" t="s">
        <v>102</v>
      </c>
      <c r="AD87" s="7"/>
      <c r="AF87" s="14" t="s">
        <v>102</v>
      </c>
      <c r="AG87" s="4"/>
      <c r="AH87" s="12" t="s">
        <v>102</v>
      </c>
      <c r="AI87" s="7"/>
      <c r="AK87" s="14" t="s">
        <v>102</v>
      </c>
      <c r="AL87" s="4"/>
      <c r="AM87" s="12" t="s">
        <v>102</v>
      </c>
      <c r="AN87" s="4"/>
      <c r="AP87" s="14" t="s">
        <v>102</v>
      </c>
      <c r="AQ87" s="4"/>
      <c r="AR87" s="12" t="s">
        <v>102</v>
      </c>
      <c r="AS87" s="4"/>
      <c r="AU87" s="14" t="s">
        <v>102</v>
      </c>
      <c r="AV87" s="4"/>
      <c r="AW87" s="12" t="s">
        <v>102</v>
      </c>
      <c r="AX87" s="4"/>
      <c r="AZ87" s="14" t="s">
        <v>102</v>
      </c>
      <c r="BA87" s="4"/>
      <c r="BB87" s="12" t="s">
        <v>102</v>
      </c>
      <c r="BC87" s="4"/>
      <c r="BE87" s="14" t="s">
        <v>101</v>
      </c>
      <c r="BF87" s="4"/>
      <c r="BG87" s="12" t="s">
        <v>101</v>
      </c>
      <c r="BH87" s="4"/>
      <c r="BI87" s="106" t="s">
        <v>102</v>
      </c>
      <c r="BJ87" s="107">
        <v>292363.27290816681</v>
      </c>
      <c r="BK87" s="106" t="s">
        <v>102</v>
      </c>
      <c r="BL87" s="107">
        <v>0</v>
      </c>
      <c r="BN87" s="106" t="s">
        <v>102</v>
      </c>
      <c r="BO87" s="107">
        <v>607505.54974182229</v>
      </c>
      <c r="BP87" s="106" t="s">
        <v>102</v>
      </c>
      <c r="BQ87" s="107">
        <v>0</v>
      </c>
      <c r="BS87" s="106" t="s">
        <v>102</v>
      </c>
      <c r="BT87" s="107">
        <v>680778.6326639232</v>
      </c>
      <c r="BU87" s="106" t="s">
        <v>102</v>
      </c>
      <c r="BV87" s="107">
        <v>0</v>
      </c>
      <c r="BX87" s="106" t="s">
        <v>102</v>
      </c>
      <c r="BY87" s="107">
        <v>141074.4117425975</v>
      </c>
      <c r="BZ87" s="106" t="s">
        <v>102</v>
      </c>
      <c r="CA87" s="107">
        <v>0</v>
      </c>
      <c r="CC87" s="106" t="s">
        <v>102</v>
      </c>
      <c r="CD87" s="107">
        <v>367467.12463524769</v>
      </c>
      <c r="CE87" s="106" t="s">
        <v>102</v>
      </c>
      <c r="CF87" s="107">
        <v>0</v>
      </c>
      <c r="CH87" s="106" t="s">
        <v>102</v>
      </c>
      <c r="CI87" s="107">
        <v>665530.80000000005</v>
      </c>
      <c r="CJ87" s="106" t="s">
        <v>102</v>
      </c>
      <c r="CK87" s="107">
        <v>0</v>
      </c>
      <c r="CM87" s="106" t="s">
        <v>102</v>
      </c>
      <c r="CN87" s="107">
        <v>508642.76</v>
      </c>
      <c r="CO87" s="106" t="s">
        <v>102</v>
      </c>
      <c r="CP87" s="107">
        <v>0</v>
      </c>
      <c r="CR87" s="106" t="s">
        <v>102</v>
      </c>
      <c r="CS87" s="107">
        <v>682314.85</v>
      </c>
      <c r="CT87" s="106" t="s">
        <v>102</v>
      </c>
      <c r="CU87" s="107">
        <v>0</v>
      </c>
      <c r="CW87" s="106" t="s">
        <v>102</v>
      </c>
      <c r="CX87" s="107">
        <v>1156929.05</v>
      </c>
      <c r="CY87" s="106" t="s">
        <v>102</v>
      </c>
      <c r="CZ87" s="107">
        <v>0</v>
      </c>
      <c r="DB87" s="106" t="s">
        <v>102</v>
      </c>
      <c r="DC87" s="107">
        <v>762529.51</v>
      </c>
      <c r="DD87" s="106" t="s">
        <v>102</v>
      </c>
      <c r="DE87" s="107">
        <v>0</v>
      </c>
      <c r="DG87" s="100">
        <f t="shared" si="2"/>
        <v>5865939.6343453173</v>
      </c>
      <c r="DH87" s="108">
        <f t="shared" si="3"/>
        <v>0.54874503743895275</v>
      </c>
    </row>
    <row r="88" spans="2:114" s="5" customFormat="1" ht="15.75" thickBot="1" x14ac:dyDescent="0.3">
      <c r="B88" s="106" t="s">
        <v>103</v>
      </c>
      <c r="C88" s="107">
        <v>322.70971298004048</v>
      </c>
      <c r="D88" s="106" t="s">
        <v>103</v>
      </c>
      <c r="E88" s="107">
        <v>0</v>
      </c>
      <c r="G88" s="106" t="s">
        <v>103</v>
      </c>
      <c r="H88" s="107">
        <v>0</v>
      </c>
      <c r="I88" s="106" t="s">
        <v>103</v>
      </c>
      <c r="J88" s="107">
        <v>0.15731135852860101</v>
      </c>
      <c r="L88" s="70" t="s">
        <v>103</v>
      </c>
      <c r="M88" s="68"/>
      <c r="N88" s="70" t="s">
        <v>103</v>
      </c>
      <c r="O88" s="68"/>
      <c r="Q88" s="70" t="s">
        <v>103</v>
      </c>
      <c r="R88" s="68"/>
      <c r="S88" s="70" t="s">
        <v>103</v>
      </c>
      <c r="T88" s="68"/>
      <c r="V88" s="70" t="s">
        <v>103</v>
      </c>
      <c r="W88" s="68"/>
      <c r="X88" s="70" t="s">
        <v>103</v>
      </c>
      <c r="Y88" s="68"/>
      <c r="AA88" s="14" t="s">
        <v>103</v>
      </c>
      <c r="AB88" s="4"/>
      <c r="AC88" s="12" t="s">
        <v>103</v>
      </c>
      <c r="AD88" s="7"/>
      <c r="AF88" s="14" t="s">
        <v>103</v>
      </c>
      <c r="AG88" s="4"/>
      <c r="AH88" s="12" t="s">
        <v>103</v>
      </c>
      <c r="AI88" s="7"/>
      <c r="AK88" s="14" t="s">
        <v>103</v>
      </c>
      <c r="AL88" s="4"/>
      <c r="AM88" s="12" t="s">
        <v>103</v>
      </c>
      <c r="AN88" s="4"/>
      <c r="AP88" s="14" t="s">
        <v>103</v>
      </c>
      <c r="AQ88" s="4"/>
      <c r="AR88" s="12" t="s">
        <v>103</v>
      </c>
      <c r="AS88" s="4"/>
      <c r="AU88" s="14" t="s">
        <v>103</v>
      </c>
      <c r="AV88" s="4"/>
      <c r="AW88" s="12" t="s">
        <v>103</v>
      </c>
      <c r="AX88" s="4"/>
      <c r="AZ88" s="14" t="s">
        <v>103</v>
      </c>
      <c r="BA88" s="4"/>
      <c r="BB88" s="12" t="s">
        <v>103</v>
      </c>
      <c r="BC88" s="4"/>
      <c r="BE88" s="14" t="s">
        <v>102</v>
      </c>
      <c r="BF88" s="4"/>
      <c r="BG88" s="12" t="s">
        <v>102</v>
      </c>
      <c r="BH88" s="4"/>
      <c r="BI88" s="106" t="s">
        <v>103</v>
      </c>
      <c r="BJ88" s="107">
        <v>96275.929304709178</v>
      </c>
      <c r="BK88" s="106" t="s">
        <v>103</v>
      </c>
      <c r="BL88" s="107">
        <v>0</v>
      </c>
      <c r="BN88" s="106" t="s">
        <v>103</v>
      </c>
      <c r="BO88" s="107">
        <v>169070.97538564823</v>
      </c>
      <c r="BP88" s="106" t="s">
        <v>103</v>
      </c>
      <c r="BQ88" s="107">
        <v>0</v>
      </c>
      <c r="BS88" s="106" t="s">
        <v>103</v>
      </c>
      <c r="BT88" s="107">
        <v>184810.18899223124</v>
      </c>
      <c r="BU88" s="106" t="s">
        <v>103</v>
      </c>
      <c r="BV88" s="107">
        <v>0</v>
      </c>
      <c r="BX88" s="106" t="s">
        <v>103</v>
      </c>
      <c r="BY88" s="107">
        <v>56844.979897261197</v>
      </c>
      <c r="BZ88" s="106" t="s">
        <v>103</v>
      </c>
      <c r="CA88" s="107">
        <v>0</v>
      </c>
      <c r="CC88" s="106" t="s">
        <v>103</v>
      </c>
      <c r="CD88" s="107">
        <v>94087.73979172988</v>
      </c>
      <c r="CE88" s="106" t="s">
        <v>103</v>
      </c>
      <c r="CF88" s="107">
        <v>0</v>
      </c>
      <c r="CH88" s="106" t="s">
        <v>103</v>
      </c>
      <c r="CI88" s="107">
        <v>178695.32</v>
      </c>
      <c r="CJ88" s="106" t="s">
        <v>103</v>
      </c>
      <c r="CK88" s="107">
        <v>0</v>
      </c>
      <c r="CM88" s="106" t="s">
        <v>103</v>
      </c>
      <c r="CN88" s="107">
        <v>148781.51</v>
      </c>
      <c r="CO88" s="106" t="s">
        <v>103</v>
      </c>
      <c r="CP88" s="107">
        <v>0</v>
      </c>
      <c r="CR88" s="106" t="s">
        <v>103</v>
      </c>
      <c r="CS88" s="107">
        <v>199482.1</v>
      </c>
      <c r="CT88" s="106" t="s">
        <v>103</v>
      </c>
      <c r="CU88" s="107">
        <v>0</v>
      </c>
      <c r="CW88" s="106" t="s">
        <v>103</v>
      </c>
      <c r="CX88" s="107">
        <v>297850.57</v>
      </c>
      <c r="CY88" s="106" t="s">
        <v>103</v>
      </c>
      <c r="CZ88" s="107">
        <v>0</v>
      </c>
      <c r="DB88" s="106" t="s">
        <v>103</v>
      </c>
      <c r="DC88" s="107">
        <v>231724</v>
      </c>
      <c r="DD88" s="106" t="s">
        <v>103</v>
      </c>
      <c r="DE88" s="107">
        <v>0</v>
      </c>
      <c r="DG88" s="100">
        <f t="shared" si="2"/>
        <v>1657946.0230845599</v>
      </c>
      <c r="DH88" s="108">
        <f t="shared" si="3"/>
        <v>0.15731135852860101</v>
      </c>
    </row>
    <row r="89" spans="2:114" s="5" customFormat="1" ht="15.75" thickBot="1" x14ac:dyDescent="0.3">
      <c r="B89" s="106" t="s">
        <v>104</v>
      </c>
      <c r="C89" s="107">
        <v>38.48036251252158</v>
      </c>
      <c r="D89" s="106" t="s">
        <v>104</v>
      </c>
      <c r="E89" s="107">
        <v>0</v>
      </c>
      <c r="G89" s="106" t="s">
        <v>104</v>
      </c>
      <c r="H89" s="107">
        <v>0</v>
      </c>
      <c r="I89" s="106" t="s">
        <v>104</v>
      </c>
      <c r="J89" s="107">
        <v>2.6317490038718788E-2</v>
      </c>
      <c r="L89" s="70" t="s">
        <v>104</v>
      </c>
      <c r="M89" s="68"/>
      <c r="N89" s="70" t="s">
        <v>104</v>
      </c>
      <c r="O89" s="68"/>
      <c r="Q89" s="70" t="s">
        <v>104</v>
      </c>
      <c r="R89" s="68"/>
      <c r="S89" s="70" t="s">
        <v>104</v>
      </c>
      <c r="T89" s="68"/>
      <c r="V89" s="70" t="s">
        <v>104</v>
      </c>
      <c r="W89" s="68"/>
      <c r="X89" s="70" t="s">
        <v>104</v>
      </c>
      <c r="Y89" s="68"/>
      <c r="AA89" s="14" t="s">
        <v>104</v>
      </c>
      <c r="AB89" s="4"/>
      <c r="AC89" s="12" t="s">
        <v>104</v>
      </c>
      <c r="AD89" s="7"/>
      <c r="AF89" s="14" t="s">
        <v>104</v>
      </c>
      <c r="AG89" s="4"/>
      <c r="AH89" s="12" t="s">
        <v>104</v>
      </c>
      <c r="AI89" s="7"/>
      <c r="AK89" s="14" t="s">
        <v>104</v>
      </c>
      <c r="AL89" s="4"/>
      <c r="AM89" s="12" t="s">
        <v>104</v>
      </c>
      <c r="AN89" s="4"/>
      <c r="AP89" s="14" t="s">
        <v>104</v>
      </c>
      <c r="AQ89" s="4"/>
      <c r="AR89" s="12" t="s">
        <v>104</v>
      </c>
      <c r="AS89" s="4"/>
      <c r="AU89" s="14" t="s">
        <v>104</v>
      </c>
      <c r="AV89" s="4"/>
      <c r="AW89" s="12" t="s">
        <v>104</v>
      </c>
      <c r="AX89" s="4"/>
      <c r="AZ89" s="14" t="s">
        <v>104</v>
      </c>
      <c r="BA89" s="4"/>
      <c r="BB89" s="12" t="s">
        <v>104</v>
      </c>
      <c r="BC89" s="4"/>
      <c r="BE89" s="14" t="s">
        <v>103</v>
      </c>
      <c r="BF89" s="4"/>
      <c r="BG89" s="12" t="s">
        <v>103</v>
      </c>
      <c r="BH89" s="4"/>
      <c r="BI89" s="106" t="s">
        <v>104</v>
      </c>
      <c r="BJ89" s="107">
        <v>20126.40761913325</v>
      </c>
      <c r="BK89" s="106" t="s">
        <v>104</v>
      </c>
      <c r="BL89" s="107">
        <v>0</v>
      </c>
      <c r="BN89" s="106" t="s">
        <v>104</v>
      </c>
      <c r="BO89" s="107">
        <v>29594.480994536585</v>
      </c>
      <c r="BP89" s="106" t="s">
        <v>104</v>
      </c>
      <c r="BQ89" s="107">
        <v>0</v>
      </c>
      <c r="BS89" s="106" t="s">
        <v>104</v>
      </c>
      <c r="BT89" s="107">
        <v>33302.133820265502</v>
      </c>
      <c r="BU89" s="106" t="s">
        <v>104</v>
      </c>
      <c r="BV89" s="107">
        <v>0</v>
      </c>
      <c r="BX89" s="106" t="s">
        <v>104</v>
      </c>
      <c r="BY89" s="107">
        <v>377.17855917277893</v>
      </c>
      <c r="BZ89" s="106" t="s">
        <v>104</v>
      </c>
      <c r="CA89" s="107">
        <v>0</v>
      </c>
      <c r="CC89" s="106" t="s">
        <v>104</v>
      </c>
      <c r="CD89" s="107">
        <v>21725.053618480768</v>
      </c>
      <c r="CE89" s="106" t="s">
        <v>104</v>
      </c>
      <c r="CF89" s="107">
        <v>0</v>
      </c>
      <c r="CH89" s="106" t="s">
        <v>104</v>
      </c>
      <c r="CI89" s="107">
        <v>33126.39</v>
      </c>
      <c r="CJ89" s="106" t="s">
        <v>104</v>
      </c>
      <c r="CK89" s="107">
        <v>0</v>
      </c>
      <c r="CM89" s="106" t="s">
        <v>104</v>
      </c>
      <c r="CN89" s="107">
        <v>22603.43</v>
      </c>
      <c r="CO89" s="106" t="s">
        <v>104</v>
      </c>
      <c r="CP89" s="107">
        <v>0</v>
      </c>
      <c r="CR89" s="106" t="s">
        <v>104</v>
      </c>
      <c r="CS89" s="107">
        <v>40448.480000000003</v>
      </c>
      <c r="CT89" s="106" t="s">
        <v>104</v>
      </c>
      <c r="CU89" s="107">
        <v>0</v>
      </c>
      <c r="CW89" s="106" t="s">
        <v>104</v>
      </c>
      <c r="CX89" s="107">
        <v>58695.53</v>
      </c>
      <c r="CY89" s="106" t="s">
        <v>104</v>
      </c>
      <c r="CZ89" s="107">
        <v>0</v>
      </c>
      <c r="DB89" s="106" t="s">
        <v>104</v>
      </c>
      <c r="DC89" s="107">
        <v>33350.01</v>
      </c>
      <c r="DD89" s="106" t="s">
        <v>104</v>
      </c>
      <c r="DE89" s="107">
        <v>0</v>
      </c>
      <c r="DG89" s="100">
        <f t="shared" si="2"/>
        <v>293387.57497410144</v>
      </c>
      <c r="DH89" s="108">
        <f t="shared" si="3"/>
        <v>2.6317490038718788E-2</v>
      </c>
    </row>
    <row r="90" spans="2:114" s="5" customFormat="1" ht="15.75" thickBot="1" x14ac:dyDescent="0.3">
      <c r="B90" s="106" t="s">
        <v>105</v>
      </c>
      <c r="C90" s="107">
        <v>128.82491363354777</v>
      </c>
      <c r="D90" s="106" t="s">
        <v>105</v>
      </c>
      <c r="E90" s="107">
        <v>0</v>
      </c>
      <c r="G90" s="106" t="s">
        <v>105</v>
      </c>
      <c r="H90" s="107">
        <v>0</v>
      </c>
      <c r="I90" s="106" t="s">
        <v>105</v>
      </c>
      <c r="J90" s="107">
        <v>0.12203520849322731</v>
      </c>
      <c r="L90" s="70" t="s">
        <v>105</v>
      </c>
      <c r="M90" s="68"/>
      <c r="N90" s="70" t="s">
        <v>105</v>
      </c>
      <c r="O90" s="68"/>
      <c r="Q90" s="70" t="s">
        <v>105</v>
      </c>
      <c r="R90" s="68"/>
      <c r="S90" s="70" t="s">
        <v>105</v>
      </c>
      <c r="T90" s="68"/>
      <c r="V90" s="70" t="s">
        <v>105</v>
      </c>
      <c r="W90" s="68"/>
      <c r="X90" s="70" t="s">
        <v>105</v>
      </c>
      <c r="Y90" s="68"/>
      <c r="AA90" s="14" t="s">
        <v>105</v>
      </c>
      <c r="AB90" s="4"/>
      <c r="AC90" s="12" t="s">
        <v>105</v>
      </c>
      <c r="AD90" s="7"/>
      <c r="AF90" s="14" t="s">
        <v>105</v>
      </c>
      <c r="AG90" s="4"/>
      <c r="AH90" s="12" t="s">
        <v>105</v>
      </c>
      <c r="AI90" s="7"/>
      <c r="AK90" s="14" t="s">
        <v>105</v>
      </c>
      <c r="AL90" s="4"/>
      <c r="AM90" s="12" t="s">
        <v>105</v>
      </c>
      <c r="AN90" s="4"/>
      <c r="AP90" s="14" t="s">
        <v>105</v>
      </c>
      <c r="AQ90" s="4"/>
      <c r="AR90" s="12" t="s">
        <v>105</v>
      </c>
      <c r="AS90" s="4"/>
      <c r="AU90" s="14" t="s">
        <v>105</v>
      </c>
      <c r="AV90" s="4"/>
      <c r="AW90" s="12" t="s">
        <v>105</v>
      </c>
      <c r="AX90" s="4"/>
      <c r="AZ90" s="14" t="s">
        <v>105</v>
      </c>
      <c r="BA90" s="4"/>
      <c r="BB90" s="12" t="s">
        <v>105</v>
      </c>
      <c r="BC90" s="4"/>
      <c r="BE90" s="14" t="s">
        <v>104</v>
      </c>
      <c r="BF90" s="4"/>
      <c r="BG90" s="12" t="s">
        <v>104</v>
      </c>
      <c r="BH90" s="4"/>
      <c r="BI90" s="106" t="s">
        <v>105</v>
      </c>
      <c r="BJ90" s="107">
        <v>34518.182143931568</v>
      </c>
      <c r="BK90" s="106" t="s">
        <v>105</v>
      </c>
      <c r="BL90" s="107">
        <v>0</v>
      </c>
      <c r="BN90" s="106" t="s">
        <v>105</v>
      </c>
      <c r="BO90" s="107">
        <v>80787.929292463741</v>
      </c>
      <c r="BP90" s="106" t="s">
        <v>105</v>
      </c>
      <c r="BQ90" s="107">
        <v>0</v>
      </c>
      <c r="BS90" s="106" t="s">
        <v>105</v>
      </c>
      <c r="BT90" s="107">
        <v>102733.0021285839</v>
      </c>
      <c r="BU90" s="106" t="s">
        <v>105</v>
      </c>
      <c r="BV90" s="107">
        <v>0</v>
      </c>
      <c r="BX90" s="106" t="s">
        <v>105</v>
      </c>
      <c r="BY90" s="107">
        <v>64915.404041055212</v>
      </c>
      <c r="BZ90" s="106" t="s">
        <v>105</v>
      </c>
      <c r="CA90" s="107">
        <v>0</v>
      </c>
      <c r="CC90" s="106" t="s">
        <v>105</v>
      </c>
      <c r="CD90" s="107">
        <v>25979.115862555165</v>
      </c>
      <c r="CE90" s="106" t="s">
        <v>105</v>
      </c>
      <c r="CF90" s="107">
        <v>0</v>
      </c>
      <c r="CH90" s="106" t="s">
        <v>105</v>
      </c>
      <c r="CI90" s="107">
        <v>88107.51</v>
      </c>
      <c r="CJ90" s="106" t="s">
        <v>105</v>
      </c>
      <c r="CK90" s="107">
        <v>0</v>
      </c>
      <c r="CM90" s="106" t="s">
        <v>105</v>
      </c>
      <c r="CN90" s="107">
        <v>102330.58</v>
      </c>
      <c r="CO90" s="106" t="s">
        <v>105</v>
      </c>
      <c r="CP90" s="107">
        <v>0</v>
      </c>
      <c r="CR90" s="106" t="s">
        <v>105</v>
      </c>
      <c r="CS90" s="107">
        <v>130278.36</v>
      </c>
      <c r="CT90" s="106" t="s">
        <v>105</v>
      </c>
      <c r="CU90" s="107">
        <v>0</v>
      </c>
      <c r="CW90" s="106" t="s">
        <v>105</v>
      </c>
      <c r="CX90" s="107">
        <v>204116.12</v>
      </c>
      <c r="CY90" s="106" t="s">
        <v>105</v>
      </c>
      <c r="CZ90" s="107">
        <v>0</v>
      </c>
      <c r="DB90" s="106" t="s">
        <v>105</v>
      </c>
      <c r="DC90" s="107">
        <v>180901.13</v>
      </c>
      <c r="DD90" s="106" t="s">
        <v>105</v>
      </c>
      <c r="DE90" s="107">
        <v>0</v>
      </c>
      <c r="DG90" s="100">
        <f t="shared" si="2"/>
        <v>1014796.1583822231</v>
      </c>
      <c r="DH90" s="108">
        <f t="shared" si="3"/>
        <v>0.12203520849322731</v>
      </c>
    </row>
    <row r="91" spans="2:114" s="5" customFormat="1" ht="15.75" thickBot="1" x14ac:dyDescent="0.3">
      <c r="B91" s="106" t="s">
        <v>106</v>
      </c>
      <c r="C91" s="107">
        <v>353.08732108819686</v>
      </c>
      <c r="D91" s="106" t="s">
        <v>106</v>
      </c>
      <c r="E91" s="107">
        <v>0</v>
      </c>
      <c r="G91" s="106" t="s">
        <v>106</v>
      </c>
      <c r="H91" s="107">
        <v>0</v>
      </c>
      <c r="I91" s="106" t="s">
        <v>106</v>
      </c>
      <c r="J91" s="107">
        <v>0.26430589615207084</v>
      </c>
      <c r="L91" s="70" t="s">
        <v>106</v>
      </c>
      <c r="M91" s="68"/>
      <c r="N91" s="70" t="s">
        <v>106</v>
      </c>
      <c r="O91" s="68"/>
      <c r="Q91" s="70" t="s">
        <v>106</v>
      </c>
      <c r="R91" s="68"/>
      <c r="S91" s="70" t="s">
        <v>106</v>
      </c>
      <c r="T91" s="68"/>
      <c r="V91" s="70" t="s">
        <v>106</v>
      </c>
      <c r="W91" s="68"/>
      <c r="X91" s="70" t="s">
        <v>106</v>
      </c>
      <c r="Y91" s="68"/>
      <c r="AA91" s="14" t="s">
        <v>106</v>
      </c>
      <c r="AB91" s="4"/>
      <c r="AC91" s="12" t="s">
        <v>106</v>
      </c>
      <c r="AD91" s="7"/>
      <c r="AF91" s="14" t="s">
        <v>106</v>
      </c>
      <c r="AG91" s="4"/>
      <c r="AH91" s="12" t="s">
        <v>106</v>
      </c>
      <c r="AI91" s="7"/>
      <c r="AK91" s="14" t="s">
        <v>106</v>
      </c>
      <c r="AL91" s="4"/>
      <c r="AM91" s="12" t="s">
        <v>106</v>
      </c>
      <c r="AN91" s="4"/>
      <c r="AP91" s="14" t="s">
        <v>106</v>
      </c>
      <c r="AQ91" s="4"/>
      <c r="AR91" s="12" t="s">
        <v>106</v>
      </c>
      <c r="AS91" s="4"/>
      <c r="AU91" s="14" t="s">
        <v>106</v>
      </c>
      <c r="AV91" s="4"/>
      <c r="AW91" s="12" t="s">
        <v>106</v>
      </c>
      <c r="AX91" s="4"/>
      <c r="AZ91" s="14" t="s">
        <v>106</v>
      </c>
      <c r="BA91" s="4"/>
      <c r="BB91" s="12" t="s">
        <v>106</v>
      </c>
      <c r="BC91" s="4"/>
      <c r="BE91" s="14" t="s">
        <v>105</v>
      </c>
      <c r="BF91" s="4"/>
      <c r="BG91" s="12" t="s">
        <v>105</v>
      </c>
      <c r="BH91" s="4"/>
      <c r="BI91" s="106" t="s">
        <v>106</v>
      </c>
      <c r="BJ91" s="107">
        <v>113037.15853139441</v>
      </c>
      <c r="BK91" s="106" t="s">
        <v>106</v>
      </c>
      <c r="BL91" s="107">
        <v>0</v>
      </c>
      <c r="BN91" s="106" t="s">
        <v>106</v>
      </c>
      <c r="BO91" s="107">
        <v>287945.7751899368</v>
      </c>
      <c r="BP91" s="106" t="s">
        <v>106</v>
      </c>
      <c r="BQ91" s="107">
        <v>0</v>
      </c>
      <c r="BS91" s="106" t="s">
        <v>106</v>
      </c>
      <c r="BT91" s="107">
        <v>298033.30321246787</v>
      </c>
      <c r="BU91" s="106" t="s">
        <v>106</v>
      </c>
      <c r="BV91" s="107">
        <v>0</v>
      </c>
      <c r="BX91" s="106" t="s">
        <v>106</v>
      </c>
      <c r="BY91" s="107">
        <v>108653.62</v>
      </c>
      <c r="BZ91" s="106" t="s">
        <v>106</v>
      </c>
      <c r="CA91" s="107">
        <v>0</v>
      </c>
      <c r="CC91" s="106" t="s">
        <v>106</v>
      </c>
      <c r="CD91" s="107">
        <v>113850.38</v>
      </c>
      <c r="CE91" s="106" t="s">
        <v>106</v>
      </c>
      <c r="CF91" s="107">
        <v>0</v>
      </c>
      <c r="CH91" s="106" t="s">
        <v>106</v>
      </c>
      <c r="CI91" s="107">
        <v>166449.31</v>
      </c>
      <c r="CJ91" s="106" t="s">
        <v>106</v>
      </c>
      <c r="CK91" s="107">
        <v>0</v>
      </c>
      <c r="CM91" s="106" t="s">
        <v>106</v>
      </c>
      <c r="CN91" s="107">
        <v>236529.81</v>
      </c>
      <c r="CO91" s="106" t="s">
        <v>106</v>
      </c>
      <c r="CP91" s="107">
        <v>0</v>
      </c>
      <c r="CR91" s="106" t="s">
        <v>106</v>
      </c>
      <c r="CS91" s="107">
        <v>268165.67</v>
      </c>
      <c r="CT91" s="106" t="s">
        <v>106</v>
      </c>
      <c r="CU91" s="107">
        <v>0</v>
      </c>
      <c r="CW91" s="106" t="s">
        <v>106</v>
      </c>
      <c r="CX91" s="107">
        <v>446157.17</v>
      </c>
      <c r="CY91" s="106" t="s">
        <v>106</v>
      </c>
      <c r="CZ91" s="107">
        <v>0</v>
      </c>
      <c r="DB91" s="106" t="s">
        <v>106</v>
      </c>
      <c r="DC91" s="107">
        <v>591963.36</v>
      </c>
      <c r="DD91" s="106" t="s">
        <v>106</v>
      </c>
      <c r="DE91" s="107">
        <v>0</v>
      </c>
      <c r="DG91" s="100">
        <f t="shared" si="2"/>
        <v>2631138.644254887</v>
      </c>
      <c r="DH91" s="108">
        <f t="shared" si="3"/>
        <v>0.26430589615207084</v>
      </c>
      <c r="DJ91" s="47"/>
    </row>
    <row r="92" spans="2:114" s="5" customFormat="1" ht="15.75" thickBot="1" x14ac:dyDescent="0.3">
      <c r="B92" s="106" t="s">
        <v>107</v>
      </c>
      <c r="C92" s="107">
        <v>312.25476885036625</v>
      </c>
      <c r="D92" s="106" t="s">
        <v>107</v>
      </c>
      <c r="E92" s="107">
        <v>0</v>
      </c>
      <c r="G92" s="106" t="s">
        <v>107</v>
      </c>
      <c r="H92" s="107">
        <v>0</v>
      </c>
      <c r="I92" s="106" t="s">
        <v>107</v>
      </c>
      <c r="J92" s="107">
        <v>0.23555213641018832</v>
      </c>
      <c r="L92" s="70" t="s">
        <v>107</v>
      </c>
      <c r="M92" s="68"/>
      <c r="N92" s="70" t="s">
        <v>107</v>
      </c>
      <c r="O92" s="68"/>
      <c r="Q92" s="70" t="s">
        <v>107</v>
      </c>
      <c r="R92" s="68"/>
      <c r="S92" s="70" t="s">
        <v>107</v>
      </c>
      <c r="T92" s="68"/>
      <c r="V92" s="70" t="s">
        <v>107</v>
      </c>
      <c r="W92" s="68"/>
      <c r="X92" s="70" t="s">
        <v>107</v>
      </c>
      <c r="Y92" s="68"/>
      <c r="AA92" s="14" t="s">
        <v>107</v>
      </c>
      <c r="AB92" s="4"/>
      <c r="AC92" s="12" t="s">
        <v>107</v>
      </c>
      <c r="AD92" s="7"/>
      <c r="AF92" s="14" t="s">
        <v>107</v>
      </c>
      <c r="AG92" s="4"/>
      <c r="AH92" s="12" t="s">
        <v>107</v>
      </c>
      <c r="AI92" s="7"/>
      <c r="AK92" s="14" t="s">
        <v>107</v>
      </c>
      <c r="AL92" s="4"/>
      <c r="AM92" s="12" t="s">
        <v>107</v>
      </c>
      <c r="AN92" s="4"/>
      <c r="AP92" s="14" t="s">
        <v>107</v>
      </c>
      <c r="AQ92" s="4"/>
      <c r="AR92" s="12" t="s">
        <v>107</v>
      </c>
      <c r="AS92" s="4"/>
      <c r="AU92" s="14" t="s">
        <v>107</v>
      </c>
      <c r="AV92" s="4"/>
      <c r="AW92" s="12" t="s">
        <v>107</v>
      </c>
      <c r="AX92" s="4"/>
      <c r="AZ92" s="14" t="s">
        <v>107</v>
      </c>
      <c r="BA92" s="4"/>
      <c r="BB92" s="12" t="s">
        <v>107</v>
      </c>
      <c r="BC92" s="4"/>
      <c r="BE92" s="14" t="s">
        <v>106</v>
      </c>
      <c r="BF92" s="4"/>
      <c r="BG92" s="12" t="s">
        <v>106</v>
      </c>
      <c r="BH92" s="4"/>
      <c r="BI92" s="106" t="s">
        <v>107</v>
      </c>
      <c r="BJ92" s="107">
        <v>94817.770369688224</v>
      </c>
      <c r="BK92" s="106" t="s">
        <v>107</v>
      </c>
      <c r="BL92" s="107">
        <v>0</v>
      </c>
      <c r="BN92" s="106" t="s">
        <v>107</v>
      </c>
      <c r="BO92" s="107">
        <v>259481.79666441755</v>
      </c>
      <c r="BP92" s="106" t="s">
        <v>107</v>
      </c>
      <c r="BQ92" s="107">
        <v>0</v>
      </c>
      <c r="BS92" s="106" t="s">
        <v>107</v>
      </c>
      <c r="BT92" s="107">
        <v>239989.0317072109</v>
      </c>
      <c r="BU92" s="106" t="s">
        <v>107</v>
      </c>
      <c r="BV92" s="107">
        <v>0</v>
      </c>
      <c r="BX92" s="106" t="s">
        <v>107</v>
      </c>
      <c r="BY92" s="107">
        <v>124369.53</v>
      </c>
      <c r="BZ92" s="106" t="s">
        <v>107</v>
      </c>
      <c r="CA92" s="107">
        <v>0</v>
      </c>
      <c r="CC92" s="106" t="s">
        <v>107</v>
      </c>
      <c r="CD92" s="107">
        <v>73037.850000000006</v>
      </c>
      <c r="CE92" s="106" t="s">
        <v>107</v>
      </c>
      <c r="CF92" s="107">
        <v>0</v>
      </c>
      <c r="CH92" s="106" t="s">
        <v>107</v>
      </c>
      <c r="CI92" s="107">
        <v>188308.92</v>
      </c>
      <c r="CJ92" s="106" t="s">
        <v>107</v>
      </c>
      <c r="CK92" s="107">
        <v>0</v>
      </c>
      <c r="CM92" s="106" t="s">
        <v>107</v>
      </c>
      <c r="CN92" s="107">
        <v>201376.42</v>
      </c>
      <c r="CO92" s="106" t="s">
        <v>107</v>
      </c>
      <c r="CP92" s="107">
        <v>0</v>
      </c>
      <c r="CR92" s="106" t="s">
        <v>107</v>
      </c>
      <c r="CS92" s="107">
        <v>207223.75</v>
      </c>
      <c r="CT92" s="106" t="s">
        <v>107</v>
      </c>
      <c r="CU92" s="107">
        <v>0</v>
      </c>
      <c r="CW92" s="106" t="s">
        <v>107</v>
      </c>
      <c r="CX92" s="107">
        <v>367850.85</v>
      </c>
      <c r="CY92" s="106" t="s">
        <v>107</v>
      </c>
      <c r="CZ92" s="107">
        <v>0</v>
      </c>
      <c r="DB92" s="106" t="s">
        <v>107</v>
      </c>
      <c r="DC92" s="107">
        <v>440338.21</v>
      </c>
      <c r="DD92" s="106" t="s">
        <v>107</v>
      </c>
      <c r="DE92" s="107">
        <v>0</v>
      </c>
      <c r="DG92" s="100">
        <f t="shared" si="2"/>
        <v>2197106.3835101672</v>
      </c>
      <c r="DH92" s="108">
        <f t="shared" si="3"/>
        <v>0.23555213641018832</v>
      </c>
      <c r="DJ92" s="47"/>
    </row>
    <row r="93" spans="2:114" s="5" customFormat="1" ht="15.75" thickBot="1" x14ac:dyDescent="0.3">
      <c r="B93" s="106" t="s">
        <v>108</v>
      </c>
      <c r="C93" s="107">
        <v>289.29319615687461</v>
      </c>
      <c r="D93" s="106" t="s">
        <v>108</v>
      </c>
      <c r="E93" s="107">
        <v>0</v>
      </c>
      <c r="G93" s="106" t="s">
        <v>108</v>
      </c>
      <c r="H93" s="107">
        <v>0</v>
      </c>
      <c r="I93" s="106" t="s">
        <v>108</v>
      </c>
      <c r="J93" s="107">
        <v>0</v>
      </c>
      <c r="L93" s="70" t="s">
        <v>108</v>
      </c>
      <c r="M93" s="68"/>
      <c r="N93" s="70" t="s">
        <v>108</v>
      </c>
      <c r="O93" s="68"/>
      <c r="Q93" s="70" t="s">
        <v>108</v>
      </c>
      <c r="R93" s="68"/>
      <c r="S93" s="70" t="s">
        <v>108</v>
      </c>
      <c r="T93" s="68"/>
      <c r="V93" s="70" t="s">
        <v>108</v>
      </c>
      <c r="W93" s="68"/>
      <c r="X93" s="70" t="s">
        <v>108</v>
      </c>
      <c r="Y93" s="68"/>
      <c r="AA93" s="14" t="s">
        <v>108</v>
      </c>
      <c r="AB93" s="4"/>
      <c r="AC93" s="12" t="s">
        <v>108</v>
      </c>
      <c r="AD93" s="7"/>
      <c r="AF93" s="14" t="s">
        <v>108</v>
      </c>
      <c r="AG93" s="4"/>
      <c r="AH93" s="12" t="s">
        <v>108</v>
      </c>
      <c r="AI93" s="7"/>
      <c r="AK93" s="14" t="s">
        <v>108</v>
      </c>
      <c r="AL93" s="4"/>
      <c r="AM93" s="12" t="s">
        <v>108</v>
      </c>
      <c r="AN93" s="4"/>
      <c r="AP93" s="14" t="s">
        <v>108</v>
      </c>
      <c r="AQ93" s="4"/>
      <c r="AR93" s="12" t="s">
        <v>108</v>
      </c>
      <c r="AS93" s="4"/>
      <c r="AU93" s="14" t="s">
        <v>108</v>
      </c>
      <c r="AV93" s="4"/>
      <c r="AW93" s="12" t="s">
        <v>108</v>
      </c>
      <c r="AX93" s="4"/>
      <c r="AZ93" s="14" t="s">
        <v>108</v>
      </c>
      <c r="BA93" s="4"/>
      <c r="BB93" s="12" t="s">
        <v>108</v>
      </c>
      <c r="BC93" s="4"/>
      <c r="BE93" s="14" t="s">
        <v>107</v>
      </c>
      <c r="BF93" s="4"/>
      <c r="BG93" s="12" t="s">
        <v>107</v>
      </c>
      <c r="BH93" s="4"/>
      <c r="BI93" s="106" t="s">
        <v>108</v>
      </c>
      <c r="BJ93" s="107">
        <v>99387.44</v>
      </c>
      <c r="BK93" s="106" t="s">
        <v>108</v>
      </c>
      <c r="BL93" s="107">
        <v>0</v>
      </c>
      <c r="BN93" s="106" t="s">
        <v>108</v>
      </c>
      <c r="BO93" s="107">
        <v>218039.83000000002</v>
      </c>
      <c r="BP93" s="106" t="s">
        <v>108</v>
      </c>
      <c r="BQ93" s="107">
        <v>0</v>
      </c>
      <c r="BS93" s="106" t="s">
        <v>108</v>
      </c>
      <c r="BT93" s="107">
        <v>236869.62999999998</v>
      </c>
      <c r="BU93" s="106" t="s">
        <v>108</v>
      </c>
      <c r="BV93" s="107">
        <v>0</v>
      </c>
      <c r="BX93" s="106" t="s">
        <v>108</v>
      </c>
      <c r="BY93" s="107">
        <v>106600.53</v>
      </c>
      <c r="BZ93" s="106" t="s">
        <v>108</v>
      </c>
      <c r="CA93" s="107">
        <v>0</v>
      </c>
      <c r="CC93" s="106" t="s">
        <v>108</v>
      </c>
      <c r="CD93" s="107">
        <v>86728.77</v>
      </c>
      <c r="CE93" s="106" t="s">
        <v>108</v>
      </c>
      <c r="CF93" s="107">
        <v>0</v>
      </c>
      <c r="CH93" s="106" t="s">
        <v>108</v>
      </c>
      <c r="CI93" s="107">
        <v>195588.93</v>
      </c>
      <c r="CJ93" s="106" t="s">
        <v>108</v>
      </c>
      <c r="CK93" s="107">
        <v>0</v>
      </c>
      <c r="CM93" s="106" t="s">
        <v>108</v>
      </c>
      <c r="CN93" s="107">
        <v>194772.27</v>
      </c>
      <c r="CO93" s="106" t="s">
        <v>108</v>
      </c>
      <c r="CP93" s="107">
        <v>0</v>
      </c>
      <c r="CR93" s="106" t="s">
        <v>108</v>
      </c>
      <c r="CS93" s="107">
        <v>227968.39</v>
      </c>
      <c r="CT93" s="106" t="s">
        <v>108</v>
      </c>
      <c r="CU93" s="107">
        <v>0</v>
      </c>
      <c r="CW93" s="106" t="s">
        <v>108</v>
      </c>
      <c r="CX93" s="107">
        <v>361449.73</v>
      </c>
      <c r="CY93" s="106" t="s">
        <v>108</v>
      </c>
      <c r="CZ93" s="107">
        <v>0</v>
      </c>
      <c r="DB93" s="106" t="s">
        <v>108</v>
      </c>
      <c r="DC93" s="107">
        <v>350774.03</v>
      </c>
      <c r="DD93" s="106" t="s">
        <v>108</v>
      </c>
      <c r="DE93" s="107">
        <v>0</v>
      </c>
      <c r="DG93" s="100">
        <f t="shared" si="2"/>
        <v>2078468.8431961571</v>
      </c>
      <c r="DH93" s="108">
        <f t="shared" si="3"/>
        <v>0</v>
      </c>
      <c r="DJ93" s="47"/>
    </row>
    <row r="94" spans="2:114" s="5" customFormat="1" ht="15.75" thickBot="1" x14ac:dyDescent="0.3">
      <c r="B94" s="106" t="s">
        <v>109</v>
      </c>
      <c r="C94" s="107">
        <v>1095.4859744339694</v>
      </c>
      <c r="D94" s="106" t="s">
        <v>109</v>
      </c>
      <c r="E94" s="107">
        <v>0</v>
      </c>
      <c r="G94" s="106" t="s">
        <v>109</v>
      </c>
      <c r="H94" s="107">
        <v>0</v>
      </c>
      <c r="I94" s="106" t="s">
        <v>109</v>
      </c>
      <c r="J94" s="107">
        <v>1.3384739176572704</v>
      </c>
      <c r="L94" s="70" t="s">
        <v>109</v>
      </c>
      <c r="M94" s="68"/>
      <c r="N94" s="70" t="s">
        <v>109</v>
      </c>
      <c r="O94" s="68"/>
      <c r="Q94" s="70" t="s">
        <v>109</v>
      </c>
      <c r="R94" s="68"/>
      <c r="S94" s="70" t="s">
        <v>109</v>
      </c>
      <c r="T94" s="68"/>
      <c r="V94" s="70" t="s">
        <v>109</v>
      </c>
      <c r="W94" s="68"/>
      <c r="X94" s="70" t="s">
        <v>109</v>
      </c>
      <c r="Y94" s="68"/>
      <c r="AA94" s="14" t="s">
        <v>109</v>
      </c>
      <c r="AB94" s="4"/>
      <c r="AC94" s="12" t="s">
        <v>109</v>
      </c>
      <c r="AD94" s="7"/>
      <c r="AF94" s="14" t="s">
        <v>109</v>
      </c>
      <c r="AG94" s="4"/>
      <c r="AH94" s="12" t="s">
        <v>109</v>
      </c>
      <c r="AI94" s="7"/>
      <c r="AK94" s="14" t="s">
        <v>109</v>
      </c>
      <c r="AL94" s="4"/>
      <c r="AM94" s="12" t="s">
        <v>109</v>
      </c>
      <c r="AN94" s="4"/>
      <c r="AP94" s="14" t="s">
        <v>109</v>
      </c>
      <c r="AQ94" s="4"/>
      <c r="AR94" s="12" t="s">
        <v>109</v>
      </c>
      <c r="AS94" s="4"/>
      <c r="AU94" s="14" t="s">
        <v>109</v>
      </c>
      <c r="AV94" s="4"/>
      <c r="AW94" s="12" t="s">
        <v>109</v>
      </c>
      <c r="AX94" s="4"/>
      <c r="AZ94" s="14" t="s">
        <v>109</v>
      </c>
      <c r="BA94" s="4"/>
      <c r="BB94" s="12" t="s">
        <v>109</v>
      </c>
      <c r="BC94" s="4"/>
      <c r="BE94" s="14" t="s">
        <v>108</v>
      </c>
      <c r="BF94" s="4"/>
      <c r="BG94" s="12" t="s">
        <v>108</v>
      </c>
      <c r="BH94" s="4"/>
      <c r="BI94" s="106" t="s">
        <v>109</v>
      </c>
      <c r="BJ94" s="107">
        <v>439405.60719143209</v>
      </c>
      <c r="BK94" s="106" t="s">
        <v>109</v>
      </c>
      <c r="BL94" s="107">
        <v>0</v>
      </c>
      <c r="BN94" s="106" t="s">
        <v>109</v>
      </c>
      <c r="BO94" s="107">
        <v>796999.77626296983</v>
      </c>
      <c r="BP94" s="106" t="s">
        <v>109</v>
      </c>
      <c r="BQ94" s="107">
        <v>0</v>
      </c>
      <c r="BS94" s="106" t="s">
        <v>109</v>
      </c>
      <c r="BT94" s="107">
        <v>880127.88223059848</v>
      </c>
      <c r="BU94" s="106" t="s">
        <v>109</v>
      </c>
      <c r="BV94" s="107">
        <v>0</v>
      </c>
      <c r="BX94" s="106" t="s">
        <v>109</v>
      </c>
      <c r="BY94" s="107">
        <v>346332.49</v>
      </c>
      <c r="BZ94" s="106" t="s">
        <v>109</v>
      </c>
      <c r="CA94" s="107">
        <v>0</v>
      </c>
      <c r="CC94" s="106" t="s">
        <v>109</v>
      </c>
      <c r="CD94" s="107">
        <v>371336.42</v>
      </c>
      <c r="CE94" s="106" t="s">
        <v>109</v>
      </c>
      <c r="CF94" s="107">
        <v>0</v>
      </c>
      <c r="CH94" s="106" t="s">
        <v>109</v>
      </c>
      <c r="CI94" s="107">
        <v>793428.39</v>
      </c>
      <c r="CJ94" s="106" t="s">
        <v>109</v>
      </c>
      <c r="CK94" s="107">
        <v>0</v>
      </c>
      <c r="CM94" s="106" t="s">
        <v>109</v>
      </c>
      <c r="CN94" s="107">
        <v>768775.71</v>
      </c>
      <c r="CO94" s="106" t="s">
        <v>109</v>
      </c>
      <c r="CP94" s="107">
        <v>0</v>
      </c>
      <c r="CR94" s="106" t="s">
        <v>109</v>
      </c>
      <c r="CS94" s="107">
        <v>896023.04000000004</v>
      </c>
      <c r="CT94" s="106" t="s">
        <v>109</v>
      </c>
      <c r="CU94" s="107">
        <v>0</v>
      </c>
      <c r="CW94" s="106" t="s">
        <v>109</v>
      </c>
      <c r="CX94" s="107">
        <v>1380007.5</v>
      </c>
      <c r="CY94" s="106" t="s">
        <v>109</v>
      </c>
      <c r="CZ94" s="107">
        <v>0</v>
      </c>
      <c r="DB94" s="106" t="s">
        <v>109</v>
      </c>
      <c r="DC94" s="107">
        <v>1198390.49</v>
      </c>
      <c r="DD94" s="106" t="s">
        <v>109</v>
      </c>
      <c r="DE94" s="107">
        <v>0</v>
      </c>
      <c r="DG94" s="100">
        <f t="shared" si="2"/>
        <v>7871922.7916594343</v>
      </c>
      <c r="DH94" s="108">
        <f t="shared" si="3"/>
        <v>1.3384739176572704</v>
      </c>
      <c r="DJ94" s="89"/>
    </row>
    <row r="95" spans="2:114" s="5" customFormat="1" ht="15.75" thickBot="1" x14ac:dyDescent="0.3">
      <c r="B95" s="106" t="s">
        <v>110</v>
      </c>
      <c r="C95" s="107">
        <v>163.46403217485442</v>
      </c>
      <c r="D95" s="106" t="s">
        <v>110</v>
      </c>
      <c r="E95" s="107">
        <v>0</v>
      </c>
      <c r="G95" s="106" t="s">
        <v>110</v>
      </c>
      <c r="H95" s="107">
        <v>0</v>
      </c>
      <c r="I95" s="106" t="s">
        <v>110</v>
      </c>
      <c r="J95" s="107">
        <v>0</v>
      </c>
      <c r="L95" s="70" t="s">
        <v>110</v>
      </c>
      <c r="M95" s="68"/>
      <c r="N95" s="70" t="s">
        <v>110</v>
      </c>
      <c r="O95" s="68"/>
      <c r="Q95" s="70" t="s">
        <v>110</v>
      </c>
      <c r="R95" s="68"/>
      <c r="S95" s="70" t="s">
        <v>110</v>
      </c>
      <c r="T95" s="68"/>
      <c r="V95" s="70" t="s">
        <v>110</v>
      </c>
      <c r="W95" s="68"/>
      <c r="X95" s="70" t="s">
        <v>110</v>
      </c>
      <c r="Y95" s="68"/>
      <c r="AA95" s="14" t="s">
        <v>110</v>
      </c>
      <c r="AB95" s="4"/>
      <c r="AC95" s="12" t="s">
        <v>110</v>
      </c>
      <c r="AD95" s="7"/>
      <c r="AF95" s="14" t="s">
        <v>110</v>
      </c>
      <c r="AG95" s="4"/>
      <c r="AH95" s="12" t="s">
        <v>110</v>
      </c>
      <c r="AI95" s="7"/>
      <c r="AK95" s="14" t="s">
        <v>110</v>
      </c>
      <c r="AL95" s="4"/>
      <c r="AM95" s="12" t="s">
        <v>110</v>
      </c>
      <c r="AN95" s="4"/>
      <c r="AP95" s="14" t="s">
        <v>110</v>
      </c>
      <c r="AQ95" s="4"/>
      <c r="AR95" s="12" t="s">
        <v>110</v>
      </c>
      <c r="AS95" s="4"/>
      <c r="AU95" s="14" t="s">
        <v>110</v>
      </c>
      <c r="AV95" s="4"/>
      <c r="AW95" s="12" t="s">
        <v>110</v>
      </c>
      <c r="AX95" s="4"/>
      <c r="AZ95" s="14" t="s">
        <v>110</v>
      </c>
      <c r="BA95" s="4"/>
      <c r="BB95" s="12" t="s">
        <v>110</v>
      </c>
      <c r="BC95" s="4"/>
      <c r="BE95" s="14" t="s">
        <v>109</v>
      </c>
      <c r="BF95" s="4"/>
      <c r="BG95" s="12" t="s">
        <v>109</v>
      </c>
      <c r="BH95" s="4"/>
      <c r="BI95" s="106" t="s">
        <v>110</v>
      </c>
      <c r="BJ95" s="107">
        <v>47714.689999999995</v>
      </c>
      <c r="BK95" s="106" t="s">
        <v>110</v>
      </c>
      <c r="BL95" s="107">
        <v>0</v>
      </c>
      <c r="BN95" s="106" t="s">
        <v>110</v>
      </c>
      <c r="BO95" s="107">
        <v>119437.1</v>
      </c>
      <c r="BP95" s="106" t="s">
        <v>110</v>
      </c>
      <c r="BQ95" s="107">
        <v>0</v>
      </c>
      <c r="BS95" s="106" t="s">
        <v>110</v>
      </c>
      <c r="BT95" s="107">
        <v>129976.89</v>
      </c>
      <c r="BU95" s="106" t="s">
        <v>110</v>
      </c>
      <c r="BV95" s="107">
        <v>0</v>
      </c>
      <c r="BX95" s="106" t="s">
        <v>110</v>
      </c>
      <c r="BY95" s="107">
        <v>76696.17</v>
      </c>
      <c r="BZ95" s="106" t="s">
        <v>110</v>
      </c>
      <c r="CA95" s="107">
        <v>0</v>
      </c>
      <c r="CC95" s="106" t="s">
        <v>110</v>
      </c>
      <c r="CD95" s="107">
        <v>37240.58</v>
      </c>
      <c r="CE95" s="106" t="s">
        <v>110</v>
      </c>
      <c r="CF95" s="107">
        <v>0</v>
      </c>
      <c r="CH95" s="106" t="s">
        <v>110</v>
      </c>
      <c r="CI95" s="107">
        <v>104545.73</v>
      </c>
      <c r="CJ95" s="106" t="s">
        <v>110</v>
      </c>
      <c r="CK95" s="107">
        <v>0</v>
      </c>
      <c r="CM95" s="106" t="s">
        <v>110</v>
      </c>
      <c r="CN95" s="107">
        <v>122822.32</v>
      </c>
      <c r="CO95" s="106" t="s">
        <v>110</v>
      </c>
      <c r="CP95" s="107">
        <v>0</v>
      </c>
      <c r="CR95" s="106" t="s">
        <v>110</v>
      </c>
      <c r="CS95" s="107">
        <v>123897.48</v>
      </c>
      <c r="CT95" s="106" t="s">
        <v>110</v>
      </c>
      <c r="CU95" s="107">
        <v>0</v>
      </c>
      <c r="CW95" s="106" t="s">
        <v>110</v>
      </c>
      <c r="CX95" s="107">
        <v>202045.75</v>
      </c>
      <c r="CY95" s="106" t="s">
        <v>110</v>
      </c>
      <c r="CZ95" s="107">
        <v>0</v>
      </c>
      <c r="DB95" s="106" t="s">
        <v>110</v>
      </c>
      <c r="DC95" s="107">
        <v>199015.15</v>
      </c>
      <c r="DD95" s="106" t="s">
        <v>110</v>
      </c>
      <c r="DE95" s="107">
        <v>0</v>
      </c>
      <c r="DG95" s="100">
        <f t="shared" si="2"/>
        <v>1163555.3240321747</v>
      </c>
      <c r="DH95" s="108">
        <f t="shared" si="3"/>
        <v>0</v>
      </c>
      <c r="DJ95" s="64"/>
    </row>
    <row r="96" spans="2:114" s="5" customFormat="1" ht="15.75" thickBot="1" x14ac:dyDescent="0.3">
      <c r="B96" s="106" t="s">
        <v>111</v>
      </c>
      <c r="C96" s="107">
        <v>1889.1821402972269</v>
      </c>
      <c r="D96" s="106" t="s">
        <v>111</v>
      </c>
      <c r="E96" s="107">
        <v>0</v>
      </c>
      <c r="G96" s="106" t="s">
        <v>111</v>
      </c>
      <c r="H96" s="107">
        <v>0</v>
      </c>
      <c r="I96" s="106" t="s">
        <v>111</v>
      </c>
      <c r="J96" s="107">
        <v>0.71614343042091477</v>
      </c>
      <c r="L96" s="70" t="s">
        <v>111</v>
      </c>
      <c r="M96" s="68"/>
      <c r="N96" s="70" t="s">
        <v>111</v>
      </c>
      <c r="O96" s="68"/>
      <c r="Q96" s="70" t="s">
        <v>111</v>
      </c>
      <c r="R96" s="68"/>
      <c r="S96" s="70" t="s">
        <v>111</v>
      </c>
      <c r="T96" s="68"/>
      <c r="V96" s="70" t="s">
        <v>111</v>
      </c>
      <c r="W96" s="68"/>
      <c r="X96" s="70" t="s">
        <v>111</v>
      </c>
      <c r="Y96" s="68"/>
      <c r="AA96" s="14" t="s">
        <v>111</v>
      </c>
      <c r="AB96" s="4"/>
      <c r="AC96" s="12" t="s">
        <v>111</v>
      </c>
      <c r="AD96" s="7"/>
      <c r="AF96" s="14" t="s">
        <v>111</v>
      </c>
      <c r="AG96" s="4"/>
      <c r="AH96" s="12" t="s">
        <v>111</v>
      </c>
      <c r="AI96" s="7"/>
      <c r="AK96" s="14" t="s">
        <v>111</v>
      </c>
      <c r="AL96" s="4"/>
      <c r="AM96" s="12" t="s">
        <v>111</v>
      </c>
      <c r="AN96" s="4"/>
      <c r="AP96" s="14" t="s">
        <v>111</v>
      </c>
      <c r="AQ96" s="4"/>
      <c r="AR96" s="12" t="s">
        <v>111</v>
      </c>
      <c r="AS96" s="4"/>
      <c r="AU96" s="14" t="s">
        <v>111</v>
      </c>
      <c r="AV96" s="4"/>
      <c r="AW96" s="12" t="s">
        <v>111</v>
      </c>
      <c r="AX96" s="4"/>
      <c r="AZ96" s="14" t="s">
        <v>111</v>
      </c>
      <c r="BA96" s="4"/>
      <c r="BB96" s="12" t="s">
        <v>111</v>
      </c>
      <c r="BC96" s="4"/>
      <c r="BE96" s="14" t="s">
        <v>110</v>
      </c>
      <c r="BF96" s="4"/>
      <c r="BG96" s="12" t="s">
        <v>110</v>
      </c>
      <c r="BH96" s="4"/>
      <c r="BI96" s="106" t="s">
        <v>111</v>
      </c>
      <c r="BJ96" s="107">
        <v>112624.82870572571</v>
      </c>
      <c r="BK96" s="106" t="s">
        <v>111</v>
      </c>
      <c r="BL96" s="107">
        <v>0</v>
      </c>
      <c r="BN96" s="106" t="s">
        <v>111</v>
      </c>
      <c r="BO96" s="107">
        <v>772051.13096607302</v>
      </c>
      <c r="BP96" s="106" t="s">
        <v>111</v>
      </c>
      <c r="BQ96" s="107">
        <v>0</v>
      </c>
      <c r="BS96" s="106" t="s">
        <v>111</v>
      </c>
      <c r="BT96" s="107">
        <v>1002837.4851864671</v>
      </c>
      <c r="BU96" s="106" t="s">
        <v>111</v>
      </c>
      <c r="BV96" s="107">
        <v>0</v>
      </c>
      <c r="BX96" s="106" t="s">
        <v>111</v>
      </c>
      <c r="BY96" s="107">
        <v>789587.35</v>
      </c>
      <c r="BZ96" s="106" t="s">
        <v>111</v>
      </c>
      <c r="CA96" s="107">
        <v>0</v>
      </c>
      <c r="CC96" s="106" t="s">
        <v>111</v>
      </c>
      <c r="CD96" s="107">
        <v>95128.25</v>
      </c>
      <c r="CE96" s="106" t="s">
        <v>111</v>
      </c>
      <c r="CF96" s="107">
        <v>0</v>
      </c>
      <c r="CH96" s="106" t="s">
        <v>111</v>
      </c>
      <c r="CI96" s="107">
        <v>672385.31</v>
      </c>
      <c r="CJ96" s="106" t="s">
        <v>111</v>
      </c>
      <c r="CK96" s="107">
        <v>0</v>
      </c>
      <c r="CM96" s="106" t="s">
        <v>111</v>
      </c>
      <c r="CN96" s="107">
        <v>893405.76</v>
      </c>
      <c r="CO96" s="106" t="s">
        <v>111</v>
      </c>
      <c r="CP96" s="107">
        <v>0</v>
      </c>
      <c r="CR96" s="106" t="s">
        <v>111</v>
      </c>
      <c r="CS96" s="107">
        <v>716772.31</v>
      </c>
      <c r="CT96" s="106" t="s">
        <v>111</v>
      </c>
      <c r="CU96" s="107">
        <v>0</v>
      </c>
      <c r="CW96" s="106" t="s">
        <v>111</v>
      </c>
      <c r="CX96" s="107">
        <v>1164260.8700000001</v>
      </c>
      <c r="CY96" s="106" t="s">
        <v>111</v>
      </c>
      <c r="CZ96" s="107">
        <v>0</v>
      </c>
      <c r="DB96" s="106" t="s">
        <v>111</v>
      </c>
      <c r="DC96" s="107">
        <v>1489961.51</v>
      </c>
      <c r="DD96" s="106" t="s">
        <v>111</v>
      </c>
      <c r="DE96" s="107">
        <v>0</v>
      </c>
      <c r="DG96" s="100">
        <f t="shared" si="2"/>
        <v>7710903.9869985627</v>
      </c>
      <c r="DH96" s="108">
        <f t="shared" si="3"/>
        <v>0.71614343042091477</v>
      </c>
      <c r="DJ96" s="65"/>
    </row>
    <row r="97" spans="2:114" s="5" customFormat="1" ht="15.75" thickBot="1" x14ac:dyDescent="0.3">
      <c r="B97" s="106" t="s">
        <v>112</v>
      </c>
      <c r="C97" s="107">
        <v>841.76157663494894</v>
      </c>
      <c r="D97" s="106" t="s">
        <v>112</v>
      </c>
      <c r="E97" s="107">
        <v>0</v>
      </c>
      <c r="G97" s="106" t="s">
        <v>112</v>
      </c>
      <c r="H97" s="107">
        <v>0</v>
      </c>
      <c r="I97" s="106" t="s">
        <v>112</v>
      </c>
      <c r="J97" s="107">
        <v>0</v>
      </c>
      <c r="L97" s="70" t="s">
        <v>112</v>
      </c>
      <c r="M97" s="68"/>
      <c r="N97" s="70" t="s">
        <v>112</v>
      </c>
      <c r="O97" s="68"/>
      <c r="Q97" s="70" t="s">
        <v>112</v>
      </c>
      <c r="R97" s="68"/>
      <c r="S97" s="70" t="s">
        <v>112</v>
      </c>
      <c r="T97" s="68"/>
      <c r="V97" s="70" t="s">
        <v>112</v>
      </c>
      <c r="W97" s="68"/>
      <c r="X97" s="70" t="s">
        <v>112</v>
      </c>
      <c r="Y97" s="68"/>
      <c r="AA97" s="14" t="s">
        <v>112</v>
      </c>
      <c r="AB97" s="4"/>
      <c r="AC97" s="12" t="s">
        <v>112</v>
      </c>
      <c r="AD97" s="7"/>
      <c r="AF97" s="14" t="s">
        <v>112</v>
      </c>
      <c r="AG97" s="4"/>
      <c r="AH97" s="12" t="s">
        <v>112</v>
      </c>
      <c r="AI97" s="7"/>
      <c r="AK97" s="14" t="s">
        <v>112</v>
      </c>
      <c r="AL97" s="4"/>
      <c r="AM97" s="12" t="s">
        <v>112</v>
      </c>
      <c r="AN97" s="4"/>
      <c r="AP97" s="14" t="s">
        <v>112</v>
      </c>
      <c r="AQ97" s="4"/>
      <c r="AR97" s="12" t="s">
        <v>112</v>
      </c>
      <c r="AS97" s="4"/>
      <c r="AU97" s="14" t="s">
        <v>112</v>
      </c>
      <c r="AV97" s="4"/>
      <c r="AW97" s="12" t="s">
        <v>112</v>
      </c>
      <c r="AX97" s="4"/>
      <c r="AZ97" s="14" t="s">
        <v>112</v>
      </c>
      <c r="BA97" s="4"/>
      <c r="BB97" s="12" t="s">
        <v>112</v>
      </c>
      <c r="BC97" s="4"/>
      <c r="BE97" s="14" t="s">
        <v>111</v>
      </c>
      <c r="BF97" s="4"/>
      <c r="BG97" s="12" t="s">
        <v>111</v>
      </c>
      <c r="BH97" s="4"/>
      <c r="BI97" s="106" t="s">
        <v>112</v>
      </c>
      <c r="BJ97" s="107">
        <v>69873.12000000001</v>
      </c>
      <c r="BK97" s="106" t="s">
        <v>112</v>
      </c>
      <c r="BL97" s="107">
        <v>0</v>
      </c>
      <c r="BN97" s="106" t="s">
        <v>112</v>
      </c>
      <c r="BO97" s="107">
        <v>171758.41000000003</v>
      </c>
      <c r="BP97" s="106" t="s">
        <v>112</v>
      </c>
      <c r="BQ97" s="107">
        <v>0</v>
      </c>
      <c r="BS97" s="106" t="s">
        <v>112</v>
      </c>
      <c r="BT97" s="107">
        <v>215241.05</v>
      </c>
      <c r="BU97" s="106" t="s">
        <v>112</v>
      </c>
      <c r="BV97" s="107">
        <v>0</v>
      </c>
      <c r="BX97" s="106" t="s">
        <v>112</v>
      </c>
      <c r="BY97" s="107">
        <v>130558.86</v>
      </c>
      <c r="BZ97" s="106" t="s">
        <v>112</v>
      </c>
      <c r="CA97" s="107">
        <v>0</v>
      </c>
      <c r="CC97" s="106" t="s">
        <v>112</v>
      </c>
      <c r="CD97" s="107">
        <v>53783.7</v>
      </c>
      <c r="CE97" s="106" t="s">
        <v>112</v>
      </c>
      <c r="CF97" s="107">
        <v>0</v>
      </c>
      <c r="CH97" s="106" t="s">
        <v>112</v>
      </c>
      <c r="CI97" s="107">
        <v>171335.26</v>
      </c>
      <c r="CJ97" s="106" t="s">
        <v>112</v>
      </c>
      <c r="CK97" s="107">
        <v>0</v>
      </c>
      <c r="CM97" s="106" t="s">
        <v>112</v>
      </c>
      <c r="CN97" s="107">
        <v>197938.22</v>
      </c>
      <c r="CO97" s="106" t="s">
        <v>112</v>
      </c>
      <c r="CP97" s="107">
        <v>0</v>
      </c>
      <c r="CR97" s="106" t="s">
        <v>112</v>
      </c>
      <c r="CS97" s="107">
        <v>194328.79</v>
      </c>
      <c r="CT97" s="106" t="s">
        <v>112</v>
      </c>
      <c r="CU97" s="107">
        <v>0</v>
      </c>
      <c r="CW97" s="106" t="s">
        <v>112</v>
      </c>
      <c r="CX97" s="107">
        <v>305983.12</v>
      </c>
      <c r="CY97" s="106" t="s">
        <v>112</v>
      </c>
      <c r="CZ97" s="107">
        <v>0</v>
      </c>
      <c r="DB97" s="106" t="s">
        <v>112</v>
      </c>
      <c r="DC97" s="107">
        <v>301185.21999999997</v>
      </c>
      <c r="DD97" s="106" t="s">
        <v>112</v>
      </c>
      <c r="DE97" s="107">
        <v>0</v>
      </c>
      <c r="DG97" s="100">
        <f t="shared" si="2"/>
        <v>1812827.5115766351</v>
      </c>
      <c r="DH97" s="108">
        <f t="shared" si="3"/>
        <v>0</v>
      </c>
      <c r="DJ97" s="51"/>
    </row>
    <row r="98" spans="2:114" s="5" customFormat="1" ht="15.75" thickBot="1" x14ac:dyDescent="0.3">
      <c r="B98" s="106" t="s">
        <v>113</v>
      </c>
      <c r="C98" s="107">
        <v>157.32925889322328</v>
      </c>
      <c r="D98" s="106" t="s">
        <v>113</v>
      </c>
      <c r="E98" s="107">
        <v>0</v>
      </c>
      <c r="G98" s="106" t="s">
        <v>113</v>
      </c>
      <c r="H98" s="107">
        <v>0</v>
      </c>
      <c r="I98" s="106" t="s">
        <v>113</v>
      </c>
      <c r="J98" s="107">
        <v>0</v>
      </c>
      <c r="L98" s="70" t="s">
        <v>113</v>
      </c>
      <c r="M98" s="68"/>
      <c r="N98" s="70" t="s">
        <v>113</v>
      </c>
      <c r="O98" s="68"/>
      <c r="Q98" s="70" t="s">
        <v>113</v>
      </c>
      <c r="R98" s="68"/>
      <c r="S98" s="70" t="s">
        <v>113</v>
      </c>
      <c r="T98" s="68"/>
      <c r="V98" s="70" t="s">
        <v>113</v>
      </c>
      <c r="W98" s="68"/>
      <c r="X98" s="70" t="s">
        <v>113</v>
      </c>
      <c r="Y98" s="68"/>
      <c r="AA98" s="14" t="s">
        <v>113</v>
      </c>
      <c r="AB98" s="4"/>
      <c r="AC98" s="12" t="s">
        <v>113</v>
      </c>
      <c r="AD98" s="7"/>
      <c r="AF98" s="14" t="s">
        <v>113</v>
      </c>
      <c r="AG98" s="4"/>
      <c r="AH98" s="12" t="s">
        <v>113</v>
      </c>
      <c r="AI98" s="7"/>
      <c r="AK98" s="14" t="s">
        <v>113</v>
      </c>
      <c r="AL98" s="4"/>
      <c r="AM98" s="12" t="s">
        <v>113</v>
      </c>
      <c r="AN98" s="4"/>
      <c r="AP98" s="14" t="s">
        <v>113</v>
      </c>
      <c r="AQ98" s="4"/>
      <c r="AR98" s="12" t="s">
        <v>113</v>
      </c>
      <c r="AS98" s="4"/>
      <c r="AU98" s="14" t="s">
        <v>113</v>
      </c>
      <c r="AV98" s="4"/>
      <c r="AW98" s="12" t="s">
        <v>113</v>
      </c>
      <c r="AX98" s="4"/>
      <c r="AZ98" s="14" t="s">
        <v>113</v>
      </c>
      <c r="BA98" s="4"/>
      <c r="BB98" s="12" t="s">
        <v>113</v>
      </c>
      <c r="BC98" s="4"/>
      <c r="BE98" s="14" t="s">
        <v>112</v>
      </c>
      <c r="BF98" s="4"/>
      <c r="BG98" s="12" t="s">
        <v>112</v>
      </c>
      <c r="BH98" s="4"/>
      <c r="BI98" s="106" t="s">
        <v>113</v>
      </c>
      <c r="BJ98" s="107">
        <v>67347.040000000008</v>
      </c>
      <c r="BK98" s="106" t="s">
        <v>113</v>
      </c>
      <c r="BL98" s="107">
        <v>0</v>
      </c>
      <c r="BN98" s="106" t="s">
        <v>113</v>
      </c>
      <c r="BO98" s="107">
        <v>134146.35</v>
      </c>
      <c r="BP98" s="106" t="s">
        <v>113</v>
      </c>
      <c r="BQ98" s="107">
        <v>0</v>
      </c>
      <c r="BS98" s="106" t="s">
        <v>113</v>
      </c>
      <c r="BT98" s="107">
        <v>134342.97999999998</v>
      </c>
      <c r="BU98" s="106" t="s">
        <v>113</v>
      </c>
      <c r="BV98" s="107">
        <v>0</v>
      </c>
      <c r="BX98" s="106" t="s">
        <v>113</v>
      </c>
      <c r="BY98" s="107">
        <v>51730.6</v>
      </c>
      <c r="BZ98" s="106" t="s">
        <v>113</v>
      </c>
      <c r="CA98" s="107">
        <v>0</v>
      </c>
      <c r="CC98" s="106" t="s">
        <v>113</v>
      </c>
      <c r="CD98" s="107">
        <v>57243.9</v>
      </c>
      <c r="CE98" s="106" t="s">
        <v>113</v>
      </c>
      <c r="CF98" s="107">
        <v>0</v>
      </c>
      <c r="CH98" s="106" t="s">
        <v>113</v>
      </c>
      <c r="CI98" s="107">
        <v>119197.47</v>
      </c>
      <c r="CJ98" s="106" t="s">
        <v>113</v>
      </c>
      <c r="CK98" s="107">
        <v>0</v>
      </c>
      <c r="CM98" s="106" t="s">
        <v>113</v>
      </c>
      <c r="CN98" s="107">
        <v>107240.64</v>
      </c>
      <c r="CO98" s="106" t="s">
        <v>113</v>
      </c>
      <c r="CP98" s="107">
        <v>0</v>
      </c>
      <c r="CR98" s="106" t="s">
        <v>113</v>
      </c>
      <c r="CS98" s="107">
        <v>135218.21</v>
      </c>
      <c r="CT98" s="106" t="s">
        <v>113</v>
      </c>
      <c r="CU98" s="107">
        <v>0</v>
      </c>
      <c r="CW98" s="106" t="s">
        <v>113</v>
      </c>
      <c r="CX98" s="107">
        <v>198585.75</v>
      </c>
      <c r="CY98" s="106" t="s">
        <v>113</v>
      </c>
      <c r="CZ98" s="107">
        <v>0</v>
      </c>
      <c r="DB98" s="106" t="s">
        <v>113</v>
      </c>
      <c r="DC98" s="107">
        <v>174346.38</v>
      </c>
      <c r="DD98" s="106" t="s">
        <v>113</v>
      </c>
      <c r="DE98" s="107">
        <v>0</v>
      </c>
      <c r="DG98" s="100">
        <f t="shared" si="2"/>
        <v>1179556.6492588932</v>
      </c>
      <c r="DH98" s="108">
        <f t="shared" si="3"/>
        <v>0</v>
      </c>
      <c r="DJ98" s="51"/>
    </row>
    <row r="99" spans="2:114" s="5" customFormat="1" ht="15.75" thickBot="1" x14ac:dyDescent="0.3">
      <c r="B99" s="106" t="s">
        <v>114</v>
      </c>
      <c r="C99" s="107">
        <v>68.572840235688759</v>
      </c>
      <c r="D99" s="106" t="s">
        <v>114</v>
      </c>
      <c r="E99" s="107">
        <v>0</v>
      </c>
      <c r="G99" s="106" t="s">
        <v>114</v>
      </c>
      <c r="H99" s="107">
        <v>0</v>
      </c>
      <c r="I99" s="106" t="s">
        <v>114</v>
      </c>
      <c r="J99" s="107">
        <v>4.7307128459726747E-2</v>
      </c>
      <c r="L99" s="70" t="s">
        <v>114</v>
      </c>
      <c r="M99" s="68"/>
      <c r="N99" s="70" t="s">
        <v>114</v>
      </c>
      <c r="O99" s="68"/>
      <c r="Q99" s="70" t="s">
        <v>114</v>
      </c>
      <c r="R99" s="68"/>
      <c r="S99" s="70" t="s">
        <v>114</v>
      </c>
      <c r="T99" s="68"/>
      <c r="V99" s="70" t="s">
        <v>114</v>
      </c>
      <c r="W99" s="68"/>
      <c r="X99" s="70" t="s">
        <v>114</v>
      </c>
      <c r="Y99" s="68"/>
      <c r="AA99" s="14" t="s">
        <v>114</v>
      </c>
      <c r="AB99" s="4"/>
      <c r="AC99" s="12" t="s">
        <v>114</v>
      </c>
      <c r="AD99" s="7"/>
      <c r="AF99" s="14" t="s">
        <v>114</v>
      </c>
      <c r="AG99" s="4"/>
      <c r="AH99" s="12" t="s">
        <v>114</v>
      </c>
      <c r="AI99" s="7"/>
      <c r="AK99" s="14" t="s">
        <v>114</v>
      </c>
      <c r="AL99" s="4"/>
      <c r="AM99" s="12" t="s">
        <v>114</v>
      </c>
      <c r="AN99" s="4"/>
      <c r="AP99" s="14" t="s">
        <v>114</v>
      </c>
      <c r="AQ99" s="4"/>
      <c r="AR99" s="12" t="s">
        <v>114</v>
      </c>
      <c r="AS99" s="4"/>
      <c r="AU99" s="14" t="s">
        <v>114</v>
      </c>
      <c r="AV99" s="4"/>
      <c r="AW99" s="12" t="s">
        <v>114</v>
      </c>
      <c r="AX99" s="4"/>
      <c r="AZ99" s="14" t="s">
        <v>114</v>
      </c>
      <c r="BA99" s="4"/>
      <c r="BB99" s="12" t="s">
        <v>114</v>
      </c>
      <c r="BC99" s="4"/>
      <c r="BE99" s="14" t="s">
        <v>113</v>
      </c>
      <c r="BF99" s="4"/>
      <c r="BG99" s="12" t="s">
        <v>113</v>
      </c>
      <c r="BH99" s="4"/>
      <c r="BI99" s="106" t="s">
        <v>114</v>
      </c>
      <c r="BJ99" s="107">
        <v>46198.710355153824</v>
      </c>
      <c r="BK99" s="106" t="s">
        <v>114</v>
      </c>
      <c r="BL99" s="107">
        <v>0</v>
      </c>
      <c r="BN99" s="106" t="s">
        <v>114</v>
      </c>
      <c r="BO99" s="107">
        <v>65740.100396250084</v>
      </c>
      <c r="BP99" s="106" t="s">
        <v>114</v>
      </c>
      <c r="BQ99" s="107">
        <v>0</v>
      </c>
      <c r="BS99" s="106" t="s">
        <v>114</v>
      </c>
      <c r="BT99" s="107">
        <v>58615.818775422704</v>
      </c>
      <c r="BU99" s="106" t="s">
        <v>114</v>
      </c>
      <c r="BV99" s="107">
        <v>0</v>
      </c>
      <c r="BX99" s="106" t="s">
        <v>114</v>
      </c>
      <c r="BY99" s="107">
        <v>7048.09</v>
      </c>
      <c r="BZ99" s="106" t="s">
        <v>114</v>
      </c>
      <c r="CA99" s="107">
        <v>0</v>
      </c>
      <c r="CC99" s="106" t="s">
        <v>114</v>
      </c>
      <c r="CD99" s="107">
        <v>33881.26</v>
      </c>
      <c r="CE99" s="106" t="s">
        <v>114</v>
      </c>
      <c r="CF99" s="107">
        <v>0</v>
      </c>
      <c r="CH99" s="106" t="s">
        <v>114</v>
      </c>
      <c r="CI99" s="107">
        <v>61515.41</v>
      </c>
      <c r="CJ99" s="106" t="s">
        <v>114</v>
      </c>
      <c r="CK99" s="107">
        <v>0</v>
      </c>
      <c r="CM99" s="106" t="s">
        <v>114</v>
      </c>
      <c r="CN99" s="107">
        <v>42918.84</v>
      </c>
      <c r="CO99" s="106" t="s">
        <v>114</v>
      </c>
      <c r="CP99" s="107">
        <v>0</v>
      </c>
      <c r="CR99" s="106" t="s">
        <v>114</v>
      </c>
      <c r="CS99" s="107">
        <v>83531.87</v>
      </c>
      <c r="CT99" s="106" t="s">
        <v>114</v>
      </c>
      <c r="CU99" s="107">
        <v>0</v>
      </c>
      <c r="CW99" s="106" t="s">
        <v>114</v>
      </c>
      <c r="CX99" s="107">
        <v>99141.3</v>
      </c>
      <c r="CY99" s="106" t="s">
        <v>114</v>
      </c>
      <c r="CZ99" s="107">
        <v>0</v>
      </c>
      <c r="DB99" s="106" t="s">
        <v>114</v>
      </c>
      <c r="DC99" s="107">
        <v>61391.02</v>
      </c>
      <c r="DD99" s="106" t="s">
        <v>114</v>
      </c>
      <c r="DE99" s="107">
        <v>0</v>
      </c>
      <c r="DG99" s="100">
        <f t="shared" si="2"/>
        <v>560050.99236706225</v>
      </c>
      <c r="DH99" s="108">
        <f t="shared" si="3"/>
        <v>4.7307128459726747E-2</v>
      </c>
      <c r="DJ99" s="47"/>
    </row>
    <row r="100" spans="2:114" s="5" customFormat="1" ht="15.75" thickBot="1" x14ac:dyDescent="0.3">
      <c r="B100" s="106" t="s">
        <v>115</v>
      </c>
      <c r="C100" s="107">
        <v>52.640173369358934</v>
      </c>
      <c r="D100" s="106" t="s">
        <v>115</v>
      </c>
      <c r="E100" s="107">
        <v>0</v>
      </c>
      <c r="G100" s="106" t="s">
        <v>115</v>
      </c>
      <c r="H100" s="107">
        <v>0.17</v>
      </c>
      <c r="I100" s="106" t="s">
        <v>115</v>
      </c>
      <c r="J100" s="107">
        <v>0</v>
      </c>
      <c r="L100" s="70" t="s">
        <v>115</v>
      </c>
      <c r="M100" s="68"/>
      <c r="N100" s="70" t="s">
        <v>115</v>
      </c>
      <c r="O100" s="68"/>
      <c r="Q100" s="70" t="s">
        <v>115</v>
      </c>
      <c r="R100" s="68"/>
      <c r="S100" s="70" t="s">
        <v>115</v>
      </c>
      <c r="T100" s="68"/>
      <c r="V100" s="70" t="s">
        <v>115</v>
      </c>
      <c r="W100" s="68"/>
      <c r="X100" s="70" t="s">
        <v>115</v>
      </c>
      <c r="Y100" s="68"/>
      <c r="AA100" s="14" t="s">
        <v>115</v>
      </c>
      <c r="AB100" s="4"/>
      <c r="AC100" s="12" t="s">
        <v>115</v>
      </c>
      <c r="AD100" s="7"/>
      <c r="AF100" s="14" t="s">
        <v>115</v>
      </c>
      <c r="AG100" s="4"/>
      <c r="AH100" s="12" t="s">
        <v>115</v>
      </c>
      <c r="AI100" s="7"/>
      <c r="AK100" s="14" t="s">
        <v>115</v>
      </c>
      <c r="AL100" s="4"/>
      <c r="AM100" s="12" t="s">
        <v>115</v>
      </c>
      <c r="AN100" s="4"/>
      <c r="AP100" s="14" t="s">
        <v>115</v>
      </c>
      <c r="AQ100" s="4"/>
      <c r="AR100" s="12" t="s">
        <v>115</v>
      </c>
      <c r="AS100" s="4"/>
      <c r="AU100" s="14" t="s">
        <v>115</v>
      </c>
      <c r="AV100" s="4"/>
      <c r="AW100" s="12" t="s">
        <v>115</v>
      </c>
      <c r="AX100" s="4"/>
      <c r="AZ100" s="14" t="s">
        <v>115</v>
      </c>
      <c r="BA100" s="4"/>
      <c r="BB100" s="12" t="s">
        <v>115</v>
      </c>
      <c r="BC100" s="4"/>
      <c r="BE100" s="14" t="s">
        <v>116</v>
      </c>
      <c r="BF100" s="4"/>
      <c r="BG100" s="12" t="s">
        <v>116</v>
      </c>
      <c r="BH100" s="4"/>
      <c r="BI100" s="106" t="s">
        <v>115</v>
      </c>
      <c r="BJ100" s="107">
        <v>29637.680000000004</v>
      </c>
      <c r="BK100" s="106" t="s">
        <v>115</v>
      </c>
      <c r="BL100" s="107">
        <v>0</v>
      </c>
      <c r="BN100" s="106" t="s">
        <v>115</v>
      </c>
      <c r="BO100" s="107">
        <v>42947.9</v>
      </c>
      <c r="BP100" s="106" t="s">
        <v>115</v>
      </c>
      <c r="BQ100" s="107">
        <v>0</v>
      </c>
      <c r="BS100" s="106" t="s">
        <v>115</v>
      </c>
      <c r="BT100" s="107">
        <v>42574.520000000004</v>
      </c>
      <c r="BU100" s="106" t="s">
        <v>115</v>
      </c>
      <c r="BV100" s="107">
        <v>0</v>
      </c>
      <c r="BX100" s="106" t="s">
        <v>115</v>
      </c>
      <c r="BY100" s="107">
        <v>2661.45</v>
      </c>
      <c r="BZ100" s="106" t="s">
        <v>115</v>
      </c>
      <c r="CA100" s="107">
        <v>0</v>
      </c>
      <c r="CC100" s="106" t="s">
        <v>115</v>
      </c>
      <c r="CD100" s="107">
        <v>25566.45</v>
      </c>
      <c r="CE100" s="106" t="s">
        <v>115</v>
      </c>
      <c r="CF100" s="107">
        <v>0</v>
      </c>
      <c r="CH100" s="106" t="s">
        <v>115</v>
      </c>
      <c r="CI100" s="107">
        <v>43298.45</v>
      </c>
      <c r="CJ100" s="106" t="s">
        <v>115</v>
      </c>
      <c r="CK100" s="107">
        <v>0</v>
      </c>
      <c r="CM100" s="106" t="s">
        <v>115</v>
      </c>
      <c r="CN100" s="107">
        <v>29811.52</v>
      </c>
      <c r="CO100" s="106" t="s">
        <v>115</v>
      </c>
      <c r="CP100" s="107">
        <v>0</v>
      </c>
      <c r="CR100" s="106" t="s">
        <v>115</v>
      </c>
      <c r="CS100" s="107">
        <v>54526.27</v>
      </c>
      <c r="CT100" s="106" t="s">
        <v>115</v>
      </c>
      <c r="CU100" s="107">
        <v>0</v>
      </c>
      <c r="CW100" s="106" t="s">
        <v>115</v>
      </c>
      <c r="CX100" s="107">
        <v>56152.75</v>
      </c>
      <c r="CY100" s="106" t="s">
        <v>115</v>
      </c>
      <c r="CZ100" s="107">
        <v>0</v>
      </c>
      <c r="DB100" s="106" t="s">
        <v>115</v>
      </c>
      <c r="DC100" s="107">
        <v>75286.429999999993</v>
      </c>
      <c r="DD100" s="106" t="s">
        <v>115</v>
      </c>
      <c r="DE100" s="107">
        <v>0</v>
      </c>
      <c r="DG100" s="100">
        <f t="shared" si="2"/>
        <v>402516.23017336935</v>
      </c>
      <c r="DH100" s="108">
        <f t="shared" si="3"/>
        <v>0</v>
      </c>
      <c r="DJ100" s="15"/>
    </row>
    <row r="101" spans="2:114" s="5" customFormat="1" ht="15.75" thickBot="1" x14ac:dyDescent="0.3">
      <c r="B101" s="106" t="s">
        <v>117</v>
      </c>
      <c r="C101" s="107">
        <v>28.601244018061589</v>
      </c>
      <c r="D101" s="106" t="s">
        <v>117</v>
      </c>
      <c r="E101" s="107">
        <v>0</v>
      </c>
      <c r="G101" s="106" t="s">
        <v>117</v>
      </c>
      <c r="H101" s="107">
        <v>0</v>
      </c>
      <c r="I101" s="106" t="s">
        <v>117</v>
      </c>
      <c r="J101" s="107">
        <v>0</v>
      </c>
      <c r="L101" s="70" t="s">
        <v>117</v>
      </c>
      <c r="M101" s="68"/>
      <c r="N101" s="70" t="s">
        <v>117</v>
      </c>
      <c r="O101" s="68"/>
      <c r="Q101" s="70" t="s">
        <v>117</v>
      </c>
      <c r="R101" s="68"/>
      <c r="S101" s="70" t="s">
        <v>117</v>
      </c>
      <c r="T101" s="68"/>
      <c r="V101" s="70" t="s">
        <v>117</v>
      </c>
      <c r="W101" s="68"/>
      <c r="X101" s="70" t="s">
        <v>117</v>
      </c>
      <c r="Y101" s="68"/>
      <c r="AA101" s="16" t="s">
        <v>117</v>
      </c>
      <c r="AB101" s="4"/>
      <c r="AC101" s="17" t="s">
        <v>117</v>
      </c>
      <c r="AD101" s="7"/>
      <c r="AF101" s="16" t="s">
        <v>117</v>
      </c>
      <c r="AG101" s="4"/>
      <c r="AH101" s="17" t="s">
        <v>117</v>
      </c>
      <c r="AI101" s="7"/>
      <c r="AK101" s="16" t="s">
        <v>117</v>
      </c>
      <c r="AL101" s="4"/>
      <c r="AM101" s="18" t="s">
        <v>117</v>
      </c>
      <c r="AN101" s="19"/>
      <c r="AP101" s="16" t="s">
        <v>117</v>
      </c>
      <c r="AQ101" s="4"/>
      <c r="AR101" s="18" t="s">
        <v>117</v>
      </c>
      <c r="AS101" s="4"/>
      <c r="AU101" s="16" t="s">
        <v>117</v>
      </c>
      <c r="AV101" s="4"/>
      <c r="AW101" s="18" t="s">
        <v>117</v>
      </c>
      <c r="AX101" s="4"/>
      <c r="AZ101" s="16" t="s">
        <v>117</v>
      </c>
      <c r="BA101" s="4"/>
      <c r="BB101" s="18" t="s">
        <v>117</v>
      </c>
      <c r="BC101" s="4"/>
      <c r="BE101" s="14" t="s">
        <v>115</v>
      </c>
      <c r="BF101" s="4"/>
      <c r="BG101" s="12" t="s">
        <v>115</v>
      </c>
      <c r="BH101" s="4"/>
      <c r="BI101" s="106" t="s">
        <v>117</v>
      </c>
      <c r="BJ101" s="107">
        <v>10310.189999999999</v>
      </c>
      <c r="BK101" s="106" t="s">
        <v>117</v>
      </c>
      <c r="BL101" s="107">
        <v>0</v>
      </c>
      <c r="BN101" s="106" t="s">
        <v>117</v>
      </c>
      <c r="BO101" s="107">
        <v>20731.940000000002</v>
      </c>
      <c r="BP101" s="106" t="s">
        <v>117</v>
      </c>
      <c r="BQ101" s="107">
        <v>0</v>
      </c>
      <c r="BS101" s="106" t="s">
        <v>117</v>
      </c>
      <c r="BT101" s="107">
        <v>23475.42</v>
      </c>
      <c r="BU101" s="106" t="s">
        <v>117</v>
      </c>
      <c r="BV101" s="107">
        <v>0</v>
      </c>
      <c r="BX101" s="106" t="s">
        <v>117</v>
      </c>
      <c r="BY101" s="107">
        <v>9298.2900000000009</v>
      </c>
      <c r="BZ101" s="106" t="s">
        <v>117</v>
      </c>
      <c r="CA101" s="107">
        <v>0</v>
      </c>
      <c r="CC101" s="106" t="s">
        <v>117</v>
      </c>
      <c r="CD101" s="107">
        <v>8604.61</v>
      </c>
      <c r="CE101" s="106" t="s">
        <v>117</v>
      </c>
      <c r="CF101" s="107">
        <v>0</v>
      </c>
      <c r="CH101" s="106" t="s">
        <v>117</v>
      </c>
      <c r="CI101" s="107">
        <v>18303.400000000001</v>
      </c>
      <c r="CJ101" s="106" t="s">
        <v>117</v>
      </c>
      <c r="CK101" s="107">
        <v>0</v>
      </c>
      <c r="CM101" s="106" t="s">
        <v>117</v>
      </c>
      <c r="CN101" s="107">
        <v>16832.11</v>
      </c>
      <c r="CO101" s="106" t="s">
        <v>117</v>
      </c>
      <c r="CP101" s="107">
        <v>0</v>
      </c>
      <c r="CR101" s="106" t="s">
        <v>117</v>
      </c>
      <c r="CS101" s="107">
        <v>21097.43</v>
      </c>
      <c r="CT101" s="106" t="s">
        <v>117</v>
      </c>
      <c r="CU101" s="107">
        <v>0</v>
      </c>
      <c r="CW101" s="106" t="s">
        <v>117</v>
      </c>
      <c r="CX101" s="107">
        <v>31598.05</v>
      </c>
      <c r="CY101" s="106" t="s">
        <v>117</v>
      </c>
      <c r="CZ101" s="107">
        <v>0</v>
      </c>
      <c r="DB101" s="106" t="s">
        <v>117</v>
      </c>
      <c r="DC101" s="107">
        <v>31801.31</v>
      </c>
      <c r="DD101" s="106" t="s">
        <v>117</v>
      </c>
      <c r="DE101" s="107">
        <v>0</v>
      </c>
      <c r="DG101" s="100">
        <f t="shared" si="2"/>
        <v>192081.35124401806</v>
      </c>
      <c r="DH101" s="108">
        <f>E101+J101+BL101+BQ101+BV101+CA101+CF101+CK101+CP101+CU101+CZ101+DE101</f>
        <v>0</v>
      </c>
    </row>
    <row r="102" spans="2:114" ht="15.75" thickBot="1" x14ac:dyDescent="0.3">
      <c r="C102" s="82">
        <f>SUM(C3:C101)</f>
        <v>333037.50325747969</v>
      </c>
      <c r="E102" s="72">
        <f>SUM(E3:E101)</f>
        <v>2735198.1932574804</v>
      </c>
      <c r="H102" s="82">
        <f>SUM(H3:H101)</f>
        <v>345606.69433372066</v>
      </c>
      <c r="J102" s="72">
        <f>SUM(J3:J101)</f>
        <v>2162096.4043337214</v>
      </c>
      <c r="L102" s="20"/>
      <c r="M102" s="71">
        <f>SUM(M3:M101)</f>
        <v>0</v>
      </c>
      <c r="N102" s="20"/>
      <c r="O102" s="71">
        <f>SUM(O3:O101)</f>
        <v>0</v>
      </c>
      <c r="Q102" s="20"/>
      <c r="R102" s="71">
        <f>SUM(R3:R101)</f>
        <v>0</v>
      </c>
      <c r="S102" s="20"/>
      <c r="T102" s="71">
        <f>SUM(T3:T101)</f>
        <v>0</v>
      </c>
      <c r="V102" s="20" t="s">
        <v>118</v>
      </c>
      <c r="W102" s="71">
        <f>SUM(W3:W101)</f>
        <v>0</v>
      </c>
      <c r="X102" s="20" t="s">
        <v>119</v>
      </c>
      <c r="Y102" s="71">
        <f>SUM(Y3:Y101)</f>
        <v>0</v>
      </c>
      <c r="AA102" s="20" t="s">
        <v>118</v>
      </c>
      <c r="AB102" s="21">
        <f>SUM(AB3:AB101)</f>
        <v>0</v>
      </c>
      <c r="AC102" s="20" t="s">
        <v>119</v>
      </c>
      <c r="AD102" s="22">
        <f>SUM(AD3:AD101)</f>
        <v>0</v>
      </c>
      <c r="AF102" s="20" t="s">
        <v>118</v>
      </c>
      <c r="AG102" s="21">
        <f>SUM(AG3:AG101)</f>
        <v>0</v>
      </c>
      <c r="AH102" s="20" t="s">
        <v>119</v>
      </c>
      <c r="AI102" s="22">
        <f>SUM(AI3:AI101)</f>
        <v>0</v>
      </c>
      <c r="AK102" s="20" t="s">
        <v>118</v>
      </c>
      <c r="AL102" s="21">
        <f>SUM(AL3:AL101)</f>
        <v>0</v>
      </c>
      <c r="AM102" s="20" t="s">
        <v>119</v>
      </c>
      <c r="AN102" s="22">
        <f>SUM(AN3:AN101)</f>
        <v>0</v>
      </c>
      <c r="AP102" s="20" t="s">
        <v>118</v>
      </c>
      <c r="AQ102" s="21">
        <f>SUM(AQ3:AQ101)</f>
        <v>0</v>
      </c>
      <c r="AR102" s="20" t="s">
        <v>119</v>
      </c>
      <c r="AS102" s="21">
        <f>SUM(AS3:AS101)</f>
        <v>0</v>
      </c>
      <c r="AU102" s="20" t="s">
        <v>118</v>
      </c>
      <c r="AV102" s="21">
        <f>SUM(AV3:AV101)</f>
        <v>0</v>
      </c>
      <c r="AW102" s="20" t="s">
        <v>119</v>
      </c>
      <c r="AX102" s="21">
        <f>SUM(AX3:AX101)</f>
        <v>0</v>
      </c>
      <c r="AZ102" s="20" t="s">
        <v>118</v>
      </c>
      <c r="BA102" s="21">
        <f>SUM(BA3:BA101)</f>
        <v>0</v>
      </c>
      <c r="BB102" s="20" t="s">
        <v>119</v>
      </c>
      <c r="BC102" s="21">
        <f>SUM(BC3:BC101)</f>
        <v>0</v>
      </c>
      <c r="BE102" s="16" t="s">
        <v>117</v>
      </c>
      <c r="BF102" s="4"/>
      <c r="BG102" s="18" t="s">
        <v>117</v>
      </c>
      <c r="BH102" s="4"/>
      <c r="BJ102" s="82">
        <f>SUM(BJ3:BJ101)</f>
        <v>127379105.5463815</v>
      </c>
      <c r="BL102" s="72">
        <f>SUM(BL3:BL101)</f>
        <v>129137013.66638152</v>
      </c>
      <c r="BO102" s="82">
        <f>SUM(BO3:BO101)</f>
        <v>210577255.97811019</v>
      </c>
      <c r="BQ102" s="72">
        <f>SUM(BQ3:BQ101)</f>
        <v>212404326.76811066</v>
      </c>
      <c r="BT102" s="82">
        <f>SUM(BT3:BT101)</f>
        <v>250652461.80991495</v>
      </c>
      <c r="BV102" s="72">
        <f>SUM(BV3:BV101)</f>
        <v>252410354.41991496</v>
      </c>
      <c r="BY102" s="82">
        <f>SUM(BY3:BY101)</f>
        <v>152709262.06285784</v>
      </c>
      <c r="CA102" s="72">
        <f>SUM(CA3:CA101)</f>
        <v>154525751.09</v>
      </c>
      <c r="CD102" s="82">
        <f>SUM(CD3:CD101)</f>
        <v>104670936.64676075</v>
      </c>
      <c r="CF102" s="72">
        <f>SUM(CF3:CF101)</f>
        <v>106947869.47999999</v>
      </c>
      <c r="CI102" s="82">
        <f>SUM(CI3:CI101)</f>
        <v>120924426.27117713</v>
      </c>
      <c r="CK102" s="72">
        <f>SUM(CK3:CK101)</f>
        <v>122961124.47999999</v>
      </c>
      <c r="CN102" s="82">
        <f>SUM(CN3:CN101)</f>
        <v>130110098.44898145</v>
      </c>
      <c r="CP102" s="72">
        <f>SUM(CP3:CP101)</f>
        <v>132011580.08898181</v>
      </c>
      <c r="CS102" s="82">
        <f>SUM(CS3:CS101)</f>
        <v>112412956.98456942</v>
      </c>
      <c r="CU102" s="72">
        <f>SUM(CU3:CU101)</f>
        <v>114248881.67456904</v>
      </c>
      <c r="CX102" s="82">
        <v>333037.50325747969</v>
      </c>
      <c r="CZ102" s="72">
        <v>2735198.1932574804</v>
      </c>
      <c r="DC102" s="82">
        <f>SUM(DC3:DC101)</f>
        <v>105536613.96188837</v>
      </c>
      <c r="DE102" s="72">
        <f>SUM(DE3:DE101)</f>
        <v>142409108.16188857</v>
      </c>
      <c r="DG102" s="82">
        <f>SUM(DG3:DG101)</f>
        <v>1475440686.8052564</v>
      </c>
      <c r="DH102" s="82">
        <f>SUM(DH3:DH101)</f>
        <v>1534234650.8344619</v>
      </c>
    </row>
    <row r="103" spans="2:114" ht="15.75" customHeight="1" thickBot="1" x14ac:dyDescent="0.25">
      <c r="BE103" s="20" t="s">
        <v>118</v>
      </c>
      <c r="BF103" s="21">
        <f>SUM(BF4:BF102)</f>
        <v>0</v>
      </c>
      <c r="BG103" s="20" t="s">
        <v>119</v>
      </c>
      <c r="BH103" s="21">
        <f>SUM(BH4:BH102)</f>
        <v>0</v>
      </c>
      <c r="DG103" s="24"/>
      <c r="DH103" s="24"/>
    </row>
    <row r="104" spans="2:114" ht="15.75" customHeight="1" x14ac:dyDescent="0.2">
      <c r="E104" s="26"/>
      <c r="F104" s="27"/>
      <c r="H104" s="28"/>
      <c r="M104" s="28" t="s">
        <v>120</v>
      </c>
      <c r="O104" s="29"/>
      <c r="R104" s="28" t="s">
        <v>120</v>
      </c>
      <c r="T104" s="29"/>
      <c r="W104" s="28" t="s">
        <v>121</v>
      </c>
      <c r="Y104" s="29"/>
      <c r="AB104" s="28" t="s">
        <v>121</v>
      </c>
      <c r="AD104" s="29"/>
      <c r="AG104" s="28"/>
      <c r="AI104" s="29"/>
      <c r="AL104" s="28"/>
      <c r="AN104" s="29"/>
      <c r="AQ104" s="28"/>
      <c r="AS104" s="29"/>
      <c r="AV104" s="28"/>
      <c r="AX104" s="29"/>
      <c r="BA104" s="28"/>
      <c r="BC104" s="29"/>
      <c r="BJ104" s="28"/>
      <c r="BO104" s="28"/>
      <c r="BT104" s="28"/>
      <c r="BY104" s="28"/>
      <c r="CD104" s="28"/>
      <c r="CI104" s="28"/>
      <c r="CN104" s="28"/>
      <c r="CS104" s="28"/>
      <c r="CX104" s="28"/>
      <c r="DC104" s="28"/>
      <c r="DG104" s="84"/>
      <c r="DH104" s="36"/>
      <c r="DI104" s="23"/>
    </row>
    <row r="105" spans="2:114" ht="15.75" customHeight="1" x14ac:dyDescent="0.2">
      <c r="BC105" s="31"/>
      <c r="BF105" s="28"/>
      <c r="BH105" s="29"/>
      <c r="DG105" s="85"/>
      <c r="DH105" s="73"/>
    </row>
    <row r="106" spans="2:114" ht="23.25" x14ac:dyDescent="0.25">
      <c r="B106" s="75" t="s">
        <v>159</v>
      </c>
      <c r="AD106" s="32"/>
      <c r="AI106" s="32"/>
      <c r="AN106" s="32"/>
      <c r="AS106" s="32"/>
      <c r="AX106" s="32"/>
      <c r="BC106" s="32"/>
      <c r="BH106" s="31"/>
      <c r="DG106" s="161" t="s">
        <v>305</v>
      </c>
      <c r="DH106" s="161"/>
      <c r="DI106" s="162"/>
    </row>
    <row r="107" spans="2:114" ht="18.75" x14ac:dyDescent="0.25">
      <c r="B107" s="75"/>
      <c r="AD107" s="32"/>
      <c r="AI107" s="32"/>
      <c r="AN107" s="32"/>
      <c r="AS107" s="32"/>
      <c r="AX107" s="32"/>
      <c r="BC107" s="32"/>
      <c r="BH107" s="31"/>
      <c r="DG107" s="116" t="s">
        <v>308</v>
      </c>
      <c r="DH107" s="123" t="s">
        <v>309</v>
      </c>
      <c r="DI107" s="123" t="s">
        <v>307</v>
      </c>
    </row>
    <row r="108" spans="2:114" ht="15.75" x14ac:dyDescent="0.25">
      <c r="AD108" s="32"/>
      <c r="AI108" s="32"/>
      <c r="AN108" s="32"/>
      <c r="AS108" s="32"/>
      <c r="AX108" s="32"/>
      <c r="BC108" s="32"/>
      <c r="BH108" s="31"/>
      <c r="CX108" s="86"/>
      <c r="CY108" s="86"/>
      <c r="DG108" s="101">
        <v>2015</v>
      </c>
      <c r="DH108" s="100">
        <f>'RECURSOS LIQ. C BANDEIRAS_2015'!BJ106</f>
        <v>3475972345.5565295</v>
      </c>
      <c r="DI108" s="100">
        <f>'RECURSOS LIQ. C BANDEIRAS_2015'!BK106</f>
        <v>3771611017.4220266</v>
      </c>
    </row>
    <row r="109" spans="2:114" ht="15.75" x14ac:dyDescent="0.25">
      <c r="B109" s="66"/>
      <c r="C109" s="66"/>
      <c r="AD109" s="32"/>
      <c r="AI109" s="32"/>
      <c r="AN109" s="32"/>
      <c r="AS109" s="32"/>
      <c r="AX109" s="32"/>
      <c r="BC109" s="32"/>
      <c r="BH109" s="31"/>
      <c r="DC109" s="29"/>
      <c r="DD109" s="29"/>
      <c r="DG109" s="103">
        <v>2016</v>
      </c>
      <c r="DH109" s="102">
        <f>'RECURSOS LIQ. C BANDEIRAS_2016'!BJ106</f>
        <v>167358031.92073616</v>
      </c>
      <c r="DI109" s="102">
        <f>'RECURSOS LIQ. C BANDEIRAS_2016'!BK106</f>
        <v>167003337.05302006</v>
      </c>
    </row>
    <row r="110" spans="2:114" ht="15.75" x14ac:dyDescent="0.25">
      <c r="B110" s="66"/>
      <c r="C110" s="66"/>
      <c r="AD110" s="32"/>
      <c r="AI110" s="32"/>
      <c r="AN110" s="32"/>
      <c r="AS110" s="32"/>
      <c r="AX110" s="32"/>
      <c r="BC110" s="32"/>
      <c r="BH110" s="31"/>
      <c r="DG110" s="101">
        <v>2017</v>
      </c>
      <c r="DH110" s="124">
        <f>DG102</f>
        <v>1475440686.8052564</v>
      </c>
      <c r="DI110" s="100">
        <f>DH102</f>
        <v>1534234650.8344619</v>
      </c>
    </row>
    <row r="111" spans="2:114" ht="18.75" x14ac:dyDescent="0.3">
      <c r="B111" s="66"/>
      <c r="C111" s="66"/>
      <c r="AD111" s="32"/>
      <c r="AI111" s="32"/>
      <c r="AN111" s="32"/>
      <c r="AS111" s="32"/>
      <c r="AX111" s="32"/>
      <c r="BC111" s="32"/>
      <c r="BH111" s="31"/>
      <c r="DG111" s="33"/>
      <c r="DH111" s="125">
        <f>SUM(DH108:DH110)</f>
        <v>5118771064.2825222</v>
      </c>
      <c r="DI111" s="125">
        <f>SUM(DI108:DI110)</f>
        <v>5472849005.3095083</v>
      </c>
    </row>
    <row r="112" spans="2:114" x14ac:dyDescent="0.2">
      <c r="B112" s="66"/>
      <c r="C112" s="66"/>
      <c r="AD112" s="32"/>
      <c r="AI112" s="32"/>
      <c r="AN112" s="32"/>
      <c r="AS112" s="32"/>
      <c r="AX112" s="32"/>
      <c r="BC112" s="32"/>
      <c r="BH112" s="31"/>
      <c r="DG112" s="33"/>
      <c r="DH112" s="34"/>
      <c r="DJ112" s="34"/>
    </row>
    <row r="113" spans="2:114" x14ac:dyDescent="0.2">
      <c r="B113" s="66"/>
      <c r="C113" s="66"/>
      <c r="AD113" s="32"/>
      <c r="AI113" s="32"/>
      <c r="AN113" s="32"/>
      <c r="AS113" s="32"/>
      <c r="AX113" s="32"/>
      <c r="BC113" s="32"/>
      <c r="BH113" s="31"/>
      <c r="DG113" s="33"/>
      <c r="DH113" s="34"/>
      <c r="DJ113" s="34"/>
    </row>
    <row r="114" spans="2:114" x14ac:dyDescent="0.2">
      <c r="B114" s="66"/>
      <c r="C114" s="66"/>
      <c r="AD114" s="32"/>
      <c r="AI114" s="32"/>
      <c r="AN114" s="32"/>
      <c r="AS114" s="32"/>
      <c r="AX114" s="32"/>
      <c r="BC114" s="32"/>
      <c r="BH114" s="31"/>
      <c r="DG114" s="33"/>
      <c r="DH114" s="34"/>
      <c r="DJ114" s="34"/>
    </row>
    <row r="115" spans="2:114" x14ac:dyDescent="0.2">
      <c r="BH115" s="32"/>
      <c r="DG115" s="35"/>
      <c r="DH115" s="67"/>
    </row>
    <row r="116" spans="2:114" x14ac:dyDescent="0.2">
      <c r="B116" s="164"/>
      <c r="C116" s="164"/>
      <c r="DG116" s="34"/>
      <c r="DH116" s="34"/>
      <c r="DJ116" s="31"/>
    </row>
    <row r="118" spans="2:114" ht="12.75" hidden="1" customHeight="1" x14ac:dyDescent="0.2">
      <c r="DG118" s="36">
        <v>3771611017.4220266</v>
      </c>
      <c r="DH118" s="30" t="s">
        <v>123</v>
      </c>
    </row>
    <row r="119" spans="2:114" ht="12.75" hidden="1" customHeight="1" x14ac:dyDescent="0.2">
      <c r="DG119" s="36">
        <v>167003337.05302006</v>
      </c>
      <c r="DH119" s="30" t="s">
        <v>122</v>
      </c>
    </row>
    <row r="120" spans="2:114" ht="12.75" hidden="1" customHeight="1" x14ac:dyDescent="0.2">
      <c r="DG120" s="36">
        <f>DH102</f>
        <v>1534234650.8344619</v>
      </c>
      <c r="DH120" s="30" t="s">
        <v>124</v>
      </c>
    </row>
    <row r="121" spans="2:114" ht="12.75" hidden="1" customHeight="1" x14ac:dyDescent="0.2">
      <c r="DG121" s="36">
        <f>SUM(DG118:DG120)</f>
        <v>5472849005.3095083</v>
      </c>
    </row>
    <row r="122" spans="2:114" ht="12.75" hidden="1" customHeight="1" x14ac:dyDescent="0.2">
      <c r="DG122" s="36"/>
    </row>
    <row r="123" spans="2:114" ht="12.75" hidden="1" customHeight="1" x14ac:dyDescent="0.2"/>
    <row r="124" spans="2:114" ht="12.75" hidden="1" customHeight="1" x14ac:dyDescent="0.2"/>
    <row r="125" spans="2:114" ht="12.75" hidden="1" customHeight="1" x14ac:dyDescent="0.2">
      <c r="DG125" s="37" t="e">
        <v>#DIV/0!</v>
      </c>
    </row>
    <row r="126" spans="2:114" ht="12.75" hidden="1" customHeight="1" x14ac:dyDescent="0.2">
      <c r="DG126" s="37" t="e">
        <v>#DIV/0!</v>
      </c>
    </row>
    <row r="127" spans="2:114" ht="12.75" customHeight="1" x14ac:dyDescent="0.2"/>
    <row r="128" spans="2:114" ht="12.75" customHeight="1" x14ac:dyDescent="0.2"/>
    <row r="129" spans="111:111" x14ac:dyDescent="0.2">
      <c r="DG129" s="36"/>
    </row>
  </sheetData>
  <mergeCells count="25">
    <mergeCell ref="B116:C116"/>
    <mergeCell ref="BN1:BQ1"/>
    <mergeCell ref="AF1:AI1"/>
    <mergeCell ref="AK1:AN1"/>
    <mergeCell ref="AP1:AS1"/>
    <mergeCell ref="AU1:AX1"/>
    <mergeCell ref="AZ1:BC1"/>
    <mergeCell ref="BE1:BH1"/>
    <mergeCell ref="B1:E1"/>
    <mergeCell ref="G1:J1"/>
    <mergeCell ref="L1:O1"/>
    <mergeCell ref="Q1:T1"/>
    <mergeCell ref="V1:Y1"/>
    <mergeCell ref="AA1:AD1"/>
    <mergeCell ref="BI1:BL1"/>
    <mergeCell ref="DG106:DI106"/>
    <mergeCell ref="DG1:DH1"/>
    <mergeCell ref="BS1:BV1"/>
    <mergeCell ref="BX1:CA1"/>
    <mergeCell ref="CC1:CF1"/>
    <mergeCell ref="CH1:CK1"/>
    <mergeCell ref="CM1:CP1"/>
    <mergeCell ref="CR1:CU1"/>
    <mergeCell ref="CW1:CZ1"/>
    <mergeCell ref="DB1:D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/>
  <dimension ref="A1:P126"/>
  <sheetViews>
    <sheetView showGridLines="0" zoomScale="80" zoomScaleNormal="80" workbookViewId="0">
      <pane xSplit="1" ySplit="1" topLeftCell="B2" activePane="bottomRight" state="frozen"/>
      <selection pane="topRight" activeCell="O1" sqref="O1"/>
      <selection pane="bottomLeft" activeCell="A2" sqref="A2"/>
      <selection pane="bottomRight" activeCell="B110" sqref="B110"/>
    </sheetView>
  </sheetViews>
  <sheetFormatPr defaultColWidth="9.140625" defaultRowHeight="12.75" x14ac:dyDescent="0.2"/>
  <cols>
    <col min="1" max="1" width="27" style="1" customWidth="1"/>
    <col min="2" max="14" width="27.7109375" style="1" customWidth="1"/>
    <col min="15" max="15" width="28.7109375" style="1" bestFit="1" customWidth="1"/>
    <col min="16" max="16" width="23.5703125" style="1" customWidth="1"/>
    <col min="17" max="16384" width="9.140625" style="1"/>
  </cols>
  <sheetData>
    <row r="1" spans="1:16" ht="65.25" customHeight="1" x14ac:dyDescent="0.2">
      <c r="A1" s="111" t="s">
        <v>125</v>
      </c>
      <c r="B1" s="116" t="s">
        <v>238</v>
      </c>
      <c r="C1" s="116" t="s">
        <v>244</v>
      </c>
      <c r="D1" s="116" t="s">
        <v>247</v>
      </c>
      <c r="E1" s="116" t="s">
        <v>250</v>
      </c>
      <c r="F1" s="116" t="s">
        <v>251</v>
      </c>
      <c r="G1" s="116" t="s">
        <v>253</v>
      </c>
      <c r="H1" s="116" t="s">
        <v>256</v>
      </c>
      <c r="I1" s="116" t="s">
        <v>260</v>
      </c>
      <c r="J1" s="116" t="s">
        <v>261</v>
      </c>
      <c r="K1" s="116" t="s">
        <v>262</v>
      </c>
      <c r="L1" s="116" t="s">
        <v>264</v>
      </c>
      <c r="M1" s="116" t="s">
        <v>275</v>
      </c>
      <c r="N1" s="116" t="s">
        <v>239</v>
      </c>
    </row>
    <row r="2" spans="1:16" ht="20.100000000000001" customHeight="1" x14ac:dyDescent="0.25">
      <c r="A2" s="117" t="s">
        <v>13</v>
      </c>
      <c r="B2" s="108">
        <v>10307623.810000001</v>
      </c>
      <c r="C2" s="108">
        <v>0</v>
      </c>
      <c r="D2" s="108">
        <v>37159.89</v>
      </c>
      <c r="E2" s="108">
        <v>1628.13</v>
      </c>
      <c r="F2" s="108">
        <v>2390309.7200000002</v>
      </c>
      <c r="G2" s="108">
        <v>13143085.49</v>
      </c>
      <c r="H2" s="108">
        <v>22614492.800000001</v>
      </c>
      <c r="I2" s="108">
        <v>23194332.199999999</v>
      </c>
      <c r="J2" s="108">
        <v>22823394.710000001</v>
      </c>
      <c r="K2" s="108">
        <v>22200183.199999999</v>
      </c>
      <c r="L2" s="108">
        <v>14833716.039999999</v>
      </c>
      <c r="M2" s="108">
        <v>2747243.35</v>
      </c>
      <c r="N2" s="118">
        <f>SUM(B2:M2)</f>
        <v>134293169.34</v>
      </c>
      <c r="P2" s="31"/>
    </row>
    <row r="3" spans="1:16" ht="20.100000000000001" customHeight="1" x14ac:dyDescent="0.25">
      <c r="A3" s="117" t="s">
        <v>15</v>
      </c>
      <c r="B3" s="108">
        <v>0</v>
      </c>
      <c r="C3" s="108">
        <v>0</v>
      </c>
      <c r="D3" s="108">
        <v>0</v>
      </c>
      <c r="E3" s="108">
        <v>0</v>
      </c>
      <c r="F3" s="108">
        <v>0</v>
      </c>
      <c r="G3" s="108">
        <v>0</v>
      </c>
      <c r="H3" s="108">
        <v>0</v>
      </c>
      <c r="I3" s="108">
        <v>0</v>
      </c>
      <c r="J3" s="108">
        <v>0</v>
      </c>
      <c r="K3" s="108">
        <v>0</v>
      </c>
      <c r="L3" s="108">
        <v>0</v>
      </c>
      <c r="M3" s="108">
        <v>0</v>
      </c>
      <c r="N3" s="118">
        <f>SUM(B3:M3)</f>
        <v>0</v>
      </c>
      <c r="O3" s="75" t="s">
        <v>175</v>
      </c>
      <c r="P3" s="31"/>
    </row>
    <row r="4" spans="1:16" ht="20.100000000000001" customHeight="1" x14ac:dyDescent="0.25">
      <c r="A4" s="117" t="s">
        <v>16</v>
      </c>
      <c r="B4" s="108">
        <v>0</v>
      </c>
      <c r="C4" s="108">
        <v>0</v>
      </c>
      <c r="D4" s="108">
        <v>0</v>
      </c>
      <c r="E4" s="108">
        <v>0</v>
      </c>
      <c r="F4" s="108">
        <v>3012641.42</v>
      </c>
      <c r="G4" s="108">
        <v>18054771.34</v>
      </c>
      <c r="H4" s="108">
        <v>30870122.399999999</v>
      </c>
      <c r="I4" s="108">
        <v>30983323.530000001</v>
      </c>
      <c r="J4" s="108">
        <v>30028787.91</v>
      </c>
      <c r="K4" s="108">
        <v>33512674.449999999</v>
      </c>
      <c r="L4" s="108">
        <v>21227583.640000001</v>
      </c>
      <c r="M4" s="108">
        <v>19502076.949999999</v>
      </c>
      <c r="N4" s="118">
        <f>SUM(B4:M4)</f>
        <v>187191981.63999999</v>
      </c>
      <c r="P4" s="31"/>
    </row>
    <row r="5" spans="1:16" ht="20.100000000000001" customHeight="1" x14ac:dyDescent="0.25">
      <c r="A5" s="117" t="s">
        <v>17</v>
      </c>
      <c r="B5" s="108">
        <v>7993302.3300000001</v>
      </c>
      <c r="C5" s="108">
        <v>84151.02</v>
      </c>
      <c r="D5" s="108">
        <v>31330.1</v>
      </c>
      <c r="E5" s="108">
        <v>83305.649999999994</v>
      </c>
      <c r="F5" s="108">
        <v>3830901.8</v>
      </c>
      <c r="G5" s="108">
        <v>22363551.030000001</v>
      </c>
      <c r="H5" s="108">
        <v>30746823.289999999</v>
      </c>
      <c r="I5" s="108">
        <v>30366389.98</v>
      </c>
      <c r="J5" s="108">
        <v>33790604.659999996</v>
      </c>
      <c r="K5" s="108">
        <v>27855299.52</v>
      </c>
      <c r="L5" s="108">
        <v>21021077.350000001</v>
      </c>
      <c r="M5" s="108">
        <v>3265143.03</v>
      </c>
      <c r="N5" s="118">
        <f t="shared" ref="N5:N68" si="0">SUM(B5:M5)</f>
        <v>181431879.75999999</v>
      </c>
      <c r="P5" s="31"/>
    </row>
    <row r="6" spans="1:16" ht="20.100000000000001" customHeight="1" x14ac:dyDescent="0.25">
      <c r="A6" s="119" t="s">
        <v>146</v>
      </c>
      <c r="B6" s="108">
        <v>3525991.94</v>
      </c>
      <c r="C6" s="108">
        <v>2187.9699999999998</v>
      </c>
      <c r="D6" s="108">
        <v>9326.4</v>
      </c>
      <c r="E6" s="108">
        <v>7957.73</v>
      </c>
      <c r="F6" s="108">
        <v>1567587.17</v>
      </c>
      <c r="G6" s="108">
        <v>8143340.7300000004</v>
      </c>
      <c r="H6" s="108">
        <v>12758483.15</v>
      </c>
      <c r="I6" s="108">
        <v>11964345.369999999</v>
      </c>
      <c r="J6" s="108">
        <v>13058878.960000001</v>
      </c>
      <c r="K6" s="108">
        <v>13212478.17</v>
      </c>
      <c r="L6" s="108">
        <v>7418092.5499999998</v>
      </c>
      <c r="M6" s="108">
        <v>1160358.99</v>
      </c>
      <c r="N6" s="118">
        <f t="shared" si="0"/>
        <v>72829029.129999995</v>
      </c>
      <c r="P6" s="31"/>
    </row>
    <row r="7" spans="1:16" ht="20.100000000000001" customHeight="1" x14ac:dyDescent="0.25">
      <c r="A7" s="117" t="s">
        <v>19</v>
      </c>
      <c r="B7" s="108">
        <v>775179.67</v>
      </c>
      <c r="C7" s="108">
        <v>0</v>
      </c>
      <c r="D7" s="108">
        <v>0</v>
      </c>
      <c r="E7" s="108">
        <v>0</v>
      </c>
      <c r="F7" s="108">
        <v>597992.97</v>
      </c>
      <c r="G7" s="108">
        <v>3062223.32</v>
      </c>
      <c r="H7" s="108">
        <v>4073899.3</v>
      </c>
      <c r="I7" s="108">
        <v>4251342.1399999997</v>
      </c>
      <c r="J7" s="108">
        <v>4385333.84</v>
      </c>
      <c r="K7" s="108">
        <v>4706032.6100000003</v>
      </c>
      <c r="L7" s="108">
        <v>1891650.27</v>
      </c>
      <c r="M7" s="108">
        <v>192556.24</v>
      </c>
      <c r="N7" s="118">
        <f t="shared" si="0"/>
        <v>23936210.359999996</v>
      </c>
      <c r="P7" s="31"/>
    </row>
    <row r="8" spans="1:16" ht="20.100000000000001" customHeight="1" x14ac:dyDescent="0.25">
      <c r="A8" s="117" t="s">
        <v>20</v>
      </c>
      <c r="B8" s="108">
        <v>1788875.53</v>
      </c>
      <c r="C8" s="108">
        <v>31931.39</v>
      </c>
      <c r="D8" s="108">
        <v>0</v>
      </c>
      <c r="E8" s="108">
        <v>0</v>
      </c>
      <c r="F8" s="108">
        <v>1798766.31</v>
      </c>
      <c r="G8" s="108">
        <v>9108249.1300000008</v>
      </c>
      <c r="H8" s="108">
        <v>11774556.539999999</v>
      </c>
      <c r="I8" s="108">
        <v>11568016.810000001</v>
      </c>
      <c r="J8" s="108">
        <v>11791790.93</v>
      </c>
      <c r="K8" s="108">
        <v>12853627.710000001</v>
      </c>
      <c r="L8" s="108">
        <v>4064451.89</v>
      </c>
      <c r="M8" s="108">
        <v>1223544.75</v>
      </c>
      <c r="N8" s="118">
        <f t="shared" si="0"/>
        <v>66003810.990000002</v>
      </c>
      <c r="P8" s="31"/>
    </row>
    <row r="9" spans="1:16" ht="20.100000000000001" customHeight="1" x14ac:dyDescent="0.25">
      <c r="A9" s="117" t="s">
        <v>21</v>
      </c>
      <c r="B9" s="108">
        <v>15039206.51</v>
      </c>
      <c r="C9" s="108">
        <v>0</v>
      </c>
      <c r="D9" s="108">
        <v>0</v>
      </c>
      <c r="E9" s="108">
        <v>0</v>
      </c>
      <c r="F9" s="108">
        <v>1942980.26</v>
      </c>
      <c r="G9" s="108">
        <v>12467538.75</v>
      </c>
      <c r="H9" s="108">
        <v>21774305.449999999</v>
      </c>
      <c r="I9" s="108">
        <v>22900863.949999999</v>
      </c>
      <c r="J9" s="108">
        <v>24215187.309999999</v>
      </c>
      <c r="K9" s="108">
        <v>24927323.579999998</v>
      </c>
      <c r="L9" s="108">
        <v>16195934</v>
      </c>
      <c r="M9" s="108">
        <v>2540907.2799999998</v>
      </c>
      <c r="N9" s="118">
        <f t="shared" si="0"/>
        <v>142004247.09</v>
      </c>
      <c r="P9" s="31"/>
    </row>
    <row r="10" spans="1:16" ht="20.100000000000001" customHeight="1" x14ac:dyDescent="0.25">
      <c r="A10" s="117" t="s">
        <v>22</v>
      </c>
      <c r="B10" s="108">
        <v>10351584.85</v>
      </c>
      <c r="C10" s="108">
        <v>40056.92</v>
      </c>
      <c r="D10" s="108">
        <v>28871.15</v>
      </c>
      <c r="E10" s="108">
        <v>49865.26</v>
      </c>
      <c r="F10" s="108">
        <v>2875238.68</v>
      </c>
      <c r="G10" s="108">
        <v>15238769.029999999</v>
      </c>
      <c r="H10" s="108">
        <v>25387743.91</v>
      </c>
      <c r="I10" s="108">
        <v>25659661.170000002</v>
      </c>
      <c r="J10" s="108">
        <v>24414144.949999999</v>
      </c>
      <c r="K10" s="108">
        <v>24264455.93</v>
      </c>
      <c r="L10" s="108">
        <v>15507096.390000001</v>
      </c>
      <c r="M10" s="108">
        <v>2800175.9</v>
      </c>
      <c r="N10" s="118">
        <f t="shared" si="0"/>
        <v>146617664.14000002</v>
      </c>
      <c r="P10" s="31"/>
    </row>
    <row r="11" spans="1:16" ht="20.100000000000001" customHeight="1" x14ac:dyDescent="0.25">
      <c r="A11" s="117" t="s">
        <v>23</v>
      </c>
      <c r="B11" s="108">
        <v>22746733.850000001</v>
      </c>
      <c r="C11" s="108">
        <v>0</v>
      </c>
      <c r="D11" s="108">
        <v>11579.98</v>
      </c>
      <c r="E11" s="108">
        <v>16356.66</v>
      </c>
      <c r="F11" s="108">
        <v>6070750.2400000002</v>
      </c>
      <c r="G11" s="108">
        <v>29800402.280000001</v>
      </c>
      <c r="H11" s="108">
        <v>54712658.25</v>
      </c>
      <c r="I11" s="108">
        <v>54343029.899999999</v>
      </c>
      <c r="J11" s="108">
        <v>56216349.539999999</v>
      </c>
      <c r="K11" s="108">
        <v>55986790.100000001</v>
      </c>
      <c r="L11" s="108">
        <v>37511227.890000001</v>
      </c>
      <c r="M11" s="108">
        <v>7062628.3499999996</v>
      </c>
      <c r="N11" s="118">
        <f t="shared" si="0"/>
        <v>324478507.04000002</v>
      </c>
      <c r="P11" s="31"/>
    </row>
    <row r="12" spans="1:16" ht="20.100000000000001" customHeight="1" x14ac:dyDescent="0.25">
      <c r="A12" s="117" t="s">
        <v>24</v>
      </c>
      <c r="B12" s="108">
        <v>4606787.0599999996</v>
      </c>
      <c r="C12" s="108">
        <v>0</v>
      </c>
      <c r="D12" s="108">
        <v>1039124.91</v>
      </c>
      <c r="E12" s="108">
        <v>7015282.71</v>
      </c>
      <c r="F12" s="108">
        <v>4629854.88</v>
      </c>
      <c r="G12" s="108">
        <v>27455500.57</v>
      </c>
      <c r="H12" s="108">
        <v>46047217.710000001</v>
      </c>
      <c r="I12" s="108">
        <v>47046397.329999998</v>
      </c>
      <c r="J12" s="108">
        <v>47693967.340000004</v>
      </c>
      <c r="K12" s="108">
        <v>48158427.539999999</v>
      </c>
      <c r="L12" s="108">
        <v>26140543.18</v>
      </c>
      <c r="M12" s="108">
        <v>3949081.65</v>
      </c>
      <c r="N12" s="118">
        <f t="shared" si="0"/>
        <v>263782184.88000003</v>
      </c>
      <c r="P12" s="31"/>
    </row>
    <row r="13" spans="1:16" ht="20.100000000000001" customHeight="1" x14ac:dyDescent="0.25">
      <c r="A13" s="117" t="s">
        <v>25</v>
      </c>
      <c r="B13" s="108">
        <v>6795076.1100000003</v>
      </c>
      <c r="C13" s="108">
        <v>331650.07</v>
      </c>
      <c r="D13" s="108">
        <v>246675.85</v>
      </c>
      <c r="E13" s="108">
        <v>334244.78999999998</v>
      </c>
      <c r="F13" s="108">
        <v>3280889.85</v>
      </c>
      <c r="G13" s="108">
        <v>18394185.059999999</v>
      </c>
      <c r="H13" s="108">
        <v>28719332.68</v>
      </c>
      <c r="I13" s="108">
        <v>28299462.309999999</v>
      </c>
      <c r="J13" s="108">
        <v>29684535.850000001</v>
      </c>
      <c r="K13" s="108">
        <v>30233974.809999999</v>
      </c>
      <c r="L13" s="108">
        <v>17108454.34</v>
      </c>
      <c r="M13" s="108">
        <v>2639648.7000000002</v>
      </c>
      <c r="N13" s="118">
        <f t="shared" si="0"/>
        <v>166068130.41999999</v>
      </c>
      <c r="P13" s="31"/>
    </row>
    <row r="14" spans="1:16" ht="20.100000000000001" customHeight="1" x14ac:dyDescent="0.25">
      <c r="A14" s="117" t="s">
        <v>26</v>
      </c>
      <c r="B14" s="108">
        <v>9765112.0299999993</v>
      </c>
      <c r="C14" s="108">
        <v>115440.73</v>
      </c>
      <c r="D14" s="108">
        <v>97071</v>
      </c>
      <c r="E14" s="108">
        <v>80592.02</v>
      </c>
      <c r="F14" s="108">
        <v>5300826.0999999996</v>
      </c>
      <c r="G14" s="108">
        <v>28171424.890000001</v>
      </c>
      <c r="H14" s="108">
        <v>39386697.869999997</v>
      </c>
      <c r="I14" s="108">
        <v>40421248.460000001</v>
      </c>
      <c r="J14" s="108">
        <v>40900694.350000001</v>
      </c>
      <c r="K14" s="108">
        <v>45126988.259999998</v>
      </c>
      <c r="L14" s="108">
        <v>24561286.84</v>
      </c>
      <c r="M14" s="108">
        <v>3854492.76</v>
      </c>
      <c r="N14" s="118">
        <f t="shared" si="0"/>
        <v>237781875.30999997</v>
      </c>
      <c r="P14" s="31"/>
    </row>
    <row r="15" spans="1:16" ht="20.100000000000001" customHeight="1" x14ac:dyDescent="0.25">
      <c r="A15" s="117" t="s">
        <v>27</v>
      </c>
      <c r="B15" s="108">
        <v>1911777.47</v>
      </c>
      <c r="C15" s="108">
        <v>4916.91</v>
      </c>
      <c r="D15" s="108">
        <v>11831.66</v>
      </c>
      <c r="E15" s="108">
        <v>24270.34</v>
      </c>
      <c r="F15" s="108">
        <v>1133835.68</v>
      </c>
      <c r="G15" s="108">
        <v>6180535.8799999999</v>
      </c>
      <c r="H15" s="108">
        <v>8232730.04</v>
      </c>
      <c r="I15" s="108">
        <v>8953503.7200000007</v>
      </c>
      <c r="J15" s="108">
        <v>9044162.9499999993</v>
      </c>
      <c r="K15" s="108">
        <v>9086612.8900000006</v>
      </c>
      <c r="L15" s="108">
        <v>4489222.29</v>
      </c>
      <c r="M15" s="108">
        <v>635392.88</v>
      </c>
      <c r="N15" s="118">
        <f t="shared" si="0"/>
        <v>49708792.710000008</v>
      </c>
      <c r="P15" s="31"/>
    </row>
    <row r="16" spans="1:16" ht="20.100000000000001" customHeight="1" x14ac:dyDescent="0.25">
      <c r="A16" s="117" t="s">
        <v>28</v>
      </c>
      <c r="B16" s="108">
        <v>5568201.8799999999</v>
      </c>
      <c r="C16" s="108">
        <v>130837.74</v>
      </c>
      <c r="D16" s="108">
        <v>153644.29</v>
      </c>
      <c r="E16" s="108">
        <v>112189.94</v>
      </c>
      <c r="F16" s="108">
        <v>2600117.61</v>
      </c>
      <c r="G16" s="108">
        <v>15173309.939999999</v>
      </c>
      <c r="H16" s="108">
        <v>22371016.91</v>
      </c>
      <c r="I16" s="108">
        <v>23377886.719999999</v>
      </c>
      <c r="J16" s="108">
        <v>23810728.829999998</v>
      </c>
      <c r="K16" s="108">
        <v>24589897.48</v>
      </c>
      <c r="L16" s="108">
        <v>13140852.199999999</v>
      </c>
      <c r="M16" s="108">
        <v>1952717.28</v>
      </c>
      <c r="N16" s="118">
        <f t="shared" si="0"/>
        <v>132981400.82000001</v>
      </c>
      <c r="P16" s="31"/>
    </row>
    <row r="17" spans="1:16" ht="20.100000000000001" customHeight="1" x14ac:dyDescent="0.25">
      <c r="A17" s="117" t="s">
        <v>29</v>
      </c>
      <c r="B17" s="108">
        <v>7229811.1799999997</v>
      </c>
      <c r="C17" s="108">
        <v>56416.89</v>
      </c>
      <c r="D17" s="108">
        <v>105869.06</v>
      </c>
      <c r="E17" s="108">
        <v>73158.27</v>
      </c>
      <c r="F17" s="108">
        <v>3294978.4</v>
      </c>
      <c r="G17" s="108">
        <v>16797183.760000002</v>
      </c>
      <c r="H17" s="108">
        <v>28065034.77</v>
      </c>
      <c r="I17" s="108">
        <v>28125188.5</v>
      </c>
      <c r="J17" s="108">
        <v>30809001.370000001</v>
      </c>
      <c r="K17" s="108">
        <v>32403068.52</v>
      </c>
      <c r="L17" s="108">
        <v>17423478.16</v>
      </c>
      <c r="M17" s="108">
        <v>2678852.33</v>
      </c>
      <c r="N17" s="118">
        <f t="shared" si="0"/>
        <v>167062041.21000001</v>
      </c>
      <c r="P17" s="31"/>
    </row>
    <row r="18" spans="1:16" ht="20.100000000000001" customHeight="1" x14ac:dyDescent="0.25">
      <c r="A18" s="117" t="s">
        <v>30</v>
      </c>
      <c r="B18" s="108">
        <v>36999482.969999999</v>
      </c>
      <c r="C18" s="108">
        <v>82.92</v>
      </c>
      <c r="D18" s="108">
        <v>0</v>
      </c>
      <c r="E18" s="108">
        <v>0</v>
      </c>
      <c r="F18" s="108">
        <v>8347875.5</v>
      </c>
      <c r="G18" s="108">
        <v>50715030.969999999</v>
      </c>
      <c r="H18" s="108">
        <v>97193793.030000001</v>
      </c>
      <c r="I18" s="108">
        <v>101512908.84999999</v>
      </c>
      <c r="J18" s="108">
        <v>102819761.36</v>
      </c>
      <c r="K18" s="108">
        <v>106754984.81999999</v>
      </c>
      <c r="L18" s="108">
        <v>70414506.840000004</v>
      </c>
      <c r="M18" s="108">
        <v>11215113.24</v>
      </c>
      <c r="N18" s="118">
        <f t="shared" si="0"/>
        <v>585973540.5</v>
      </c>
      <c r="P18" s="31"/>
    </row>
    <row r="19" spans="1:16" ht="20.100000000000001" customHeight="1" x14ac:dyDescent="0.25">
      <c r="A19" s="117" t="s">
        <v>31</v>
      </c>
      <c r="B19" s="108">
        <v>2849566.59</v>
      </c>
      <c r="C19" s="108">
        <v>0</v>
      </c>
      <c r="D19" s="108">
        <v>0</v>
      </c>
      <c r="E19" s="108">
        <v>0</v>
      </c>
      <c r="F19" s="108">
        <v>1750800.19</v>
      </c>
      <c r="G19" s="108">
        <v>9718435.8200000003</v>
      </c>
      <c r="H19" s="108">
        <v>12511091.119999999</v>
      </c>
      <c r="I19" s="108">
        <v>14131620.57</v>
      </c>
      <c r="J19" s="108">
        <v>14944153.039999999</v>
      </c>
      <c r="K19" s="108">
        <v>14944153.039999999</v>
      </c>
      <c r="L19" s="108">
        <v>6595152</v>
      </c>
      <c r="M19" s="108">
        <v>0</v>
      </c>
      <c r="N19" s="118">
        <f t="shared" si="0"/>
        <v>77444972.370000005</v>
      </c>
      <c r="P19" s="31"/>
    </row>
    <row r="20" spans="1:16" ht="20.100000000000001" customHeight="1" x14ac:dyDescent="0.25">
      <c r="A20" s="117" t="s">
        <v>32</v>
      </c>
      <c r="B20" s="108">
        <v>0</v>
      </c>
      <c r="C20" s="108">
        <v>0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18">
        <f t="shared" si="0"/>
        <v>0</v>
      </c>
      <c r="P20" s="31"/>
    </row>
    <row r="21" spans="1:16" ht="20.100000000000001" customHeight="1" x14ac:dyDescent="0.25">
      <c r="A21" s="117" t="s">
        <v>33</v>
      </c>
      <c r="B21" s="108">
        <v>0</v>
      </c>
      <c r="C21" s="108">
        <v>0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18">
        <f t="shared" si="0"/>
        <v>0</v>
      </c>
      <c r="P21" s="31"/>
    </row>
    <row r="22" spans="1:16" ht="20.100000000000001" customHeight="1" x14ac:dyDescent="0.25">
      <c r="A22" s="117" t="s">
        <v>34</v>
      </c>
      <c r="B22" s="108">
        <v>13883184.73</v>
      </c>
      <c r="C22" s="108">
        <v>255215.38</v>
      </c>
      <c r="D22" s="108">
        <v>169768.02</v>
      </c>
      <c r="E22" s="108">
        <v>119166.02</v>
      </c>
      <c r="F22" s="108">
        <v>7671619.75</v>
      </c>
      <c r="G22" s="108">
        <v>41660927.990000002</v>
      </c>
      <c r="H22" s="108">
        <v>60320899.259999998</v>
      </c>
      <c r="I22" s="108">
        <v>61757833.340000004</v>
      </c>
      <c r="J22" s="108">
        <v>61678728.020000003</v>
      </c>
      <c r="K22" s="108">
        <v>67170753.269999996</v>
      </c>
      <c r="L22" s="108">
        <v>35878879.979999997</v>
      </c>
      <c r="M22" s="108">
        <v>4881742.3899999997</v>
      </c>
      <c r="N22" s="118">
        <f t="shared" si="0"/>
        <v>355448718.15000004</v>
      </c>
      <c r="P22" s="31"/>
    </row>
    <row r="23" spans="1:16" ht="20.100000000000001" customHeight="1" x14ac:dyDescent="0.25">
      <c r="A23" s="117" t="s">
        <v>35</v>
      </c>
      <c r="B23" s="108">
        <v>92664.77</v>
      </c>
      <c r="C23" s="108">
        <v>0</v>
      </c>
      <c r="D23" s="108">
        <v>0</v>
      </c>
      <c r="E23" s="108">
        <v>0</v>
      </c>
      <c r="F23" s="108">
        <v>3464838.29</v>
      </c>
      <c r="G23" s="108">
        <v>22037766.920000002</v>
      </c>
      <c r="H23" s="108">
        <v>36011598.119999997</v>
      </c>
      <c r="I23" s="108">
        <v>38745871.740000002</v>
      </c>
      <c r="J23" s="108">
        <v>39739846.990000002</v>
      </c>
      <c r="K23" s="108">
        <v>39697449.340000004</v>
      </c>
      <c r="L23" s="108">
        <v>26346412.120000001</v>
      </c>
      <c r="M23" s="108">
        <v>16745592.379999999</v>
      </c>
      <c r="N23" s="118">
        <f t="shared" si="0"/>
        <v>222882040.67000002</v>
      </c>
      <c r="P23" s="31"/>
    </row>
    <row r="24" spans="1:16" ht="20.100000000000001" customHeight="1" x14ac:dyDescent="0.25">
      <c r="A24" s="117" t="s">
        <v>36</v>
      </c>
      <c r="B24" s="108">
        <v>25488208.649999999</v>
      </c>
      <c r="C24" s="108">
        <v>0</v>
      </c>
      <c r="D24" s="108">
        <v>21851.74</v>
      </c>
      <c r="E24" s="108">
        <v>41134.879999999997</v>
      </c>
      <c r="F24" s="108">
        <v>7680835.79</v>
      </c>
      <c r="G24" s="108">
        <v>43650445.670000002</v>
      </c>
      <c r="H24" s="108">
        <v>76863905.819999993</v>
      </c>
      <c r="I24" s="108">
        <v>78438906.879999995</v>
      </c>
      <c r="J24" s="108">
        <v>76568385.170000002</v>
      </c>
      <c r="K24" s="108">
        <v>78472192.400000006</v>
      </c>
      <c r="L24" s="108">
        <v>49532898.310000002</v>
      </c>
      <c r="M24" s="108">
        <v>8512765</v>
      </c>
      <c r="N24" s="118">
        <f t="shared" si="0"/>
        <v>445271530.31</v>
      </c>
      <c r="P24" s="31"/>
    </row>
    <row r="25" spans="1:16" ht="20.100000000000001" customHeight="1" x14ac:dyDescent="0.25">
      <c r="A25" s="117" t="s">
        <v>37</v>
      </c>
      <c r="B25" s="108">
        <v>5123968.7</v>
      </c>
      <c r="C25" s="108">
        <v>24730.35</v>
      </c>
      <c r="D25" s="108">
        <v>498.37</v>
      </c>
      <c r="E25" s="108">
        <v>12173.81</v>
      </c>
      <c r="F25" s="108">
        <v>1991723.77</v>
      </c>
      <c r="G25" s="108">
        <v>11436288.58</v>
      </c>
      <c r="H25" s="108">
        <v>16562015.48</v>
      </c>
      <c r="I25" s="108">
        <v>17754750.719999999</v>
      </c>
      <c r="J25" s="108">
        <v>18310612.120000001</v>
      </c>
      <c r="K25" s="108">
        <v>19218275.370000001</v>
      </c>
      <c r="L25" s="108">
        <v>10757620.810000001</v>
      </c>
      <c r="M25" s="108">
        <v>1645997.98</v>
      </c>
      <c r="N25" s="118">
        <f t="shared" si="0"/>
        <v>102838656.06000002</v>
      </c>
      <c r="P25" s="31"/>
    </row>
    <row r="26" spans="1:16" ht="20.100000000000001" customHeight="1" x14ac:dyDescent="0.25">
      <c r="A26" s="117" t="s">
        <v>38</v>
      </c>
      <c r="B26" s="108">
        <v>2389456.6</v>
      </c>
      <c r="C26" s="108">
        <v>2790.57</v>
      </c>
      <c r="D26" s="108">
        <v>0</v>
      </c>
      <c r="E26" s="108">
        <v>1554.22</v>
      </c>
      <c r="F26" s="108">
        <v>915776.0199999999</v>
      </c>
      <c r="G26" s="108">
        <v>5126804.07</v>
      </c>
      <c r="H26" s="108">
        <v>8449244.2300000004</v>
      </c>
      <c r="I26" s="108">
        <v>8256906.1100000003</v>
      </c>
      <c r="J26" s="108">
        <v>8764614.1600000001</v>
      </c>
      <c r="K26" s="108">
        <v>8772441.6999999993</v>
      </c>
      <c r="L26" s="108">
        <v>4883496.9399999995</v>
      </c>
      <c r="M26" s="108">
        <v>1045525.22</v>
      </c>
      <c r="N26" s="118">
        <f t="shared" si="0"/>
        <v>48608609.840000004</v>
      </c>
      <c r="P26" s="31"/>
    </row>
    <row r="27" spans="1:16" ht="20.100000000000001" customHeight="1" x14ac:dyDescent="0.25">
      <c r="A27" s="117" t="s">
        <v>39</v>
      </c>
      <c r="B27" s="108">
        <v>0</v>
      </c>
      <c r="C27" s="108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18">
        <f t="shared" si="0"/>
        <v>0</v>
      </c>
      <c r="P27" s="31"/>
    </row>
    <row r="28" spans="1:16" ht="20.100000000000001" customHeight="1" x14ac:dyDescent="0.25">
      <c r="A28" s="117" t="s">
        <v>40</v>
      </c>
      <c r="B28" s="108">
        <v>0</v>
      </c>
      <c r="C28" s="108">
        <v>0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18">
        <f t="shared" si="0"/>
        <v>0</v>
      </c>
      <c r="P28" s="31"/>
    </row>
    <row r="29" spans="1:16" ht="20.100000000000001" customHeight="1" x14ac:dyDescent="0.25">
      <c r="A29" s="117" t="s">
        <v>41</v>
      </c>
      <c r="B29" s="108">
        <v>25137806.75</v>
      </c>
      <c r="C29" s="108">
        <v>0</v>
      </c>
      <c r="D29" s="108">
        <v>50074.33</v>
      </c>
      <c r="E29" s="108">
        <v>28759.56</v>
      </c>
      <c r="F29" s="108">
        <v>8192020.5499999998</v>
      </c>
      <c r="G29" s="108">
        <v>46142793.549999997</v>
      </c>
      <c r="H29" s="108">
        <v>78996618.719999999</v>
      </c>
      <c r="I29" s="108">
        <v>77678272.760000005</v>
      </c>
      <c r="J29" s="108">
        <v>84409262.5</v>
      </c>
      <c r="K29" s="108">
        <v>86828456.400000006</v>
      </c>
      <c r="L29" s="108">
        <v>52988571.119999997</v>
      </c>
      <c r="M29" s="108">
        <v>8533150.8300000001</v>
      </c>
      <c r="N29" s="118">
        <f t="shared" si="0"/>
        <v>468985787.06999999</v>
      </c>
      <c r="P29" s="31"/>
    </row>
    <row r="30" spans="1:16" ht="20.100000000000001" customHeight="1" x14ac:dyDescent="0.25">
      <c r="A30" s="117" t="s">
        <v>42</v>
      </c>
      <c r="B30" s="108">
        <v>9582412.3200000003</v>
      </c>
      <c r="C30" s="108">
        <v>14220.01</v>
      </c>
      <c r="D30" s="108">
        <v>7905.68</v>
      </c>
      <c r="E30" s="108">
        <v>11749.59</v>
      </c>
      <c r="F30" s="108">
        <v>3231583.69</v>
      </c>
      <c r="G30" s="108">
        <v>18134664.899999999</v>
      </c>
      <c r="H30" s="108">
        <v>30218435.649999999</v>
      </c>
      <c r="I30" s="108">
        <v>29593619.27</v>
      </c>
      <c r="J30" s="108">
        <v>31738321.850000001</v>
      </c>
      <c r="K30" s="108">
        <v>32256143.379999999</v>
      </c>
      <c r="L30" s="108">
        <v>18777292.120000001</v>
      </c>
      <c r="M30" s="108">
        <v>3150583</v>
      </c>
      <c r="N30" s="118">
        <f t="shared" si="0"/>
        <v>176716931.46000001</v>
      </c>
      <c r="P30" s="31"/>
    </row>
    <row r="31" spans="1:16" ht="20.100000000000001" customHeight="1" x14ac:dyDescent="0.25">
      <c r="A31" s="117" t="s">
        <v>43</v>
      </c>
      <c r="B31" s="108">
        <v>0</v>
      </c>
      <c r="C31" s="108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18">
        <f t="shared" si="0"/>
        <v>0</v>
      </c>
      <c r="P31" s="31"/>
    </row>
    <row r="32" spans="1:16" ht="20.100000000000001" customHeight="1" x14ac:dyDescent="0.25">
      <c r="A32" s="117" t="s">
        <v>44</v>
      </c>
      <c r="B32" s="108">
        <v>0</v>
      </c>
      <c r="C32" s="108">
        <v>0</v>
      </c>
      <c r="D32" s="108">
        <v>0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08">
        <v>0</v>
      </c>
      <c r="L32" s="108">
        <v>0</v>
      </c>
      <c r="M32" s="108">
        <v>0</v>
      </c>
      <c r="N32" s="118">
        <f t="shared" si="0"/>
        <v>0</v>
      </c>
      <c r="P32" s="31"/>
    </row>
    <row r="33" spans="1:16" ht="20.100000000000001" customHeight="1" x14ac:dyDescent="0.25">
      <c r="A33" s="117" t="s">
        <v>45</v>
      </c>
      <c r="B33" s="108">
        <v>354316.55</v>
      </c>
      <c r="C33" s="108">
        <v>0</v>
      </c>
      <c r="D33" s="108">
        <v>0</v>
      </c>
      <c r="E33" s="108">
        <v>0</v>
      </c>
      <c r="F33" s="108">
        <v>127878.3</v>
      </c>
      <c r="G33" s="108">
        <v>763364.58</v>
      </c>
      <c r="H33" s="108">
        <v>1187845.45</v>
      </c>
      <c r="I33" s="108">
        <v>1244355.8799999999</v>
      </c>
      <c r="J33" s="108">
        <v>1283762.19</v>
      </c>
      <c r="K33" s="108">
        <v>1240759.82</v>
      </c>
      <c r="L33" s="108">
        <v>743450.22</v>
      </c>
      <c r="M33" s="108">
        <v>110441.91</v>
      </c>
      <c r="N33" s="118">
        <f t="shared" si="0"/>
        <v>7056174.8999999994</v>
      </c>
      <c r="P33" s="31"/>
    </row>
    <row r="34" spans="1:16" ht="20.100000000000001" customHeight="1" x14ac:dyDescent="0.25">
      <c r="A34" s="117" t="s">
        <v>46</v>
      </c>
      <c r="B34" s="108">
        <v>0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18">
        <f t="shared" si="0"/>
        <v>0</v>
      </c>
      <c r="P34" s="31"/>
    </row>
    <row r="35" spans="1:16" ht="20.100000000000001" customHeight="1" x14ac:dyDescent="0.25">
      <c r="A35" s="117" t="s">
        <v>47</v>
      </c>
      <c r="B35" s="108">
        <v>12905395.34</v>
      </c>
      <c r="C35" s="108">
        <v>37806.31</v>
      </c>
      <c r="D35" s="108">
        <v>32270.52</v>
      </c>
      <c r="E35" s="108">
        <v>19245.240000000002</v>
      </c>
      <c r="F35" s="108">
        <v>4587144.6399999997</v>
      </c>
      <c r="G35" s="108">
        <v>25636390.030000001</v>
      </c>
      <c r="H35" s="108">
        <v>42177491</v>
      </c>
      <c r="I35" s="108">
        <v>41982030.549999997</v>
      </c>
      <c r="J35" s="108">
        <v>43070178.460000001</v>
      </c>
      <c r="K35" s="108">
        <v>44842691.25</v>
      </c>
      <c r="L35" s="108">
        <v>26205519.469999999</v>
      </c>
      <c r="M35" s="108">
        <v>4631356.0999999996</v>
      </c>
      <c r="N35" s="118">
        <f t="shared" si="0"/>
        <v>246127518.91</v>
      </c>
      <c r="P35" s="31"/>
    </row>
    <row r="36" spans="1:16" ht="20.100000000000001" customHeight="1" x14ac:dyDescent="0.25">
      <c r="A36" s="117" t="s">
        <v>48</v>
      </c>
      <c r="B36" s="108">
        <v>467365.62</v>
      </c>
      <c r="C36" s="108">
        <v>0</v>
      </c>
      <c r="D36" s="108">
        <v>0</v>
      </c>
      <c r="E36" s="108">
        <v>0</v>
      </c>
      <c r="F36" s="108">
        <v>507802.05</v>
      </c>
      <c r="G36" s="108">
        <v>2278647.2000000002</v>
      </c>
      <c r="H36" s="108">
        <v>3041555.86</v>
      </c>
      <c r="I36" s="108">
        <v>3144305.42</v>
      </c>
      <c r="J36" s="108">
        <v>3400620.28</v>
      </c>
      <c r="K36" s="108">
        <v>3605082.25</v>
      </c>
      <c r="L36" s="108">
        <v>1636115.1</v>
      </c>
      <c r="M36" s="108">
        <v>181286.79</v>
      </c>
      <c r="N36" s="118">
        <f t="shared" si="0"/>
        <v>18262780.57</v>
      </c>
      <c r="P36" s="31"/>
    </row>
    <row r="37" spans="1:16" ht="20.100000000000001" customHeight="1" x14ac:dyDescent="0.25">
      <c r="A37" s="117" t="s">
        <v>49</v>
      </c>
      <c r="B37" s="108">
        <v>44578599.450000003</v>
      </c>
      <c r="C37" s="108">
        <v>0</v>
      </c>
      <c r="D37" s="108">
        <v>53444.76</v>
      </c>
      <c r="E37" s="108">
        <v>0</v>
      </c>
      <c r="F37" s="108">
        <v>12070509.65</v>
      </c>
      <c r="G37" s="108">
        <v>73817869.109999999</v>
      </c>
      <c r="H37" s="108">
        <v>130683656.52</v>
      </c>
      <c r="I37" s="108">
        <v>124898082.45999999</v>
      </c>
      <c r="J37" s="108">
        <v>136716505.86000001</v>
      </c>
      <c r="K37" s="108">
        <v>127249736.44</v>
      </c>
      <c r="L37" s="108">
        <v>88905287.5</v>
      </c>
      <c r="M37" s="108">
        <v>14046570.460000001</v>
      </c>
      <c r="N37" s="118">
        <f t="shared" si="0"/>
        <v>753020262.21000004</v>
      </c>
      <c r="P37" s="31"/>
    </row>
    <row r="38" spans="1:16" ht="20.100000000000001" customHeight="1" x14ac:dyDescent="0.25">
      <c r="A38" s="117" t="s">
        <v>50</v>
      </c>
      <c r="B38" s="108">
        <v>483175.48</v>
      </c>
      <c r="C38" s="108">
        <v>732.22</v>
      </c>
      <c r="D38" s="108">
        <v>2278.23</v>
      </c>
      <c r="E38" s="108">
        <v>2693.21</v>
      </c>
      <c r="F38" s="108">
        <v>310152.42</v>
      </c>
      <c r="G38" s="108">
        <v>1585661.77</v>
      </c>
      <c r="H38" s="108">
        <v>2150724.17</v>
      </c>
      <c r="I38" s="108">
        <v>2191556.73</v>
      </c>
      <c r="J38" s="108">
        <v>2111118.02</v>
      </c>
      <c r="K38" s="108">
        <v>2337349.44</v>
      </c>
      <c r="L38" s="108">
        <v>1068084.8</v>
      </c>
      <c r="M38" s="108">
        <v>159006.97</v>
      </c>
      <c r="N38" s="118">
        <f t="shared" si="0"/>
        <v>12402533.460000001</v>
      </c>
      <c r="P38" s="31"/>
    </row>
    <row r="39" spans="1:16" ht="20.100000000000001" customHeight="1" x14ac:dyDescent="0.25">
      <c r="A39" s="117" t="s">
        <v>51</v>
      </c>
      <c r="B39" s="108">
        <v>1276840.01</v>
      </c>
      <c r="C39" s="108">
        <v>2740.59</v>
      </c>
      <c r="D39" s="108">
        <v>1267.19</v>
      </c>
      <c r="E39" s="108">
        <v>595.70000000000005</v>
      </c>
      <c r="F39" s="108">
        <v>575137.92000000004</v>
      </c>
      <c r="G39" s="108">
        <v>3261805.95</v>
      </c>
      <c r="H39" s="108">
        <v>4876535.58</v>
      </c>
      <c r="I39" s="108">
        <v>4853505.67</v>
      </c>
      <c r="J39" s="108">
        <v>4644669.87</v>
      </c>
      <c r="K39" s="108">
        <v>5104145.22</v>
      </c>
      <c r="L39" s="108">
        <v>2569827.7000000002</v>
      </c>
      <c r="M39" s="108">
        <v>386743.84</v>
      </c>
      <c r="N39" s="118">
        <f t="shared" si="0"/>
        <v>27553815.239999998</v>
      </c>
      <c r="P39" s="31"/>
    </row>
    <row r="40" spans="1:16" ht="20.100000000000001" customHeight="1" x14ac:dyDescent="0.25">
      <c r="A40" s="117" t="s">
        <v>52</v>
      </c>
      <c r="B40" s="108">
        <v>3118689.78</v>
      </c>
      <c r="C40" s="108">
        <v>22785.35</v>
      </c>
      <c r="D40" s="108">
        <v>27260.04</v>
      </c>
      <c r="E40" s="108">
        <v>34099.65</v>
      </c>
      <c r="F40" s="108">
        <v>2010976.09</v>
      </c>
      <c r="G40" s="108">
        <v>10329817.68</v>
      </c>
      <c r="H40" s="108">
        <v>13639686.25</v>
      </c>
      <c r="I40" s="108">
        <v>14007717.789999999</v>
      </c>
      <c r="J40" s="108">
        <v>13795187.67</v>
      </c>
      <c r="K40" s="108">
        <v>15027344.52</v>
      </c>
      <c r="L40" s="108">
        <v>7338493.0999999996</v>
      </c>
      <c r="M40" s="108">
        <v>998222.67</v>
      </c>
      <c r="N40" s="118">
        <f t="shared" si="0"/>
        <v>80350280.589999989</v>
      </c>
      <c r="P40" s="31"/>
    </row>
    <row r="41" spans="1:16" ht="20.100000000000001" customHeight="1" x14ac:dyDescent="0.25">
      <c r="A41" s="117" t="s">
        <v>53</v>
      </c>
      <c r="B41" s="108">
        <v>1721031.7</v>
      </c>
      <c r="C41" s="108">
        <v>53617.94</v>
      </c>
      <c r="D41" s="108">
        <v>15854.44</v>
      </c>
      <c r="E41" s="108">
        <v>11110.83</v>
      </c>
      <c r="F41" s="108">
        <v>1443216.11</v>
      </c>
      <c r="G41" s="108">
        <v>7146381.5099999998</v>
      </c>
      <c r="H41" s="108">
        <v>8846087.0099999998</v>
      </c>
      <c r="I41" s="108">
        <v>9108162.7699999996</v>
      </c>
      <c r="J41" s="108">
        <v>8932861.1999999993</v>
      </c>
      <c r="K41" s="108">
        <v>9810930.9299999997</v>
      </c>
      <c r="L41" s="108">
        <v>4320985.92</v>
      </c>
      <c r="M41" s="108">
        <v>796403.46</v>
      </c>
      <c r="N41" s="118">
        <f t="shared" si="0"/>
        <v>52206643.82</v>
      </c>
      <c r="P41" s="31"/>
    </row>
    <row r="42" spans="1:16" ht="20.100000000000001" customHeight="1" x14ac:dyDescent="0.25">
      <c r="A42" s="117" t="s">
        <v>54</v>
      </c>
      <c r="B42" s="108">
        <v>6288731.4900000002</v>
      </c>
      <c r="C42" s="108">
        <v>12083.16</v>
      </c>
      <c r="D42" s="108">
        <v>31475.83</v>
      </c>
      <c r="E42" s="108">
        <v>41559.43</v>
      </c>
      <c r="F42" s="108">
        <v>1685765.62</v>
      </c>
      <c r="G42" s="108">
        <v>8925501.4600000009</v>
      </c>
      <c r="H42" s="108">
        <v>16018876.290000001</v>
      </c>
      <c r="I42" s="108">
        <v>16555625.380000001</v>
      </c>
      <c r="J42" s="108">
        <v>15674957.58</v>
      </c>
      <c r="K42" s="108">
        <v>17897573.420000002</v>
      </c>
      <c r="L42" s="108">
        <v>10797948.33</v>
      </c>
      <c r="M42" s="108">
        <v>1869975.73</v>
      </c>
      <c r="N42" s="118">
        <f t="shared" si="0"/>
        <v>95800073.719999999</v>
      </c>
      <c r="P42" s="31"/>
    </row>
    <row r="43" spans="1:16" ht="20.100000000000001" customHeight="1" x14ac:dyDescent="0.25">
      <c r="A43" s="117" t="s">
        <v>55</v>
      </c>
      <c r="B43" s="108">
        <v>5977225.7300000004</v>
      </c>
      <c r="C43" s="108">
        <v>56285.9</v>
      </c>
      <c r="D43" s="108">
        <v>48831.18</v>
      </c>
      <c r="E43" s="108">
        <v>14043.78</v>
      </c>
      <c r="F43" s="108">
        <v>2920290.89</v>
      </c>
      <c r="G43" s="108">
        <v>15969637.380000001</v>
      </c>
      <c r="H43" s="108">
        <v>21049330.460000001</v>
      </c>
      <c r="I43" s="108">
        <v>22675087.98</v>
      </c>
      <c r="J43" s="108">
        <v>21777338.140000001</v>
      </c>
      <c r="K43" s="108">
        <v>23145791.260000002</v>
      </c>
      <c r="L43" s="108">
        <v>12493003.57</v>
      </c>
      <c r="M43" s="108">
        <v>2554313.85</v>
      </c>
      <c r="N43" s="118">
        <f t="shared" si="0"/>
        <v>128681180.12</v>
      </c>
      <c r="P43" s="31"/>
    </row>
    <row r="44" spans="1:16" ht="20.100000000000001" customHeight="1" x14ac:dyDescent="0.25">
      <c r="A44" s="117" t="s">
        <v>56</v>
      </c>
      <c r="B44" s="108">
        <v>201839.6</v>
      </c>
      <c r="C44" s="108">
        <v>0</v>
      </c>
      <c r="D44" s="108">
        <v>0</v>
      </c>
      <c r="E44" s="108">
        <v>0</v>
      </c>
      <c r="F44" s="108">
        <v>90112.960000000006</v>
      </c>
      <c r="G44" s="108">
        <v>511858.61</v>
      </c>
      <c r="H44" s="108">
        <v>745325</v>
      </c>
      <c r="I44" s="108">
        <v>751669.82</v>
      </c>
      <c r="J44" s="108">
        <v>748122.97</v>
      </c>
      <c r="K44" s="108">
        <v>768484.72</v>
      </c>
      <c r="L44" s="108">
        <v>391091.64</v>
      </c>
      <c r="M44" s="108">
        <v>58626.15</v>
      </c>
      <c r="N44" s="118">
        <f t="shared" si="0"/>
        <v>4267131.47</v>
      </c>
      <c r="P44" s="31"/>
    </row>
    <row r="45" spans="1:16" ht="20.100000000000001" customHeight="1" x14ac:dyDescent="0.25">
      <c r="A45" s="117" t="s">
        <v>57</v>
      </c>
      <c r="B45" s="108">
        <v>23379020.23</v>
      </c>
      <c r="C45" s="108">
        <v>927036.4</v>
      </c>
      <c r="D45" s="108">
        <v>1223331.68</v>
      </c>
      <c r="E45" s="108">
        <v>945594.32</v>
      </c>
      <c r="F45" s="108">
        <v>9061653.9900000002</v>
      </c>
      <c r="G45" s="108">
        <v>43295702.609999999</v>
      </c>
      <c r="H45" s="108">
        <v>65668465.710000001</v>
      </c>
      <c r="I45" s="108">
        <v>67861453.920000002</v>
      </c>
      <c r="J45" s="108">
        <v>66355235.289999999</v>
      </c>
      <c r="K45" s="108">
        <v>74896427.400000006</v>
      </c>
      <c r="L45" s="108">
        <v>38318778.359999999</v>
      </c>
      <c r="M45" s="108">
        <v>8012501.0599999996</v>
      </c>
      <c r="N45" s="118">
        <f t="shared" si="0"/>
        <v>399945200.97000009</v>
      </c>
      <c r="P45" s="31"/>
    </row>
    <row r="46" spans="1:16" ht="20.100000000000001" customHeight="1" x14ac:dyDescent="0.25">
      <c r="A46" s="117" t="s">
        <v>58</v>
      </c>
      <c r="B46" s="108">
        <v>0</v>
      </c>
      <c r="C46" s="108">
        <v>0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>
        <v>0</v>
      </c>
      <c r="K46" s="108">
        <v>0</v>
      </c>
      <c r="L46" s="108">
        <v>0</v>
      </c>
      <c r="M46" s="108">
        <v>0</v>
      </c>
      <c r="N46" s="118">
        <f t="shared" si="0"/>
        <v>0</v>
      </c>
      <c r="P46" s="31"/>
    </row>
    <row r="47" spans="1:16" ht="20.100000000000001" customHeight="1" x14ac:dyDescent="0.25">
      <c r="A47" s="117" t="s">
        <v>59</v>
      </c>
      <c r="B47" s="108">
        <v>8205205.9299999997</v>
      </c>
      <c r="C47" s="108">
        <v>4120.92</v>
      </c>
      <c r="D47" s="108">
        <v>23928.94</v>
      </c>
      <c r="E47" s="108">
        <v>0</v>
      </c>
      <c r="F47" s="108">
        <v>2755034.5</v>
      </c>
      <c r="G47" s="108">
        <v>16242272.5</v>
      </c>
      <c r="H47" s="108">
        <v>27063958.82</v>
      </c>
      <c r="I47" s="108">
        <v>27896477.920000002</v>
      </c>
      <c r="J47" s="108">
        <v>27876033.239999998</v>
      </c>
      <c r="K47" s="108">
        <v>26894956.420000002</v>
      </c>
      <c r="L47" s="108">
        <v>16381695.99</v>
      </c>
      <c r="M47" s="108">
        <v>2750420.19</v>
      </c>
      <c r="N47" s="118">
        <f t="shared" si="0"/>
        <v>156094105.37</v>
      </c>
      <c r="P47" s="31"/>
    </row>
    <row r="48" spans="1:16" ht="20.100000000000001" customHeight="1" x14ac:dyDescent="0.25">
      <c r="A48" s="117" t="s">
        <v>60</v>
      </c>
      <c r="B48" s="108">
        <v>231482.83</v>
      </c>
      <c r="C48" s="108">
        <v>0</v>
      </c>
      <c r="D48" s="108">
        <v>0</v>
      </c>
      <c r="E48" s="108">
        <v>0</v>
      </c>
      <c r="F48" s="108">
        <v>82877.070000000007</v>
      </c>
      <c r="G48" s="108">
        <v>483141.57</v>
      </c>
      <c r="H48" s="108">
        <v>805116.42</v>
      </c>
      <c r="I48" s="108">
        <v>799940.54</v>
      </c>
      <c r="J48" s="108">
        <v>805680.6</v>
      </c>
      <c r="K48" s="108">
        <v>797931.79</v>
      </c>
      <c r="L48" s="108">
        <v>458152.24</v>
      </c>
      <c r="M48" s="108">
        <v>74107.44</v>
      </c>
      <c r="N48" s="118">
        <f t="shared" si="0"/>
        <v>4538430.5000000009</v>
      </c>
      <c r="P48" s="31"/>
    </row>
    <row r="49" spans="1:16" ht="20.100000000000001" customHeight="1" x14ac:dyDescent="0.25">
      <c r="A49" s="117" t="s">
        <v>61</v>
      </c>
      <c r="B49" s="108">
        <v>189940.65</v>
      </c>
      <c r="C49" s="108">
        <v>1854.34</v>
      </c>
      <c r="D49" s="108">
        <v>7.05</v>
      </c>
      <c r="E49" s="108">
        <v>898.07</v>
      </c>
      <c r="F49" s="108">
        <v>32543.27</v>
      </c>
      <c r="G49" s="108">
        <v>218789.21</v>
      </c>
      <c r="H49" s="108">
        <v>489983.72</v>
      </c>
      <c r="I49" s="108">
        <v>503513.11</v>
      </c>
      <c r="J49" s="108">
        <v>546392.04</v>
      </c>
      <c r="K49" s="108">
        <v>521569.77</v>
      </c>
      <c r="L49" s="108">
        <v>367693.51</v>
      </c>
      <c r="M49" s="108">
        <v>62373.82</v>
      </c>
      <c r="N49" s="118">
        <f t="shared" si="0"/>
        <v>2935558.56</v>
      </c>
      <c r="P49" s="31"/>
    </row>
    <row r="50" spans="1:16" ht="20.100000000000001" customHeight="1" x14ac:dyDescent="0.25">
      <c r="A50" s="117" t="s">
        <v>63</v>
      </c>
      <c r="B50" s="108">
        <v>210173.9</v>
      </c>
      <c r="C50" s="108">
        <v>0</v>
      </c>
      <c r="D50" s="108">
        <v>0.99</v>
      </c>
      <c r="E50" s="108">
        <v>0</v>
      </c>
      <c r="F50" s="108">
        <v>77918.539999999994</v>
      </c>
      <c r="G50" s="108">
        <v>425609.77</v>
      </c>
      <c r="H50" s="108">
        <v>662447.98</v>
      </c>
      <c r="I50" s="108">
        <v>657340.21</v>
      </c>
      <c r="J50" s="108">
        <v>643144.64</v>
      </c>
      <c r="K50" s="108">
        <v>710368.24</v>
      </c>
      <c r="L50" s="108">
        <v>328455.94</v>
      </c>
      <c r="M50" s="108">
        <v>54787.82</v>
      </c>
      <c r="N50" s="118">
        <f t="shared" si="0"/>
        <v>3770248.0299999993</v>
      </c>
      <c r="P50" s="31"/>
    </row>
    <row r="51" spans="1:16" ht="20.100000000000001" customHeight="1" x14ac:dyDescent="0.25">
      <c r="A51" s="117" t="s">
        <v>64</v>
      </c>
      <c r="B51" s="108">
        <v>196266.45</v>
      </c>
      <c r="C51" s="108">
        <v>468.28</v>
      </c>
      <c r="D51" s="108">
        <v>483.37</v>
      </c>
      <c r="E51" s="108">
        <v>483.51</v>
      </c>
      <c r="F51" s="108">
        <v>58349.919999999998</v>
      </c>
      <c r="G51" s="108">
        <v>319398.07</v>
      </c>
      <c r="H51" s="108">
        <v>535720.84</v>
      </c>
      <c r="I51" s="108">
        <v>536415.53</v>
      </c>
      <c r="J51" s="108">
        <v>484607.03</v>
      </c>
      <c r="K51" s="108">
        <v>484761.53</v>
      </c>
      <c r="L51" s="108">
        <v>358135.27</v>
      </c>
      <c r="M51" s="108">
        <v>68088.800000000003</v>
      </c>
      <c r="N51" s="118">
        <f t="shared" si="0"/>
        <v>3043178.6</v>
      </c>
      <c r="P51" s="31"/>
    </row>
    <row r="52" spans="1:16" ht="20.100000000000001" customHeight="1" x14ac:dyDescent="0.25">
      <c r="A52" s="117" t="s">
        <v>65</v>
      </c>
      <c r="B52" s="108">
        <v>32909.07</v>
      </c>
      <c r="C52" s="108">
        <v>0</v>
      </c>
      <c r="D52" s="108">
        <v>0</v>
      </c>
      <c r="E52" s="108">
        <v>0</v>
      </c>
      <c r="F52" s="108">
        <v>0</v>
      </c>
      <c r="G52" s="108">
        <v>10012.83</v>
      </c>
      <c r="H52" s="108">
        <v>51790.61</v>
      </c>
      <c r="I52" s="108">
        <v>51506.67</v>
      </c>
      <c r="J52" s="108">
        <v>49851.61</v>
      </c>
      <c r="K52" s="108">
        <v>54757.21</v>
      </c>
      <c r="L52" s="108">
        <v>53049.37</v>
      </c>
      <c r="M52" s="108">
        <v>11374.93</v>
      </c>
      <c r="N52" s="118">
        <f t="shared" si="0"/>
        <v>315252.3</v>
      </c>
      <c r="P52" s="31"/>
    </row>
    <row r="53" spans="1:16" ht="20.100000000000001" customHeight="1" x14ac:dyDescent="0.25">
      <c r="A53" s="117" t="s">
        <v>66</v>
      </c>
      <c r="B53" s="108">
        <v>86668.2</v>
      </c>
      <c r="C53" s="108">
        <v>0</v>
      </c>
      <c r="D53" s="108">
        <v>0</v>
      </c>
      <c r="E53" s="108">
        <v>0</v>
      </c>
      <c r="F53" s="108">
        <v>1766.47</v>
      </c>
      <c r="G53" s="108">
        <v>30790.57</v>
      </c>
      <c r="H53" s="108">
        <v>133117.18</v>
      </c>
      <c r="I53" s="108">
        <v>127756.01</v>
      </c>
      <c r="J53" s="108">
        <v>157286.18</v>
      </c>
      <c r="K53" s="108">
        <v>139406.13</v>
      </c>
      <c r="L53" s="108">
        <v>127317.38</v>
      </c>
      <c r="M53" s="108">
        <v>27878.639999999999</v>
      </c>
      <c r="N53" s="118">
        <f t="shared" si="0"/>
        <v>831986.76</v>
      </c>
      <c r="P53" s="31"/>
    </row>
    <row r="54" spans="1:16" ht="20.100000000000001" customHeight="1" x14ac:dyDescent="0.25">
      <c r="A54" s="117" t="s">
        <v>67</v>
      </c>
      <c r="B54" s="108">
        <v>182205.18</v>
      </c>
      <c r="C54" s="108">
        <v>0</v>
      </c>
      <c r="D54" s="108">
        <v>0</v>
      </c>
      <c r="E54" s="108">
        <v>0</v>
      </c>
      <c r="F54" s="108">
        <v>87063.55</v>
      </c>
      <c r="G54" s="108">
        <v>457840.79</v>
      </c>
      <c r="H54" s="108">
        <v>683386.93</v>
      </c>
      <c r="I54" s="108">
        <v>690388.57</v>
      </c>
      <c r="J54" s="108">
        <v>680979.52</v>
      </c>
      <c r="K54" s="108">
        <v>661068.44999999995</v>
      </c>
      <c r="L54" s="108">
        <v>339979.81</v>
      </c>
      <c r="M54" s="108">
        <v>50424.98</v>
      </c>
      <c r="N54" s="118">
        <f t="shared" si="0"/>
        <v>3833337.7800000003</v>
      </c>
      <c r="P54" s="31"/>
    </row>
    <row r="55" spans="1:16" ht="20.100000000000001" customHeight="1" x14ac:dyDescent="0.25">
      <c r="A55" s="117" t="s">
        <v>68</v>
      </c>
      <c r="B55" s="108">
        <v>401710.61</v>
      </c>
      <c r="C55" s="108">
        <v>0</v>
      </c>
      <c r="D55" s="108">
        <v>0</v>
      </c>
      <c r="E55" s="108">
        <v>481.63</v>
      </c>
      <c r="F55" s="108">
        <v>219743.91</v>
      </c>
      <c r="G55" s="108">
        <v>1202098.26</v>
      </c>
      <c r="H55" s="108">
        <v>1793103.54</v>
      </c>
      <c r="I55" s="108">
        <v>1811707.13</v>
      </c>
      <c r="J55" s="108">
        <v>1817313.1</v>
      </c>
      <c r="K55" s="108">
        <v>1984568.67</v>
      </c>
      <c r="L55" s="108">
        <v>863891.28</v>
      </c>
      <c r="M55" s="108">
        <v>119720.39</v>
      </c>
      <c r="N55" s="118">
        <f t="shared" si="0"/>
        <v>10214338.52</v>
      </c>
      <c r="P55" s="31"/>
    </row>
    <row r="56" spans="1:16" ht="20.100000000000001" customHeight="1" x14ac:dyDescent="0.25">
      <c r="A56" s="117" t="s">
        <v>69</v>
      </c>
      <c r="B56" s="108">
        <v>286148.07</v>
      </c>
      <c r="C56" s="108">
        <v>0</v>
      </c>
      <c r="D56" s="108">
        <v>57.51</v>
      </c>
      <c r="E56" s="108">
        <v>70.569999999999993</v>
      </c>
      <c r="F56" s="108">
        <v>152764.01</v>
      </c>
      <c r="G56" s="108">
        <v>860910.35</v>
      </c>
      <c r="H56" s="108">
        <v>1231238.0900000001</v>
      </c>
      <c r="I56" s="108">
        <v>1222103.24</v>
      </c>
      <c r="J56" s="108">
        <v>1159740.29</v>
      </c>
      <c r="K56" s="108">
        <v>1243694.24</v>
      </c>
      <c r="L56" s="108">
        <v>613257.47</v>
      </c>
      <c r="M56" s="108">
        <v>98388.31</v>
      </c>
      <c r="N56" s="118">
        <f t="shared" si="0"/>
        <v>6868372.1499999994</v>
      </c>
      <c r="P56" s="31"/>
    </row>
    <row r="57" spans="1:16" ht="20.100000000000001" customHeight="1" x14ac:dyDescent="0.25">
      <c r="A57" s="117" t="s">
        <v>70</v>
      </c>
      <c r="B57" s="108">
        <v>12446.5</v>
      </c>
      <c r="C57" s="108">
        <v>0</v>
      </c>
      <c r="D57" s="108">
        <v>0</v>
      </c>
      <c r="E57" s="108">
        <v>0</v>
      </c>
      <c r="F57" s="108">
        <v>29346.66</v>
      </c>
      <c r="G57" s="108">
        <v>143209.95000000001</v>
      </c>
      <c r="H57" s="108">
        <v>165788.99</v>
      </c>
      <c r="I57" s="108">
        <v>169916.32</v>
      </c>
      <c r="J57" s="108">
        <v>152708.44</v>
      </c>
      <c r="K57" s="108">
        <v>181682.58</v>
      </c>
      <c r="L57" s="108">
        <v>44218.87</v>
      </c>
      <c r="M57" s="108">
        <v>2351.92</v>
      </c>
      <c r="N57" s="118">
        <f t="shared" si="0"/>
        <v>901670.23</v>
      </c>
      <c r="P57" s="31"/>
    </row>
    <row r="58" spans="1:16" ht="20.100000000000001" customHeight="1" x14ac:dyDescent="0.25">
      <c r="A58" s="117" t="s">
        <v>71</v>
      </c>
      <c r="B58" s="108">
        <v>65993.55</v>
      </c>
      <c r="C58" s="108">
        <v>0</v>
      </c>
      <c r="D58" s="108">
        <v>0</v>
      </c>
      <c r="E58" s="108">
        <v>0</v>
      </c>
      <c r="F58" s="108">
        <v>57491.67</v>
      </c>
      <c r="G58" s="108">
        <v>304641.57</v>
      </c>
      <c r="H58" s="108">
        <v>355144.15</v>
      </c>
      <c r="I58" s="108">
        <v>386006.64</v>
      </c>
      <c r="J58" s="108">
        <v>334520.09000000003</v>
      </c>
      <c r="K58" s="108">
        <v>381721.51</v>
      </c>
      <c r="L58" s="108">
        <v>139515.17000000001</v>
      </c>
      <c r="M58" s="108">
        <v>16634.48</v>
      </c>
      <c r="N58" s="118">
        <f t="shared" si="0"/>
        <v>2041668.83</v>
      </c>
      <c r="P58" s="31"/>
    </row>
    <row r="59" spans="1:16" ht="20.100000000000001" customHeight="1" x14ac:dyDescent="0.25">
      <c r="A59" s="117" t="s">
        <v>246</v>
      </c>
      <c r="B59" s="108">
        <v>38479.56</v>
      </c>
      <c r="C59" s="108">
        <v>8.01</v>
      </c>
      <c r="D59" s="108">
        <v>0</v>
      </c>
      <c r="E59" s="108">
        <v>0</v>
      </c>
      <c r="F59" s="108">
        <v>34499.07</v>
      </c>
      <c r="G59" s="108">
        <v>193984.27</v>
      </c>
      <c r="H59" s="108">
        <v>245497.3</v>
      </c>
      <c r="I59" s="108">
        <v>257156.36</v>
      </c>
      <c r="J59" s="108">
        <v>258705.38</v>
      </c>
      <c r="K59" s="108">
        <v>253941.43</v>
      </c>
      <c r="L59" s="108">
        <v>106314.25</v>
      </c>
      <c r="M59" s="108">
        <v>12610.84</v>
      </c>
      <c r="N59" s="118">
        <f t="shared" si="0"/>
        <v>1401196.47</v>
      </c>
      <c r="P59" s="31"/>
    </row>
    <row r="60" spans="1:16" ht="20.100000000000001" customHeight="1" x14ac:dyDescent="0.25">
      <c r="A60" s="117" t="s">
        <v>73</v>
      </c>
      <c r="B60" s="108">
        <v>478649.35</v>
      </c>
      <c r="C60" s="108">
        <v>1673.36</v>
      </c>
      <c r="D60" s="108">
        <v>1936.96</v>
      </c>
      <c r="E60" s="108">
        <v>1087.78</v>
      </c>
      <c r="F60" s="108">
        <v>100312.23</v>
      </c>
      <c r="G60" s="108">
        <v>599050.94999999995</v>
      </c>
      <c r="H60" s="108">
        <v>1134821.1000000001</v>
      </c>
      <c r="I60" s="108">
        <v>1180537.8</v>
      </c>
      <c r="J60" s="108">
        <v>1200888.48</v>
      </c>
      <c r="K60" s="108">
        <v>1207637.98</v>
      </c>
      <c r="L60" s="108">
        <v>878999.17</v>
      </c>
      <c r="M60" s="108">
        <v>156717.64000000001</v>
      </c>
      <c r="N60" s="118">
        <f t="shared" si="0"/>
        <v>6942312.7999999998</v>
      </c>
      <c r="P60" s="31"/>
    </row>
    <row r="61" spans="1:16" ht="20.100000000000001" customHeight="1" x14ac:dyDescent="0.25">
      <c r="A61" s="117" t="s">
        <v>147</v>
      </c>
      <c r="B61" s="108">
        <v>161057.32999999999</v>
      </c>
      <c r="C61" s="108">
        <v>0</v>
      </c>
      <c r="D61" s="108">
        <v>0</v>
      </c>
      <c r="E61" s="108">
        <v>0</v>
      </c>
      <c r="F61" s="108">
        <v>35912.019999999997</v>
      </c>
      <c r="G61" s="108">
        <v>168795</v>
      </c>
      <c r="H61" s="108">
        <v>263460.07</v>
      </c>
      <c r="I61" s="108">
        <v>248515.96</v>
      </c>
      <c r="J61" s="108">
        <v>250704.74</v>
      </c>
      <c r="K61" s="108">
        <v>249087.85</v>
      </c>
      <c r="L61" s="108">
        <v>149707.26</v>
      </c>
      <c r="M61" s="108">
        <v>25673.439999999999</v>
      </c>
      <c r="N61" s="118">
        <f t="shared" si="0"/>
        <v>1552913.67</v>
      </c>
      <c r="P61" s="31"/>
    </row>
    <row r="62" spans="1:16" ht="20.100000000000001" customHeight="1" x14ac:dyDescent="0.25">
      <c r="A62" s="117" t="s">
        <v>75</v>
      </c>
      <c r="B62" s="108">
        <v>0</v>
      </c>
      <c r="C62" s="108">
        <v>0</v>
      </c>
      <c r="D62" s="108">
        <v>0</v>
      </c>
      <c r="E62" s="108">
        <v>0</v>
      </c>
      <c r="F62" s="108">
        <v>0</v>
      </c>
      <c r="G62" s="108">
        <v>0</v>
      </c>
      <c r="H62" s="108">
        <v>0</v>
      </c>
      <c r="I62" s="108">
        <v>0</v>
      </c>
      <c r="J62" s="108">
        <v>0</v>
      </c>
      <c r="K62" s="108">
        <v>0</v>
      </c>
      <c r="L62" s="108">
        <v>0</v>
      </c>
      <c r="M62" s="108">
        <v>0</v>
      </c>
      <c r="N62" s="118">
        <f t="shared" si="0"/>
        <v>0</v>
      </c>
      <c r="P62" s="31"/>
    </row>
    <row r="63" spans="1:16" ht="20.100000000000001" customHeight="1" x14ac:dyDescent="0.25">
      <c r="A63" s="117" t="s">
        <v>76</v>
      </c>
      <c r="B63" s="108">
        <v>43606.06</v>
      </c>
      <c r="C63" s="108">
        <v>0</v>
      </c>
      <c r="D63" s="108">
        <v>0</v>
      </c>
      <c r="E63" s="108">
        <v>0</v>
      </c>
      <c r="F63" s="108">
        <v>18342.13</v>
      </c>
      <c r="G63" s="108">
        <v>105916.5</v>
      </c>
      <c r="H63" s="108">
        <v>151523.92000000001</v>
      </c>
      <c r="I63" s="108">
        <v>156312.03</v>
      </c>
      <c r="J63" s="108">
        <v>160473.39000000001</v>
      </c>
      <c r="K63" s="108">
        <v>160473.39000000001</v>
      </c>
      <c r="L63" s="108">
        <v>85739.42</v>
      </c>
      <c r="M63" s="108">
        <v>13022.99</v>
      </c>
      <c r="N63" s="118">
        <f t="shared" si="0"/>
        <v>895409.83000000007</v>
      </c>
      <c r="P63" s="31"/>
    </row>
    <row r="64" spans="1:16" ht="20.100000000000001" customHeight="1" x14ac:dyDescent="0.25">
      <c r="A64" s="117" t="s">
        <v>77</v>
      </c>
      <c r="B64" s="108">
        <v>35360.65</v>
      </c>
      <c r="C64" s="108">
        <v>0.63</v>
      </c>
      <c r="D64" s="108">
        <v>0</v>
      </c>
      <c r="E64" s="108">
        <v>181.61</v>
      </c>
      <c r="F64" s="108">
        <v>5686.48</v>
      </c>
      <c r="G64" s="108">
        <v>37480.26</v>
      </c>
      <c r="H64" s="108">
        <v>72501.66</v>
      </c>
      <c r="I64" s="108">
        <v>83025.23</v>
      </c>
      <c r="J64" s="108">
        <v>89419</v>
      </c>
      <c r="K64" s="108">
        <v>93192.67</v>
      </c>
      <c r="L64" s="108">
        <v>59508.91</v>
      </c>
      <c r="M64" s="108">
        <v>2945.24</v>
      </c>
      <c r="N64" s="118">
        <f t="shared" si="0"/>
        <v>479302.33999999997</v>
      </c>
      <c r="P64" s="31"/>
    </row>
    <row r="65" spans="1:16" ht="20.100000000000001" customHeight="1" x14ac:dyDescent="0.25">
      <c r="A65" s="117" t="s">
        <v>78</v>
      </c>
      <c r="B65" s="108">
        <v>76174.78</v>
      </c>
      <c r="C65" s="108">
        <v>148.93</v>
      </c>
      <c r="D65" s="108">
        <v>0</v>
      </c>
      <c r="E65" s="108">
        <v>0</v>
      </c>
      <c r="F65" s="108">
        <v>5254.53</v>
      </c>
      <c r="G65" s="108">
        <v>47296.53</v>
      </c>
      <c r="H65" s="108">
        <v>142214.6</v>
      </c>
      <c r="I65" s="108">
        <v>148183.97</v>
      </c>
      <c r="J65" s="108">
        <v>156009.1</v>
      </c>
      <c r="K65" s="108">
        <v>156926.03</v>
      </c>
      <c r="L65" s="108">
        <v>148589.6</v>
      </c>
      <c r="M65" s="108">
        <v>29828.14</v>
      </c>
      <c r="N65" s="118">
        <f t="shared" si="0"/>
        <v>910626.21</v>
      </c>
      <c r="P65" s="31"/>
    </row>
    <row r="66" spans="1:16" ht="20.100000000000001" customHeight="1" x14ac:dyDescent="0.25">
      <c r="A66" s="117" t="s">
        <v>80</v>
      </c>
      <c r="B66" s="108">
        <v>79959.73</v>
      </c>
      <c r="C66" s="108">
        <v>0</v>
      </c>
      <c r="D66" s="108">
        <v>0</v>
      </c>
      <c r="E66" s="108">
        <v>0</v>
      </c>
      <c r="F66" s="108">
        <v>87279.77</v>
      </c>
      <c r="G66" s="108">
        <v>344090.35</v>
      </c>
      <c r="H66" s="108">
        <v>549788.43000000005</v>
      </c>
      <c r="I66" s="108">
        <v>460896.42</v>
      </c>
      <c r="J66" s="108">
        <v>473225.3</v>
      </c>
      <c r="K66" s="108">
        <v>409147.75</v>
      </c>
      <c r="L66" s="108">
        <v>246976.09</v>
      </c>
      <c r="M66" s="108">
        <v>35567.919999999998</v>
      </c>
      <c r="N66" s="118">
        <f t="shared" si="0"/>
        <v>2686931.76</v>
      </c>
      <c r="P66" s="31"/>
    </row>
    <row r="67" spans="1:16" ht="20.100000000000001" customHeight="1" x14ac:dyDescent="0.25">
      <c r="A67" s="117" t="s">
        <v>81</v>
      </c>
      <c r="B67" s="108">
        <v>16578.03</v>
      </c>
      <c r="C67" s="108">
        <v>0</v>
      </c>
      <c r="D67" s="108">
        <v>0</v>
      </c>
      <c r="E67" s="108">
        <v>0</v>
      </c>
      <c r="F67" s="108">
        <v>8664.19</v>
      </c>
      <c r="G67" s="108">
        <v>46255.3</v>
      </c>
      <c r="H67" s="108">
        <v>65643.87</v>
      </c>
      <c r="I67" s="108">
        <v>65299.9</v>
      </c>
      <c r="J67" s="108">
        <v>60877.71</v>
      </c>
      <c r="K67" s="108">
        <v>64752.35</v>
      </c>
      <c r="L67" s="108">
        <v>39037.69</v>
      </c>
      <c r="M67" s="108">
        <v>6106.37</v>
      </c>
      <c r="N67" s="118">
        <f t="shared" si="0"/>
        <v>373215.41</v>
      </c>
      <c r="P67" s="31"/>
    </row>
    <row r="68" spans="1:16" ht="20.100000000000001" customHeight="1" x14ac:dyDescent="0.25">
      <c r="A68" s="117" t="s">
        <v>82</v>
      </c>
      <c r="B68" s="108">
        <v>52522.239999999998</v>
      </c>
      <c r="C68" s="108">
        <v>0</v>
      </c>
      <c r="D68" s="108">
        <v>0</v>
      </c>
      <c r="E68" s="108">
        <v>0</v>
      </c>
      <c r="F68" s="108">
        <v>2828.62</v>
      </c>
      <c r="G68" s="108">
        <v>28033.14</v>
      </c>
      <c r="H68" s="108">
        <v>83964.67</v>
      </c>
      <c r="I68" s="108">
        <v>88518.18</v>
      </c>
      <c r="J68" s="108">
        <v>88048.27</v>
      </c>
      <c r="K68" s="108">
        <v>84345.36</v>
      </c>
      <c r="L68" s="108">
        <v>79906.36</v>
      </c>
      <c r="M68" s="108">
        <v>15631.54</v>
      </c>
      <c r="N68" s="118">
        <f t="shared" si="0"/>
        <v>523798.37999999995</v>
      </c>
      <c r="P68" s="31"/>
    </row>
    <row r="69" spans="1:16" ht="20.100000000000001" customHeight="1" x14ac:dyDescent="0.25">
      <c r="A69" s="117" t="s">
        <v>83</v>
      </c>
      <c r="B69" s="108">
        <v>26717.3</v>
      </c>
      <c r="C69" s="108">
        <v>1681.38</v>
      </c>
      <c r="D69" s="108">
        <v>0</v>
      </c>
      <c r="E69" s="108">
        <v>0</v>
      </c>
      <c r="F69" s="108">
        <v>4984.57</v>
      </c>
      <c r="G69" s="108">
        <v>32638.25</v>
      </c>
      <c r="H69" s="108">
        <v>77837.52</v>
      </c>
      <c r="I69" s="108">
        <v>73905.899999999994</v>
      </c>
      <c r="J69" s="108">
        <v>71153.98</v>
      </c>
      <c r="K69" s="108">
        <v>56606.63</v>
      </c>
      <c r="L69" s="108">
        <v>40424.14</v>
      </c>
      <c r="M69" s="108">
        <v>7959.96</v>
      </c>
      <c r="N69" s="118">
        <f t="shared" ref="N69:N110" si="1">SUM(B69:M69)</f>
        <v>393909.63000000006</v>
      </c>
      <c r="P69" s="31"/>
    </row>
    <row r="70" spans="1:16" ht="20.100000000000001" customHeight="1" x14ac:dyDescent="0.25">
      <c r="A70" s="117" t="s">
        <v>84</v>
      </c>
      <c r="B70" s="108">
        <v>61282.44</v>
      </c>
      <c r="C70" s="108">
        <v>1407.99</v>
      </c>
      <c r="D70" s="108">
        <v>0</v>
      </c>
      <c r="E70" s="108">
        <v>0</v>
      </c>
      <c r="F70" s="108">
        <v>0</v>
      </c>
      <c r="G70" s="108">
        <v>19366.84</v>
      </c>
      <c r="H70" s="108">
        <v>90602.05</v>
      </c>
      <c r="I70" s="108">
        <v>95140.3</v>
      </c>
      <c r="J70" s="108">
        <v>92929.22</v>
      </c>
      <c r="K70" s="108">
        <v>93252.26</v>
      </c>
      <c r="L70" s="108">
        <v>96548.84</v>
      </c>
      <c r="M70" s="108">
        <v>20685.919999999998</v>
      </c>
      <c r="N70" s="118">
        <f t="shared" si="1"/>
        <v>571215.86</v>
      </c>
      <c r="P70" s="31"/>
    </row>
    <row r="71" spans="1:16" ht="20.100000000000001" customHeight="1" x14ac:dyDescent="0.25">
      <c r="A71" s="117" t="s">
        <v>85</v>
      </c>
      <c r="B71" s="108">
        <v>52762.76</v>
      </c>
      <c r="C71" s="108">
        <v>261.8</v>
      </c>
      <c r="D71" s="108">
        <v>4.7300000000000004</v>
      </c>
      <c r="E71" s="108">
        <v>60.65</v>
      </c>
      <c r="F71" s="108">
        <v>32384.53</v>
      </c>
      <c r="G71" s="108">
        <v>162303.16</v>
      </c>
      <c r="H71" s="108">
        <v>240660.14</v>
      </c>
      <c r="I71" s="108">
        <v>237771.5</v>
      </c>
      <c r="J71" s="108">
        <v>234982.71</v>
      </c>
      <c r="K71" s="108">
        <v>200317.34</v>
      </c>
      <c r="L71" s="108">
        <v>190179.8</v>
      </c>
      <c r="M71" s="108">
        <v>17403.580000000002</v>
      </c>
      <c r="N71" s="118">
        <f t="shared" si="1"/>
        <v>1369092.7000000002</v>
      </c>
      <c r="P71" s="31"/>
    </row>
    <row r="72" spans="1:16" ht="20.100000000000001" customHeight="1" x14ac:dyDescent="0.25">
      <c r="A72" s="117" t="s">
        <v>86</v>
      </c>
      <c r="B72" s="108">
        <v>111377.41</v>
      </c>
      <c r="C72" s="108">
        <v>0</v>
      </c>
      <c r="D72" s="108">
        <v>0</v>
      </c>
      <c r="E72" s="108">
        <v>241.41</v>
      </c>
      <c r="F72" s="108">
        <v>25332.32</v>
      </c>
      <c r="G72" s="108">
        <v>153714.38</v>
      </c>
      <c r="H72" s="108">
        <v>293047.93</v>
      </c>
      <c r="I72" s="108">
        <v>297351.84000000003</v>
      </c>
      <c r="J72" s="108">
        <v>293451.53999999998</v>
      </c>
      <c r="K72" s="108">
        <v>278997.96000000002</v>
      </c>
      <c r="L72" s="108">
        <v>187998.74</v>
      </c>
      <c r="M72" s="108">
        <v>33391.43</v>
      </c>
      <c r="N72" s="118">
        <f t="shared" si="1"/>
        <v>1674904.96</v>
      </c>
      <c r="P72" s="31"/>
    </row>
    <row r="73" spans="1:16" ht="20.100000000000001" customHeight="1" x14ac:dyDescent="0.25">
      <c r="A73" s="117" t="s">
        <v>87</v>
      </c>
      <c r="B73" s="108">
        <v>30083.79</v>
      </c>
      <c r="C73" s="108">
        <v>0</v>
      </c>
      <c r="D73" s="108">
        <v>0</v>
      </c>
      <c r="E73" s="108">
        <v>0</v>
      </c>
      <c r="F73" s="108">
        <v>18912.8</v>
      </c>
      <c r="G73" s="108">
        <v>78206.27</v>
      </c>
      <c r="H73" s="108">
        <v>124685.33</v>
      </c>
      <c r="I73" s="108">
        <v>127535.3</v>
      </c>
      <c r="J73" s="108">
        <v>121904.57</v>
      </c>
      <c r="K73" s="108">
        <v>113766.1</v>
      </c>
      <c r="L73" s="108">
        <v>70379.850000000006</v>
      </c>
      <c r="M73" s="108">
        <v>10990.77</v>
      </c>
      <c r="N73" s="118">
        <f t="shared" si="1"/>
        <v>696464.78</v>
      </c>
      <c r="P73" s="31"/>
    </row>
    <row r="74" spans="1:16" ht="20.100000000000001" customHeight="1" x14ac:dyDescent="0.25">
      <c r="A74" s="117" t="s">
        <v>89</v>
      </c>
      <c r="B74" s="108">
        <v>44321.32</v>
      </c>
      <c r="C74" s="108">
        <v>107132.2</v>
      </c>
      <c r="D74" s="108">
        <v>2528.59</v>
      </c>
      <c r="E74" s="108">
        <v>74.05</v>
      </c>
      <c r="F74" s="108">
        <v>18188.16</v>
      </c>
      <c r="G74" s="108">
        <v>127527.45</v>
      </c>
      <c r="H74" s="108">
        <v>176794.22</v>
      </c>
      <c r="I74" s="108">
        <v>163990.76</v>
      </c>
      <c r="J74" s="108">
        <v>173598.95</v>
      </c>
      <c r="K74" s="108">
        <v>186464.29</v>
      </c>
      <c r="L74" s="108">
        <v>92929.95</v>
      </c>
      <c r="M74" s="108">
        <v>14372.79</v>
      </c>
      <c r="N74" s="118">
        <f t="shared" si="1"/>
        <v>1107922.73</v>
      </c>
      <c r="P74" s="31"/>
    </row>
    <row r="75" spans="1:16" ht="20.100000000000001" customHeight="1" x14ac:dyDescent="0.25">
      <c r="A75" s="117" t="s">
        <v>90</v>
      </c>
      <c r="B75" s="108">
        <v>67489.33</v>
      </c>
      <c r="C75" s="108">
        <v>0</v>
      </c>
      <c r="D75" s="108">
        <v>0</v>
      </c>
      <c r="E75" s="108">
        <v>0</v>
      </c>
      <c r="F75" s="108">
        <v>46046.29</v>
      </c>
      <c r="G75" s="108">
        <v>228303.11</v>
      </c>
      <c r="H75" s="108">
        <v>315870.38</v>
      </c>
      <c r="I75" s="108">
        <v>319946.02</v>
      </c>
      <c r="J75" s="108">
        <v>321236.74</v>
      </c>
      <c r="K75" s="108">
        <v>313037.36</v>
      </c>
      <c r="L75" s="108">
        <v>160475</v>
      </c>
      <c r="M75" s="108">
        <v>20551.830000000002</v>
      </c>
      <c r="N75" s="118">
        <f t="shared" si="1"/>
        <v>1792956.06</v>
      </c>
      <c r="P75" s="31"/>
    </row>
    <row r="76" spans="1:16" ht="20.100000000000001" customHeight="1" x14ac:dyDescent="0.25">
      <c r="A76" s="117" t="s">
        <v>91</v>
      </c>
      <c r="B76" s="108">
        <v>11977.07</v>
      </c>
      <c r="C76" s="108">
        <v>0</v>
      </c>
      <c r="D76" s="108">
        <v>0</v>
      </c>
      <c r="E76" s="108">
        <v>0</v>
      </c>
      <c r="F76" s="108">
        <v>3812.5</v>
      </c>
      <c r="G76" s="108">
        <v>21201.48</v>
      </c>
      <c r="H76" s="108">
        <v>39317.15</v>
      </c>
      <c r="I76" s="108">
        <v>38441.75</v>
      </c>
      <c r="J76" s="108">
        <v>41654.699999999997</v>
      </c>
      <c r="K76" s="108">
        <v>41654.699999999997</v>
      </c>
      <c r="L76" s="108">
        <v>24992.82</v>
      </c>
      <c r="M76" s="108">
        <v>5523.89</v>
      </c>
      <c r="N76" s="118">
        <f t="shared" si="1"/>
        <v>228576.06000000006</v>
      </c>
      <c r="P76" s="31"/>
    </row>
    <row r="77" spans="1:16" ht="20.100000000000001" customHeight="1" x14ac:dyDescent="0.25">
      <c r="A77" s="117" t="s">
        <v>92</v>
      </c>
      <c r="B77" s="108">
        <v>115934.18</v>
      </c>
      <c r="C77" s="108">
        <v>0</v>
      </c>
      <c r="D77" s="108">
        <v>0</v>
      </c>
      <c r="E77" s="108">
        <v>32.89</v>
      </c>
      <c r="F77" s="108">
        <v>69822.5</v>
      </c>
      <c r="G77" s="108">
        <v>346367.06</v>
      </c>
      <c r="H77" s="108">
        <v>509974.55</v>
      </c>
      <c r="I77" s="108">
        <v>501219.24</v>
      </c>
      <c r="J77" s="108">
        <v>508134.22</v>
      </c>
      <c r="K77" s="108">
        <v>542152.28</v>
      </c>
      <c r="L77" s="108">
        <v>270760.12</v>
      </c>
      <c r="M77" s="108">
        <v>35787.11</v>
      </c>
      <c r="N77" s="118">
        <f t="shared" si="1"/>
        <v>2900184.15</v>
      </c>
      <c r="P77" s="31"/>
    </row>
    <row r="78" spans="1:16" ht="20.100000000000001" customHeight="1" x14ac:dyDescent="0.25">
      <c r="A78" s="117" t="s">
        <v>93</v>
      </c>
      <c r="B78" s="108">
        <v>73528.92</v>
      </c>
      <c r="C78" s="108">
        <v>0</v>
      </c>
      <c r="D78" s="108">
        <v>0</v>
      </c>
      <c r="E78" s="108">
        <v>0</v>
      </c>
      <c r="F78" s="108">
        <v>16476.88</v>
      </c>
      <c r="G78" s="108">
        <v>72867.320000000007</v>
      </c>
      <c r="H78" s="108">
        <v>170821.59</v>
      </c>
      <c r="I78" s="108">
        <v>165663.65</v>
      </c>
      <c r="J78" s="108">
        <v>159485.64000000001</v>
      </c>
      <c r="K78" s="108">
        <v>170880.15</v>
      </c>
      <c r="L78" s="108">
        <v>99386.33</v>
      </c>
      <c r="M78" s="108">
        <v>17508.95</v>
      </c>
      <c r="N78" s="118">
        <f t="shared" si="1"/>
        <v>946619.42999999993</v>
      </c>
      <c r="P78" s="31"/>
    </row>
    <row r="79" spans="1:16" ht="20.100000000000001" customHeight="1" x14ac:dyDescent="0.25">
      <c r="A79" s="117" t="s">
        <v>94</v>
      </c>
      <c r="B79" s="108">
        <v>155327.95000000001</v>
      </c>
      <c r="C79" s="108">
        <v>0</v>
      </c>
      <c r="D79" s="108">
        <v>0</v>
      </c>
      <c r="E79" s="108">
        <v>0</v>
      </c>
      <c r="F79" s="108">
        <v>9714.15</v>
      </c>
      <c r="G79" s="108">
        <v>82673.960000000006</v>
      </c>
      <c r="H79" s="108">
        <v>254814.09</v>
      </c>
      <c r="I79" s="108">
        <v>257193.98</v>
      </c>
      <c r="J79" s="108">
        <v>273118.40999999997</v>
      </c>
      <c r="K79" s="108">
        <v>261452.36</v>
      </c>
      <c r="L79" s="108">
        <v>242563.66</v>
      </c>
      <c r="M79" s="108">
        <v>48341.23</v>
      </c>
      <c r="N79" s="118">
        <f t="shared" si="1"/>
        <v>1585199.7899999998</v>
      </c>
      <c r="P79" s="31"/>
    </row>
    <row r="80" spans="1:16" ht="20.100000000000001" customHeight="1" x14ac:dyDescent="0.25">
      <c r="A80" s="117" t="s">
        <v>95</v>
      </c>
      <c r="B80" s="108">
        <v>8491.27</v>
      </c>
      <c r="C80" s="108">
        <v>0</v>
      </c>
      <c r="D80" s="108">
        <v>0</v>
      </c>
      <c r="E80" s="108">
        <v>0</v>
      </c>
      <c r="F80" s="108">
        <v>20294.78</v>
      </c>
      <c r="G80" s="108">
        <v>102919.61</v>
      </c>
      <c r="H80" s="108">
        <v>119388.33</v>
      </c>
      <c r="I80" s="108">
        <v>114730.89</v>
      </c>
      <c r="J80" s="108">
        <v>118714.54</v>
      </c>
      <c r="K80" s="108">
        <v>143767.74</v>
      </c>
      <c r="L80" s="108">
        <v>46291.18</v>
      </c>
      <c r="M80" s="108">
        <v>2779.07</v>
      </c>
      <c r="N80" s="118">
        <f t="shared" si="1"/>
        <v>677377.40999999992</v>
      </c>
      <c r="P80" s="31"/>
    </row>
    <row r="81" spans="1:16" ht="20.100000000000001" customHeight="1" x14ac:dyDescent="0.25">
      <c r="A81" s="117" t="s">
        <v>96</v>
      </c>
      <c r="B81" s="108">
        <v>8994.08</v>
      </c>
      <c r="C81" s="108">
        <v>0</v>
      </c>
      <c r="D81" s="108">
        <v>0</v>
      </c>
      <c r="E81" s="108">
        <v>0</v>
      </c>
      <c r="F81" s="108">
        <v>19062.54</v>
      </c>
      <c r="G81" s="108">
        <v>86411.7</v>
      </c>
      <c r="H81" s="108">
        <v>99008.45</v>
      </c>
      <c r="I81" s="108">
        <v>98900.59</v>
      </c>
      <c r="J81" s="108">
        <v>96007.65</v>
      </c>
      <c r="K81" s="108">
        <v>109534.22</v>
      </c>
      <c r="L81" s="108">
        <v>30837.31</v>
      </c>
      <c r="M81" s="108">
        <v>2157.91</v>
      </c>
      <c r="N81" s="118">
        <f t="shared" si="1"/>
        <v>550914.45000000007</v>
      </c>
      <c r="P81" s="31"/>
    </row>
    <row r="82" spans="1:16" ht="20.100000000000001" customHeight="1" x14ac:dyDescent="0.25">
      <c r="A82" s="117" t="s">
        <v>97</v>
      </c>
      <c r="B82" s="108">
        <v>45678.77</v>
      </c>
      <c r="C82" s="108">
        <v>0</v>
      </c>
      <c r="D82" s="108">
        <v>0</v>
      </c>
      <c r="E82" s="108">
        <v>0.21</v>
      </c>
      <c r="F82" s="108">
        <v>79902.239999999991</v>
      </c>
      <c r="G82" s="108">
        <v>370757.54</v>
      </c>
      <c r="H82" s="108">
        <v>453324.08</v>
      </c>
      <c r="I82" s="108">
        <v>446160.83</v>
      </c>
      <c r="J82" s="108">
        <v>449199.57</v>
      </c>
      <c r="K82" s="108">
        <v>449199.57</v>
      </c>
      <c r="L82" s="108">
        <v>156959.59</v>
      </c>
      <c r="M82" s="108">
        <v>13323.44</v>
      </c>
      <c r="N82" s="118">
        <f t="shared" si="1"/>
        <v>2464505.84</v>
      </c>
      <c r="P82" s="31"/>
    </row>
    <row r="83" spans="1:16" ht="20.100000000000001" customHeight="1" x14ac:dyDescent="0.25">
      <c r="A83" s="117" t="s">
        <v>98</v>
      </c>
      <c r="B83" s="108">
        <v>50604.85</v>
      </c>
      <c r="C83" s="108">
        <v>8.4</v>
      </c>
      <c r="D83" s="108">
        <v>189.47</v>
      </c>
      <c r="E83" s="108">
        <v>116.87</v>
      </c>
      <c r="F83" s="108">
        <v>31560.39</v>
      </c>
      <c r="G83" s="108">
        <v>150061.29</v>
      </c>
      <c r="H83" s="108">
        <v>191667.5</v>
      </c>
      <c r="I83" s="108">
        <v>182436.24</v>
      </c>
      <c r="J83" s="108">
        <v>189229.03</v>
      </c>
      <c r="K83" s="108">
        <v>197077.16</v>
      </c>
      <c r="L83" s="108">
        <v>89973.14</v>
      </c>
      <c r="M83" s="108">
        <v>0</v>
      </c>
      <c r="N83" s="118">
        <f t="shared" si="1"/>
        <v>1082924.3400000001</v>
      </c>
      <c r="P83" s="31"/>
    </row>
    <row r="84" spans="1:16" ht="20.100000000000001" customHeight="1" x14ac:dyDescent="0.25">
      <c r="A84" s="117" t="s">
        <v>99</v>
      </c>
      <c r="B84" s="108">
        <v>142513.45000000001</v>
      </c>
      <c r="C84" s="108">
        <v>0</v>
      </c>
      <c r="D84" s="108">
        <v>0</v>
      </c>
      <c r="E84" s="108">
        <v>0</v>
      </c>
      <c r="F84" s="108">
        <v>78103.210000000006</v>
      </c>
      <c r="G84" s="108">
        <v>376945.75</v>
      </c>
      <c r="H84" s="108">
        <v>493671.59</v>
      </c>
      <c r="I84" s="108">
        <v>497920.76</v>
      </c>
      <c r="J84" s="108">
        <v>508546.79</v>
      </c>
      <c r="K84" s="108">
        <v>494008.85</v>
      </c>
      <c r="L84" s="108">
        <v>299884.77</v>
      </c>
      <c r="M84" s="108">
        <v>45378.12</v>
      </c>
      <c r="N84" s="118">
        <f t="shared" si="1"/>
        <v>2936973.29</v>
      </c>
      <c r="P84" s="31"/>
    </row>
    <row r="85" spans="1:16" ht="20.100000000000001" customHeight="1" x14ac:dyDescent="0.25">
      <c r="A85" s="117" t="s">
        <v>101</v>
      </c>
      <c r="B85" s="108">
        <v>11375.35</v>
      </c>
      <c r="C85" s="108">
        <v>0</v>
      </c>
      <c r="D85" s="108">
        <v>0</v>
      </c>
      <c r="E85" s="108">
        <v>0</v>
      </c>
      <c r="F85" s="108">
        <v>28528.81</v>
      </c>
      <c r="G85" s="108">
        <v>145639.34</v>
      </c>
      <c r="H85" s="108">
        <v>166632.51999999999</v>
      </c>
      <c r="I85" s="108">
        <v>172351.41</v>
      </c>
      <c r="J85" s="108">
        <v>177789.8</v>
      </c>
      <c r="K85" s="108">
        <v>166503.71</v>
      </c>
      <c r="L85" s="108">
        <v>54471.37</v>
      </c>
      <c r="M85" s="108">
        <v>2798.97</v>
      </c>
      <c r="N85" s="118">
        <f t="shared" si="1"/>
        <v>926091.27999999991</v>
      </c>
      <c r="P85" s="31"/>
    </row>
    <row r="86" spans="1:16" ht="20.100000000000001" customHeight="1" x14ac:dyDescent="0.25">
      <c r="A86" s="117" t="s">
        <v>102</v>
      </c>
      <c r="B86" s="108">
        <v>174828.87</v>
      </c>
      <c r="C86" s="108">
        <v>0</v>
      </c>
      <c r="D86" s="108">
        <v>0</v>
      </c>
      <c r="E86" s="108">
        <v>10.83</v>
      </c>
      <c r="F86" s="108">
        <v>196710.15</v>
      </c>
      <c r="G86" s="108">
        <v>897580.53</v>
      </c>
      <c r="H86" s="108">
        <v>1185678.93</v>
      </c>
      <c r="I86" s="108">
        <v>1168466.81</v>
      </c>
      <c r="J86" s="108">
        <v>1203058.73</v>
      </c>
      <c r="K86" s="108">
        <v>1207838.06</v>
      </c>
      <c r="L86" s="108">
        <v>545169.12</v>
      </c>
      <c r="M86" s="108">
        <v>63677.78</v>
      </c>
      <c r="N86" s="118">
        <f t="shared" si="1"/>
        <v>6643019.8100000005</v>
      </c>
      <c r="P86" s="31"/>
    </row>
    <row r="87" spans="1:16" ht="20.100000000000001" customHeight="1" x14ac:dyDescent="0.25">
      <c r="A87" s="117" t="s">
        <v>103</v>
      </c>
      <c r="B87" s="108">
        <v>64378.05</v>
      </c>
      <c r="C87" s="108">
        <v>0</v>
      </c>
      <c r="D87" s="108">
        <v>0</v>
      </c>
      <c r="E87" s="108">
        <v>0</v>
      </c>
      <c r="F87" s="108">
        <v>49177.57</v>
      </c>
      <c r="G87" s="108">
        <v>241880.79</v>
      </c>
      <c r="H87" s="108">
        <v>329017.98</v>
      </c>
      <c r="I87" s="108">
        <v>339286.62</v>
      </c>
      <c r="J87" s="108">
        <v>343749.56</v>
      </c>
      <c r="K87" s="108">
        <v>336222.76</v>
      </c>
      <c r="L87" s="108">
        <v>154208.95000000001</v>
      </c>
      <c r="M87" s="108">
        <v>19311.28</v>
      </c>
      <c r="N87" s="118">
        <f t="shared" si="1"/>
        <v>1877233.56</v>
      </c>
      <c r="P87" s="31"/>
    </row>
    <row r="88" spans="1:16" ht="20.100000000000001" customHeight="1" x14ac:dyDescent="0.25">
      <c r="A88" s="117" t="s">
        <v>104</v>
      </c>
      <c r="B88" s="108">
        <v>2426.14</v>
      </c>
      <c r="C88" s="108">
        <v>0</v>
      </c>
      <c r="D88" s="108">
        <v>0</v>
      </c>
      <c r="E88" s="108">
        <v>0</v>
      </c>
      <c r="F88" s="108">
        <v>10731.19</v>
      </c>
      <c r="G88" s="108">
        <v>56974.75</v>
      </c>
      <c r="H88" s="108">
        <v>69650.59</v>
      </c>
      <c r="I88" s="108">
        <v>71624.66</v>
      </c>
      <c r="J88" s="108">
        <v>68352.759999999995</v>
      </c>
      <c r="K88" s="108">
        <v>78356.78</v>
      </c>
      <c r="L88" s="108">
        <v>15654.85</v>
      </c>
      <c r="M88" s="108">
        <v>277.88</v>
      </c>
      <c r="N88" s="118">
        <f t="shared" si="1"/>
        <v>374049.6</v>
      </c>
      <c r="P88" s="31"/>
    </row>
    <row r="89" spans="1:16" ht="20.100000000000001" customHeight="1" x14ac:dyDescent="0.25">
      <c r="A89" s="117" t="s">
        <v>105</v>
      </c>
      <c r="B89" s="108">
        <v>71865.66</v>
      </c>
      <c r="C89" s="108">
        <v>0</v>
      </c>
      <c r="D89" s="108">
        <v>0</v>
      </c>
      <c r="E89" s="108">
        <v>0</v>
      </c>
      <c r="F89" s="108">
        <v>16190.19</v>
      </c>
      <c r="G89" s="108">
        <v>95181.54</v>
      </c>
      <c r="H89" s="108">
        <v>200944.05</v>
      </c>
      <c r="I89" s="108">
        <v>193152.14</v>
      </c>
      <c r="J89" s="108">
        <v>211017.56</v>
      </c>
      <c r="K89" s="108">
        <v>208619.5</v>
      </c>
      <c r="L89" s="108">
        <v>125171.7</v>
      </c>
      <c r="M89" s="108">
        <v>28990.639999999999</v>
      </c>
      <c r="N89" s="118">
        <f t="shared" si="1"/>
        <v>1151132.98</v>
      </c>
      <c r="P89" s="31"/>
    </row>
    <row r="90" spans="1:16" ht="20.100000000000001" customHeight="1" x14ac:dyDescent="0.25">
      <c r="A90" s="117" t="s">
        <v>106</v>
      </c>
      <c r="B90" s="108">
        <v>142743.21</v>
      </c>
      <c r="C90" s="108">
        <v>0</v>
      </c>
      <c r="D90" s="108">
        <v>0</v>
      </c>
      <c r="E90" s="108">
        <v>0</v>
      </c>
      <c r="F90" s="108">
        <v>64441.78</v>
      </c>
      <c r="G90" s="108">
        <v>324881.98</v>
      </c>
      <c r="H90" s="108">
        <v>491547.79</v>
      </c>
      <c r="I90" s="108">
        <v>485057.59</v>
      </c>
      <c r="J90" s="108">
        <v>478501.61</v>
      </c>
      <c r="K90" s="108">
        <v>488942.13</v>
      </c>
      <c r="L90" s="108">
        <v>277559.36</v>
      </c>
      <c r="M90" s="108">
        <v>38953.4</v>
      </c>
      <c r="N90" s="118">
        <f t="shared" si="1"/>
        <v>2792628.8499999996</v>
      </c>
      <c r="P90" s="31"/>
    </row>
    <row r="91" spans="1:16" ht="20.100000000000001" customHeight="1" x14ac:dyDescent="0.25">
      <c r="A91" s="117" t="s">
        <v>107</v>
      </c>
      <c r="B91" s="108">
        <v>180654.27</v>
      </c>
      <c r="C91" s="108">
        <v>0</v>
      </c>
      <c r="D91" s="108">
        <v>0</v>
      </c>
      <c r="E91" s="108">
        <v>0</v>
      </c>
      <c r="F91" s="108">
        <v>42992.75</v>
      </c>
      <c r="G91" s="108">
        <v>217515.59</v>
      </c>
      <c r="H91" s="108">
        <v>364140.75</v>
      </c>
      <c r="I91" s="108">
        <v>370141.66</v>
      </c>
      <c r="J91" s="108">
        <v>380467</v>
      </c>
      <c r="K91" s="108">
        <v>385271.18</v>
      </c>
      <c r="L91" s="108">
        <v>324064.59000000003</v>
      </c>
      <c r="M91" s="108">
        <v>54697.78</v>
      </c>
      <c r="N91" s="118">
        <f t="shared" si="1"/>
        <v>2319945.5699999998</v>
      </c>
      <c r="P91" s="31"/>
    </row>
    <row r="92" spans="1:16" ht="20.100000000000001" customHeight="1" x14ac:dyDescent="0.25">
      <c r="A92" s="117" t="s">
        <v>108</v>
      </c>
      <c r="B92" s="108">
        <v>152107.93</v>
      </c>
      <c r="C92" s="108">
        <v>187.82</v>
      </c>
      <c r="D92" s="108">
        <v>0</v>
      </c>
      <c r="E92" s="108">
        <v>0</v>
      </c>
      <c r="F92" s="108">
        <v>45834.96</v>
      </c>
      <c r="G92" s="108">
        <v>247475.52</v>
      </c>
      <c r="H92" s="108">
        <v>385491.14</v>
      </c>
      <c r="I92" s="108">
        <v>389150.94</v>
      </c>
      <c r="J92" s="108">
        <v>384877.96</v>
      </c>
      <c r="K92" s="108">
        <v>395061.83</v>
      </c>
      <c r="L92" s="108">
        <v>238529.97</v>
      </c>
      <c r="M92" s="108">
        <v>41189.800000000003</v>
      </c>
      <c r="N92" s="118">
        <f t="shared" si="1"/>
        <v>2279907.87</v>
      </c>
      <c r="P92" s="31"/>
    </row>
    <row r="93" spans="1:16" ht="20.100000000000001" customHeight="1" x14ac:dyDescent="0.25">
      <c r="A93" s="117" t="s">
        <v>109</v>
      </c>
      <c r="B93" s="108">
        <v>468510.09</v>
      </c>
      <c r="C93" s="108">
        <v>0</v>
      </c>
      <c r="D93" s="108">
        <v>0</v>
      </c>
      <c r="E93" s="108">
        <v>30.16</v>
      </c>
      <c r="F93" s="108">
        <v>194136.14</v>
      </c>
      <c r="G93" s="108">
        <v>1055013.1200000001</v>
      </c>
      <c r="H93" s="108">
        <v>1656105.06</v>
      </c>
      <c r="I93" s="108">
        <v>1629628.02</v>
      </c>
      <c r="J93" s="108">
        <v>1592826.09</v>
      </c>
      <c r="K93" s="108">
        <v>1624288.44</v>
      </c>
      <c r="L93" s="108">
        <v>846849.96</v>
      </c>
      <c r="M93" s="108">
        <v>132307.95000000001</v>
      </c>
      <c r="N93" s="118">
        <f t="shared" si="1"/>
        <v>9199695.0299999975</v>
      </c>
      <c r="P93" s="31"/>
    </row>
    <row r="94" spans="1:16" ht="20.100000000000001" customHeight="1" x14ac:dyDescent="0.25">
      <c r="A94" s="117" t="s">
        <v>110</v>
      </c>
      <c r="B94" s="108">
        <v>98786.54</v>
      </c>
      <c r="C94" s="108">
        <v>0</v>
      </c>
      <c r="D94" s="108">
        <v>0</v>
      </c>
      <c r="E94" s="108">
        <v>0</v>
      </c>
      <c r="F94" s="108">
        <v>21215.91</v>
      </c>
      <c r="G94" s="108">
        <v>113164.48</v>
      </c>
      <c r="H94" s="108">
        <v>219388.99</v>
      </c>
      <c r="I94" s="108">
        <v>234732.53</v>
      </c>
      <c r="J94" s="108">
        <v>237508.01</v>
      </c>
      <c r="K94" s="108">
        <v>231184.64000000001</v>
      </c>
      <c r="L94" s="108">
        <v>174969.78</v>
      </c>
      <c r="M94" s="108">
        <v>28534.92</v>
      </c>
      <c r="N94" s="118">
        <f t="shared" si="1"/>
        <v>1359485.8</v>
      </c>
      <c r="P94" s="31"/>
    </row>
    <row r="95" spans="1:16" ht="20.100000000000001" customHeight="1" x14ac:dyDescent="0.25">
      <c r="A95" s="117" t="s">
        <v>111</v>
      </c>
      <c r="B95" s="108">
        <v>906771.54</v>
      </c>
      <c r="C95" s="108">
        <v>66.989999999999995</v>
      </c>
      <c r="D95" s="108">
        <v>0</v>
      </c>
      <c r="E95" s="108">
        <v>0</v>
      </c>
      <c r="F95" s="108">
        <v>51850.61</v>
      </c>
      <c r="G95" s="108">
        <v>526045.47</v>
      </c>
      <c r="H95" s="108">
        <v>1555672.84</v>
      </c>
      <c r="I95" s="108">
        <v>1621951.82</v>
      </c>
      <c r="J95" s="108">
        <v>1606398.87</v>
      </c>
      <c r="K95" s="108">
        <v>1524956.11</v>
      </c>
      <c r="L95" s="108">
        <v>1472159.26</v>
      </c>
      <c r="M95" s="108">
        <v>282802.67</v>
      </c>
      <c r="N95" s="118">
        <f t="shared" si="1"/>
        <v>9548676.1800000016</v>
      </c>
      <c r="P95" s="31"/>
    </row>
    <row r="96" spans="1:16" ht="20.100000000000001" customHeight="1" x14ac:dyDescent="0.25">
      <c r="A96" s="117" t="s">
        <v>112</v>
      </c>
      <c r="B96" s="108">
        <v>169559.95</v>
      </c>
      <c r="C96" s="108">
        <v>0</v>
      </c>
      <c r="D96" s="108">
        <v>16.510000000000002</v>
      </c>
      <c r="E96" s="108">
        <v>0</v>
      </c>
      <c r="F96" s="108">
        <v>34680.199999999997</v>
      </c>
      <c r="G96" s="108">
        <v>205730.68</v>
      </c>
      <c r="H96" s="108">
        <v>349340.77</v>
      </c>
      <c r="I96" s="108">
        <v>370353.43</v>
      </c>
      <c r="J96" s="108">
        <v>375538.63</v>
      </c>
      <c r="K96" s="108">
        <v>353964.68</v>
      </c>
      <c r="L96" s="108">
        <v>269370.39</v>
      </c>
      <c r="M96" s="108">
        <v>44344.11</v>
      </c>
      <c r="N96" s="118">
        <f t="shared" si="1"/>
        <v>2172899.3499999996</v>
      </c>
      <c r="P96" s="31"/>
    </row>
    <row r="97" spans="1:16" ht="20.100000000000001" customHeight="1" x14ac:dyDescent="0.25">
      <c r="A97" s="117" t="s">
        <v>113</v>
      </c>
      <c r="B97" s="108">
        <v>53079.26</v>
      </c>
      <c r="C97" s="108">
        <v>0</v>
      </c>
      <c r="D97" s="108">
        <v>0</v>
      </c>
      <c r="E97" s="108">
        <v>0</v>
      </c>
      <c r="F97" s="108">
        <v>30792.94</v>
      </c>
      <c r="G97" s="108">
        <v>95160.46</v>
      </c>
      <c r="H97" s="108">
        <v>268155.28000000003</v>
      </c>
      <c r="I97" s="108">
        <v>214840.34</v>
      </c>
      <c r="J97" s="108">
        <v>220694.09</v>
      </c>
      <c r="K97" s="108">
        <v>227424.6</v>
      </c>
      <c r="L97" s="108">
        <v>112131.7</v>
      </c>
      <c r="M97" s="108">
        <v>16813.21</v>
      </c>
      <c r="N97" s="118">
        <f t="shared" si="1"/>
        <v>1239091.8799999999</v>
      </c>
      <c r="P97" s="31"/>
    </row>
    <row r="98" spans="1:16" ht="20.100000000000001" customHeight="1" x14ac:dyDescent="0.25">
      <c r="A98" s="117" t="s">
        <v>265</v>
      </c>
      <c r="B98" s="108">
        <v>0</v>
      </c>
      <c r="C98" s="108">
        <v>0</v>
      </c>
      <c r="D98" s="108">
        <v>0</v>
      </c>
      <c r="E98" s="108">
        <v>0</v>
      </c>
      <c r="F98" s="108">
        <v>0</v>
      </c>
      <c r="G98" s="108">
        <v>0</v>
      </c>
      <c r="H98" s="108">
        <v>0</v>
      </c>
      <c r="I98" s="108">
        <v>0</v>
      </c>
      <c r="J98" s="108">
        <v>0</v>
      </c>
      <c r="K98" s="108">
        <v>0</v>
      </c>
      <c r="L98" s="108">
        <v>70090.34</v>
      </c>
      <c r="M98" s="108">
        <v>121271.87</v>
      </c>
      <c r="N98" s="118">
        <f t="shared" si="1"/>
        <v>191362.21</v>
      </c>
      <c r="P98" s="31"/>
    </row>
    <row r="99" spans="1:16" ht="20.100000000000001" customHeight="1" x14ac:dyDescent="0.25">
      <c r="A99" s="117" t="s">
        <v>266</v>
      </c>
      <c r="B99" s="108">
        <v>0</v>
      </c>
      <c r="C99" s="108">
        <v>0</v>
      </c>
      <c r="D99" s="108">
        <v>0</v>
      </c>
      <c r="E99" s="108">
        <v>0</v>
      </c>
      <c r="F99" s="108">
        <v>0</v>
      </c>
      <c r="G99" s="108">
        <v>0</v>
      </c>
      <c r="H99" s="108">
        <v>0</v>
      </c>
      <c r="I99" s="108">
        <v>0</v>
      </c>
      <c r="J99" s="108">
        <v>0</v>
      </c>
      <c r="K99" s="108">
        <v>0</v>
      </c>
      <c r="L99" s="108">
        <v>32662.43</v>
      </c>
      <c r="M99" s="108">
        <v>16291.17</v>
      </c>
      <c r="N99" s="118">
        <f t="shared" si="1"/>
        <v>48953.599999999999</v>
      </c>
      <c r="P99" s="31"/>
    </row>
    <row r="100" spans="1:16" ht="20.100000000000001" customHeight="1" x14ac:dyDescent="0.25">
      <c r="A100" s="117" t="s">
        <v>267</v>
      </c>
      <c r="B100" s="108">
        <v>0</v>
      </c>
      <c r="C100" s="108">
        <v>0</v>
      </c>
      <c r="D100" s="108">
        <v>0</v>
      </c>
      <c r="E100" s="108">
        <v>0</v>
      </c>
      <c r="F100" s="108">
        <v>0</v>
      </c>
      <c r="G100" s="108">
        <v>0</v>
      </c>
      <c r="H100" s="108">
        <v>0</v>
      </c>
      <c r="I100" s="108">
        <v>0</v>
      </c>
      <c r="J100" s="108">
        <v>0</v>
      </c>
      <c r="K100" s="108">
        <v>0</v>
      </c>
      <c r="L100" s="108">
        <v>26278.6</v>
      </c>
      <c r="M100" s="108">
        <v>23332.2</v>
      </c>
      <c r="N100" s="118">
        <f t="shared" si="1"/>
        <v>49610.8</v>
      </c>
      <c r="P100" s="31"/>
    </row>
    <row r="101" spans="1:16" ht="20.100000000000001" customHeight="1" x14ac:dyDescent="0.25">
      <c r="A101" s="117" t="s">
        <v>268</v>
      </c>
      <c r="B101" s="108">
        <v>0</v>
      </c>
      <c r="C101" s="108">
        <v>0</v>
      </c>
      <c r="D101" s="108">
        <v>0</v>
      </c>
      <c r="E101" s="108">
        <v>0</v>
      </c>
      <c r="F101" s="108">
        <v>0</v>
      </c>
      <c r="G101" s="108">
        <v>0</v>
      </c>
      <c r="H101" s="108">
        <v>0</v>
      </c>
      <c r="I101" s="108">
        <v>0</v>
      </c>
      <c r="J101" s="108">
        <v>0</v>
      </c>
      <c r="K101" s="108">
        <v>0</v>
      </c>
      <c r="L101" s="108">
        <v>45207.1</v>
      </c>
      <c r="M101" s="108">
        <v>7425.89</v>
      </c>
      <c r="N101" s="118">
        <f t="shared" si="1"/>
        <v>52632.99</v>
      </c>
      <c r="P101" s="31"/>
    </row>
    <row r="102" spans="1:16" ht="20.100000000000001" customHeight="1" x14ac:dyDescent="0.25">
      <c r="A102" s="117" t="s">
        <v>114</v>
      </c>
      <c r="B102" s="108">
        <v>7359.5</v>
      </c>
      <c r="C102" s="108">
        <v>0</v>
      </c>
      <c r="D102" s="108">
        <v>0</v>
      </c>
      <c r="E102" s="108">
        <v>0</v>
      </c>
      <c r="F102" s="108">
        <v>18099.78</v>
      </c>
      <c r="G102" s="108">
        <v>90958.03</v>
      </c>
      <c r="H102" s="108">
        <v>96169.81</v>
      </c>
      <c r="I102" s="108">
        <v>103899.89</v>
      </c>
      <c r="J102" s="108">
        <v>93744.7</v>
      </c>
      <c r="K102" s="108">
        <v>93744.7</v>
      </c>
      <c r="L102" s="108">
        <v>30570.44</v>
      </c>
      <c r="M102" s="108">
        <v>1760.14</v>
      </c>
      <c r="N102" s="118">
        <f t="shared" si="1"/>
        <v>536306.99</v>
      </c>
      <c r="P102" s="31"/>
    </row>
    <row r="103" spans="1:16" ht="20.100000000000001" customHeight="1" x14ac:dyDescent="0.25">
      <c r="A103" s="117" t="s">
        <v>115</v>
      </c>
      <c r="B103" s="108">
        <v>3965.89</v>
      </c>
      <c r="C103" s="108">
        <v>0</v>
      </c>
      <c r="D103" s="108">
        <v>0</v>
      </c>
      <c r="E103" s="108">
        <v>0</v>
      </c>
      <c r="F103" s="108">
        <v>12540.24</v>
      </c>
      <c r="G103" s="108">
        <v>37867.949999999997</v>
      </c>
      <c r="H103" s="108">
        <v>79459.649999999994</v>
      </c>
      <c r="I103" s="108">
        <v>73720</v>
      </c>
      <c r="J103" s="108">
        <v>70814.179999999993</v>
      </c>
      <c r="K103" s="108">
        <v>72057.259999999995</v>
      </c>
      <c r="L103" s="108">
        <v>27240.68</v>
      </c>
      <c r="M103" s="108">
        <v>2275.98</v>
      </c>
      <c r="N103" s="118">
        <f t="shared" si="1"/>
        <v>379941.82999999996</v>
      </c>
      <c r="O103" s="23"/>
      <c r="P103" s="31"/>
    </row>
    <row r="104" spans="1:16" ht="20.100000000000001" customHeight="1" x14ac:dyDescent="0.25">
      <c r="A104" s="117" t="s">
        <v>270</v>
      </c>
      <c r="B104" s="108">
        <v>0</v>
      </c>
      <c r="C104" s="108">
        <v>0</v>
      </c>
      <c r="D104" s="108">
        <v>0</v>
      </c>
      <c r="E104" s="108">
        <v>0</v>
      </c>
      <c r="F104" s="108">
        <v>0</v>
      </c>
      <c r="G104" s="108">
        <v>0</v>
      </c>
      <c r="H104" s="108">
        <v>0</v>
      </c>
      <c r="I104" s="108">
        <v>0</v>
      </c>
      <c r="J104" s="108">
        <v>0</v>
      </c>
      <c r="K104" s="108">
        <v>0</v>
      </c>
      <c r="L104" s="108">
        <v>0</v>
      </c>
      <c r="M104" s="108">
        <v>10406.07</v>
      </c>
      <c r="N104" s="118">
        <f t="shared" si="1"/>
        <v>10406.07</v>
      </c>
      <c r="O104" s="23"/>
      <c r="P104" s="31"/>
    </row>
    <row r="105" spans="1:16" ht="20.100000000000001" customHeight="1" x14ac:dyDescent="0.25">
      <c r="A105" s="117" t="s">
        <v>88</v>
      </c>
      <c r="B105" s="108">
        <v>0</v>
      </c>
      <c r="C105" s="108">
        <v>0</v>
      </c>
      <c r="D105" s="108">
        <v>0</v>
      </c>
      <c r="E105" s="108">
        <v>0</v>
      </c>
      <c r="F105" s="108">
        <v>0</v>
      </c>
      <c r="G105" s="108">
        <v>0</v>
      </c>
      <c r="H105" s="108">
        <v>0</v>
      </c>
      <c r="I105" s="108">
        <v>0</v>
      </c>
      <c r="J105" s="108">
        <v>0</v>
      </c>
      <c r="K105" s="108">
        <v>0</v>
      </c>
      <c r="L105" s="108">
        <v>0</v>
      </c>
      <c r="M105" s="108">
        <v>0</v>
      </c>
      <c r="N105" s="118">
        <f t="shared" si="1"/>
        <v>0</v>
      </c>
      <c r="O105" s="23"/>
      <c r="P105" s="31"/>
    </row>
    <row r="106" spans="1:16" ht="20.100000000000001" customHeight="1" x14ac:dyDescent="0.25">
      <c r="A106" s="117" t="s">
        <v>271</v>
      </c>
      <c r="B106" s="108">
        <v>0</v>
      </c>
      <c r="C106" s="108">
        <v>0</v>
      </c>
      <c r="D106" s="108">
        <v>0</v>
      </c>
      <c r="E106" s="108">
        <v>0</v>
      </c>
      <c r="F106" s="108">
        <v>0</v>
      </c>
      <c r="G106" s="108">
        <v>0</v>
      </c>
      <c r="H106" s="108">
        <v>0</v>
      </c>
      <c r="I106" s="108">
        <v>0</v>
      </c>
      <c r="J106" s="108">
        <v>0</v>
      </c>
      <c r="K106" s="108">
        <v>0</v>
      </c>
      <c r="L106" s="108">
        <v>0</v>
      </c>
      <c r="M106" s="108">
        <v>65006.47</v>
      </c>
      <c r="N106" s="118">
        <f t="shared" si="1"/>
        <v>65006.47</v>
      </c>
      <c r="O106" s="23"/>
      <c r="P106" s="31"/>
    </row>
    <row r="107" spans="1:16" ht="20.100000000000001" customHeight="1" x14ac:dyDescent="0.25">
      <c r="A107" s="117" t="s">
        <v>272</v>
      </c>
      <c r="B107" s="108">
        <v>0</v>
      </c>
      <c r="C107" s="108">
        <v>0</v>
      </c>
      <c r="D107" s="108">
        <v>0</v>
      </c>
      <c r="E107" s="108">
        <v>0</v>
      </c>
      <c r="F107" s="108">
        <v>0</v>
      </c>
      <c r="G107" s="108">
        <v>0</v>
      </c>
      <c r="H107" s="108">
        <v>0</v>
      </c>
      <c r="I107" s="108">
        <v>0</v>
      </c>
      <c r="J107" s="108">
        <v>0</v>
      </c>
      <c r="K107" s="108">
        <v>0</v>
      </c>
      <c r="L107" s="108">
        <v>0</v>
      </c>
      <c r="M107" s="108">
        <v>3995.81</v>
      </c>
      <c r="N107" s="118">
        <f t="shared" si="1"/>
        <v>3995.81</v>
      </c>
      <c r="O107" s="23"/>
      <c r="P107" s="31"/>
    </row>
    <row r="108" spans="1:16" ht="20.100000000000001" customHeight="1" x14ac:dyDescent="0.25">
      <c r="A108" s="117" t="s">
        <v>273</v>
      </c>
      <c r="B108" s="108">
        <v>0</v>
      </c>
      <c r="C108" s="108">
        <v>0</v>
      </c>
      <c r="D108" s="108">
        <v>0</v>
      </c>
      <c r="E108" s="108">
        <v>0</v>
      </c>
      <c r="F108" s="108">
        <v>0</v>
      </c>
      <c r="G108" s="108">
        <v>0</v>
      </c>
      <c r="H108" s="108">
        <v>0</v>
      </c>
      <c r="I108" s="108">
        <v>0</v>
      </c>
      <c r="J108" s="108">
        <v>0</v>
      </c>
      <c r="K108" s="108">
        <v>0</v>
      </c>
      <c r="L108" s="108">
        <v>0</v>
      </c>
      <c r="M108" s="108">
        <v>2029.26</v>
      </c>
      <c r="N108" s="118">
        <f t="shared" si="1"/>
        <v>2029.26</v>
      </c>
      <c r="O108" s="23"/>
      <c r="P108" s="31"/>
    </row>
    <row r="109" spans="1:16" ht="20.100000000000001" customHeight="1" x14ac:dyDescent="0.25">
      <c r="A109" s="117" t="s">
        <v>274</v>
      </c>
      <c r="B109" s="108">
        <v>0</v>
      </c>
      <c r="C109" s="108">
        <v>0</v>
      </c>
      <c r="D109" s="108">
        <v>0</v>
      </c>
      <c r="E109" s="108">
        <v>0</v>
      </c>
      <c r="F109" s="108">
        <v>0</v>
      </c>
      <c r="G109" s="108">
        <v>0</v>
      </c>
      <c r="H109" s="108">
        <v>0</v>
      </c>
      <c r="I109" s="108">
        <v>0</v>
      </c>
      <c r="J109" s="108">
        <v>0</v>
      </c>
      <c r="K109" s="108">
        <v>0</v>
      </c>
      <c r="L109" s="108">
        <v>0</v>
      </c>
      <c r="M109" s="108">
        <v>37359.69</v>
      </c>
      <c r="N109" s="118">
        <f t="shared" si="1"/>
        <v>37359.69</v>
      </c>
      <c r="O109" s="23"/>
      <c r="P109" s="31"/>
    </row>
    <row r="110" spans="1:16" ht="20.100000000000001" customHeight="1" x14ac:dyDescent="0.25">
      <c r="A110" s="117" t="s">
        <v>117</v>
      </c>
      <c r="B110" s="108">
        <v>11182.06</v>
      </c>
      <c r="C110" s="108">
        <v>0</v>
      </c>
      <c r="D110" s="108">
        <v>0</v>
      </c>
      <c r="E110" s="108">
        <v>0</v>
      </c>
      <c r="F110" s="108">
        <v>4172.7700000000004</v>
      </c>
      <c r="G110" s="108">
        <v>24295.4</v>
      </c>
      <c r="H110" s="108">
        <v>36179.94</v>
      </c>
      <c r="I110" s="108">
        <v>35506.36</v>
      </c>
      <c r="J110" s="108">
        <v>37215.56</v>
      </c>
      <c r="K110" s="108">
        <v>38847.379999999997</v>
      </c>
      <c r="L110" s="108">
        <v>23819.53</v>
      </c>
      <c r="M110" s="108">
        <v>3208.88</v>
      </c>
      <c r="N110" s="118">
        <f t="shared" si="1"/>
        <v>214427.88000000003</v>
      </c>
      <c r="P110" s="31"/>
    </row>
    <row r="111" spans="1:16" ht="37.5" customHeight="1" x14ac:dyDescent="0.2">
      <c r="A111" s="120" t="s">
        <v>129</v>
      </c>
      <c r="B111" s="121">
        <f t="shared" ref="B111:M111" si="2">SUM(B2:B110)</f>
        <v>345314465.14999992</v>
      </c>
      <c r="C111" s="121">
        <f t="shared" si="2"/>
        <v>2326737.7899999996</v>
      </c>
      <c r="D111" s="121">
        <f t="shared" si="2"/>
        <v>3487750.4199999995</v>
      </c>
      <c r="E111" s="121">
        <f t="shared" si="2"/>
        <v>9086101.9800000004</v>
      </c>
      <c r="F111" s="121">
        <f t="shared" si="2"/>
        <v>128115757.73999994</v>
      </c>
      <c r="G111" s="121">
        <f t="shared" si="2"/>
        <v>714757116.10000026</v>
      </c>
      <c r="H111" s="121">
        <f t="shared" si="2"/>
        <v>1162533569.6799998</v>
      </c>
      <c r="I111" s="121">
        <f t="shared" si="2"/>
        <v>1177232928.2100003</v>
      </c>
      <c r="J111" s="121">
        <f t="shared" si="2"/>
        <v>1208734317.76</v>
      </c>
      <c r="K111" s="121">
        <f t="shared" si="2"/>
        <v>1236980445.2400002</v>
      </c>
      <c r="L111" s="121">
        <f t="shared" si="2"/>
        <v>742334989.39000034</v>
      </c>
      <c r="M111" s="121">
        <f t="shared" si="2"/>
        <v>150720615.12999979</v>
      </c>
      <c r="N111" s="121">
        <f>SUM(B111:M111)</f>
        <v>6881624794.5900021</v>
      </c>
      <c r="O111" s="31"/>
      <c r="P111" s="31"/>
    </row>
    <row r="112" spans="1:16" x14ac:dyDescent="0.2">
      <c r="N112" s="31"/>
    </row>
    <row r="113" spans="2:15" x14ac:dyDescent="0.2">
      <c r="N113" s="31"/>
    </row>
    <row r="115" spans="2:15" ht="23.25" x14ac:dyDescent="0.2">
      <c r="N115" s="156" t="s">
        <v>305</v>
      </c>
      <c r="O115" s="156"/>
    </row>
    <row r="116" spans="2:15" ht="15.75" x14ac:dyDescent="0.25">
      <c r="N116" s="100">
        <f>RECEITA_BANDEIRAS_2015!N101</f>
        <v>14712655064.975924</v>
      </c>
      <c r="O116" s="101" t="s">
        <v>144</v>
      </c>
    </row>
    <row r="117" spans="2:15" ht="15.75" x14ac:dyDescent="0.25">
      <c r="N117" s="102">
        <f>RECEITA_BANDEIRAS_2016!N101</f>
        <v>3502067312.4053898</v>
      </c>
      <c r="O117" s="103" t="s">
        <v>145</v>
      </c>
    </row>
    <row r="118" spans="2:15" ht="15.75" x14ac:dyDescent="0.25">
      <c r="N118" s="100">
        <f>RECEITA_BANDEIRAS_2017!N101</f>
        <v>6138257779.1976948</v>
      </c>
      <c r="O118" s="101" t="s">
        <v>242</v>
      </c>
    </row>
    <row r="119" spans="2:15" ht="15.75" x14ac:dyDescent="0.25">
      <c r="E119" s="31"/>
      <c r="F119" s="31"/>
      <c r="G119" s="31"/>
      <c r="H119" s="31"/>
      <c r="I119" s="31"/>
      <c r="J119" s="31"/>
      <c r="K119" s="31"/>
      <c r="L119" s="31"/>
      <c r="M119" s="31"/>
      <c r="N119" s="104">
        <f>N111</f>
        <v>6881624794.5900021</v>
      </c>
      <c r="O119" s="103" t="s">
        <v>243</v>
      </c>
    </row>
    <row r="120" spans="2:15" ht="18.75" x14ac:dyDescent="0.3"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158">
        <f>SUM(N116:N119)</f>
        <v>31234604951.169014</v>
      </c>
      <c r="O120" s="158"/>
    </row>
    <row r="122" spans="2:15" x14ac:dyDescent="0.2">
      <c r="N122" s="86"/>
    </row>
    <row r="123" spans="2:15" ht="15" customHeight="1" x14ac:dyDescent="0.2">
      <c r="L123" s="96"/>
      <c r="M123" s="96"/>
      <c r="N123" s="97"/>
      <c r="O123" s="97"/>
    </row>
    <row r="124" spans="2:15" x14ac:dyDescent="0.2"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31"/>
    </row>
    <row r="125" spans="2:15" x14ac:dyDescent="0.2"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</row>
    <row r="126" spans="2:15" x14ac:dyDescent="0.2">
      <c r="B126" s="31"/>
    </row>
  </sheetData>
  <autoFilter ref="A1:N111" xr:uid="{00000000-0009-0000-0000-000006000000}"/>
  <mergeCells count="2">
    <mergeCell ref="N115:O115"/>
    <mergeCell ref="N120:O1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8"/>
  <dimension ref="B1:DV141"/>
  <sheetViews>
    <sheetView showGridLines="0" zoomScale="85" zoomScaleNormal="85" workbookViewId="0">
      <selection activeCell="C34" sqref="C34"/>
    </sheetView>
  </sheetViews>
  <sheetFormatPr defaultColWidth="9.140625" defaultRowHeight="12.75" x14ac:dyDescent="0.2"/>
  <cols>
    <col min="1" max="1" width="2.7109375" style="1" customWidth="1"/>
    <col min="2" max="5" width="22.28515625" style="1" customWidth="1"/>
    <col min="6" max="6" width="1.7109375" style="1" customWidth="1"/>
    <col min="7" max="7" width="2.140625" style="1" customWidth="1"/>
    <col min="8" max="11" width="18.7109375" style="1" customWidth="1"/>
    <col min="12" max="13" width="1.7109375" style="1" customWidth="1"/>
    <col min="14" max="14" width="19.42578125" style="1" customWidth="1"/>
    <col min="15" max="15" width="12.42578125" style="1" customWidth="1"/>
    <col min="16" max="16" width="19.42578125" style="1" bestFit="1" customWidth="1"/>
    <col min="17" max="17" width="16" style="1" customWidth="1"/>
    <col min="18" max="19" width="1.7109375" style="1" customWidth="1"/>
    <col min="20" max="20" width="19.42578125" style="1" customWidth="1"/>
    <col min="21" max="21" width="16" style="1" customWidth="1"/>
    <col min="22" max="22" width="19.42578125" style="1" customWidth="1"/>
    <col min="23" max="23" width="17.140625" style="1" customWidth="1"/>
    <col min="24" max="25" width="1.7109375" style="1" customWidth="1"/>
    <col min="26" max="29" width="19.42578125" style="1" customWidth="1"/>
    <col min="30" max="31" width="1.7109375" style="1" customWidth="1"/>
    <col min="32" max="35" width="19.42578125" style="1" customWidth="1"/>
    <col min="36" max="37" width="1.7109375" style="1" customWidth="1"/>
    <col min="38" max="38" width="19.42578125" style="1" bestFit="1" customWidth="1"/>
    <col min="39" max="39" width="17.28515625" style="1" customWidth="1"/>
    <col min="40" max="40" width="20.85546875" style="1" bestFit="1" customWidth="1"/>
    <col min="41" max="41" width="17.28515625" style="1" customWidth="1"/>
    <col min="42" max="43" width="1.7109375" style="1" customWidth="1"/>
    <col min="44" max="44" width="19.42578125" style="1" customWidth="1"/>
    <col min="45" max="45" width="17.28515625" style="1" customWidth="1"/>
    <col min="46" max="46" width="20.85546875" style="1" bestFit="1" customWidth="1"/>
    <col min="47" max="47" width="17.28515625" style="1" customWidth="1"/>
    <col min="48" max="48" width="1.7109375" style="1" customWidth="1"/>
    <col min="49" max="49" width="1.85546875" style="1" customWidth="1"/>
    <col min="50" max="53" width="19.42578125" style="1" customWidth="1"/>
    <col min="54" max="55" width="1.7109375" style="1" customWidth="1"/>
    <col min="56" max="59" width="18.7109375" style="1" customWidth="1"/>
    <col min="60" max="61" width="1.7109375" style="1" customWidth="1"/>
    <col min="62" max="65" width="18.7109375" style="1" customWidth="1"/>
    <col min="66" max="67" width="1.7109375" style="1" customWidth="1"/>
    <col min="68" max="68" width="18.85546875" style="1" bestFit="1" customWidth="1"/>
    <col min="69" max="69" width="16.5703125" style="1" bestFit="1" customWidth="1"/>
    <col min="70" max="70" width="18.85546875" style="1" bestFit="1" customWidth="1"/>
    <col min="71" max="71" width="17.140625" style="1" bestFit="1" customWidth="1"/>
    <col min="72" max="73" width="1.7109375" style="1" customWidth="1"/>
    <col min="74" max="74" width="26.42578125" style="30" customWidth="1"/>
    <col min="75" max="75" width="24.85546875" style="30" customWidth="1"/>
    <col min="76" max="76" width="24.140625" style="1" bestFit="1" customWidth="1"/>
    <col min="77" max="77" width="26.28515625" style="1" bestFit="1" customWidth="1"/>
    <col min="78" max="78" width="29.28515625" style="1" bestFit="1" customWidth="1"/>
    <col min="79" max="16384" width="9.140625" style="1"/>
  </cols>
  <sheetData>
    <row r="1" spans="2:76" s="122" customFormat="1" ht="44.25" customHeight="1" x14ac:dyDescent="0.25">
      <c r="B1" s="156" t="s">
        <v>240</v>
      </c>
      <c r="C1" s="156"/>
      <c r="D1" s="156"/>
      <c r="E1" s="156"/>
      <c r="H1" s="156" t="s">
        <v>245</v>
      </c>
      <c r="I1" s="156"/>
      <c r="J1" s="156"/>
      <c r="K1" s="156"/>
      <c r="N1" s="156" t="s">
        <v>248</v>
      </c>
      <c r="O1" s="156"/>
      <c r="P1" s="156"/>
      <c r="Q1" s="156"/>
      <c r="T1" s="156" t="s">
        <v>249</v>
      </c>
      <c r="U1" s="156"/>
      <c r="V1" s="156"/>
      <c r="W1" s="156"/>
      <c r="Z1" s="156" t="s">
        <v>252</v>
      </c>
      <c r="AA1" s="156"/>
      <c r="AB1" s="156"/>
      <c r="AC1" s="156"/>
      <c r="AF1" s="156" t="s">
        <v>254</v>
      </c>
      <c r="AG1" s="156"/>
      <c r="AH1" s="156"/>
      <c r="AI1" s="156"/>
      <c r="AL1" s="156" t="s">
        <v>255</v>
      </c>
      <c r="AM1" s="156"/>
      <c r="AN1" s="156"/>
      <c r="AO1" s="156"/>
      <c r="AR1" s="156" t="s">
        <v>257</v>
      </c>
      <c r="AS1" s="156"/>
      <c r="AT1" s="156"/>
      <c r="AU1" s="156"/>
      <c r="AX1" s="156" t="s">
        <v>258</v>
      </c>
      <c r="AY1" s="156"/>
      <c r="AZ1" s="156"/>
      <c r="BA1" s="156"/>
      <c r="BD1" s="156" t="s">
        <v>259</v>
      </c>
      <c r="BE1" s="156"/>
      <c r="BF1" s="156"/>
      <c r="BG1" s="156"/>
      <c r="BJ1" s="156" t="s">
        <v>263</v>
      </c>
      <c r="BK1" s="156"/>
      <c r="BL1" s="156"/>
      <c r="BM1" s="156"/>
      <c r="BP1" s="156" t="s">
        <v>269</v>
      </c>
      <c r="BQ1" s="156"/>
      <c r="BR1" s="156"/>
      <c r="BS1" s="156"/>
      <c r="BV1" s="154" t="s">
        <v>241</v>
      </c>
      <c r="BW1" s="155"/>
    </row>
    <row r="2" spans="2:76" s="59" customFormat="1" ht="41.25" customHeight="1" x14ac:dyDescent="0.25">
      <c r="B2" s="105" t="s">
        <v>10</v>
      </c>
      <c r="C2" s="105" t="s">
        <v>161</v>
      </c>
      <c r="D2" s="105" t="s">
        <v>12</v>
      </c>
      <c r="E2" s="105" t="s">
        <v>161</v>
      </c>
      <c r="H2" s="105" t="s">
        <v>10</v>
      </c>
      <c r="I2" s="105" t="s">
        <v>161</v>
      </c>
      <c r="J2" s="105" t="s">
        <v>12</v>
      </c>
      <c r="K2" s="105" t="s">
        <v>161</v>
      </c>
      <c r="N2" s="105" t="s">
        <v>10</v>
      </c>
      <c r="O2" s="105" t="s">
        <v>161</v>
      </c>
      <c r="P2" s="105" t="s">
        <v>12</v>
      </c>
      <c r="Q2" s="105" t="s">
        <v>161</v>
      </c>
      <c r="T2" s="105" t="s">
        <v>10</v>
      </c>
      <c r="U2" s="105" t="s">
        <v>161</v>
      </c>
      <c r="V2" s="105" t="s">
        <v>12</v>
      </c>
      <c r="W2" s="105" t="s">
        <v>161</v>
      </c>
      <c r="Z2" s="105" t="s">
        <v>10</v>
      </c>
      <c r="AA2" s="105" t="s">
        <v>161</v>
      </c>
      <c r="AB2" s="105" t="s">
        <v>12</v>
      </c>
      <c r="AC2" s="105" t="s">
        <v>161</v>
      </c>
      <c r="AF2" s="105" t="s">
        <v>10</v>
      </c>
      <c r="AG2" s="105" t="s">
        <v>161</v>
      </c>
      <c r="AH2" s="105" t="s">
        <v>12</v>
      </c>
      <c r="AI2" s="105" t="s">
        <v>161</v>
      </c>
      <c r="AL2" s="105" t="s">
        <v>10</v>
      </c>
      <c r="AM2" s="105" t="s">
        <v>161</v>
      </c>
      <c r="AN2" s="105" t="s">
        <v>12</v>
      </c>
      <c r="AO2" s="105" t="s">
        <v>161</v>
      </c>
      <c r="AR2" s="105" t="s">
        <v>10</v>
      </c>
      <c r="AS2" s="105" t="s">
        <v>161</v>
      </c>
      <c r="AT2" s="105" t="s">
        <v>12</v>
      </c>
      <c r="AU2" s="105" t="s">
        <v>161</v>
      </c>
      <c r="AX2" s="105" t="s">
        <v>10</v>
      </c>
      <c r="AY2" s="105" t="s">
        <v>161</v>
      </c>
      <c r="AZ2" s="105" t="s">
        <v>12</v>
      </c>
      <c r="BA2" s="105" t="s">
        <v>161</v>
      </c>
      <c r="BD2" s="105" t="s">
        <v>10</v>
      </c>
      <c r="BE2" s="105" t="s">
        <v>161</v>
      </c>
      <c r="BF2" s="105" t="s">
        <v>12</v>
      </c>
      <c r="BG2" s="105" t="s">
        <v>161</v>
      </c>
      <c r="BJ2" s="105" t="s">
        <v>10</v>
      </c>
      <c r="BK2" s="105" t="s">
        <v>161</v>
      </c>
      <c r="BL2" s="105" t="s">
        <v>12</v>
      </c>
      <c r="BM2" s="105" t="s">
        <v>161</v>
      </c>
      <c r="BP2" s="105" t="s">
        <v>10</v>
      </c>
      <c r="BQ2" s="105" t="s">
        <v>161</v>
      </c>
      <c r="BR2" s="105" t="s">
        <v>12</v>
      </c>
      <c r="BS2" s="105" t="s">
        <v>161</v>
      </c>
      <c r="BV2" s="105" t="s">
        <v>149</v>
      </c>
      <c r="BW2" s="105" t="s">
        <v>150</v>
      </c>
    </row>
    <row r="3" spans="2:76" s="5" customFormat="1" ht="15.95" customHeight="1" x14ac:dyDescent="0.25">
      <c r="B3" s="106" t="s">
        <v>13</v>
      </c>
      <c r="C3" s="107">
        <v>5717465.9794923002</v>
      </c>
      <c r="D3" s="106" t="s">
        <v>13</v>
      </c>
      <c r="E3" s="107">
        <v>0</v>
      </c>
      <c r="H3" s="106" t="s">
        <v>13</v>
      </c>
      <c r="I3" s="107">
        <v>0</v>
      </c>
      <c r="J3" s="106" t="s">
        <v>13</v>
      </c>
      <c r="K3" s="107">
        <v>889300.70716877677</v>
      </c>
      <c r="N3" s="106" t="s">
        <v>13</v>
      </c>
      <c r="O3" s="107">
        <v>0</v>
      </c>
      <c r="P3" s="106" t="s">
        <v>13</v>
      </c>
      <c r="Q3" s="107">
        <v>689353.06916057202</v>
      </c>
      <c r="T3" s="106" t="s">
        <v>13</v>
      </c>
      <c r="U3" s="107">
        <v>0</v>
      </c>
      <c r="V3" s="106" t="s">
        <v>13</v>
      </c>
      <c r="W3" s="107">
        <v>767606.2371818414</v>
      </c>
      <c r="Z3" s="106" t="s">
        <v>13</v>
      </c>
      <c r="AA3" s="107">
        <v>343368.63756712573</v>
      </c>
      <c r="AB3" s="106" t="s">
        <v>13</v>
      </c>
      <c r="AC3" s="107">
        <v>0</v>
      </c>
      <c r="AF3" s="106" t="s">
        <v>13</v>
      </c>
      <c r="AG3" s="107">
        <v>2668149.1657553893</v>
      </c>
      <c r="AH3" s="106" t="s">
        <v>13</v>
      </c>
      <c r="AI3" s="107">
        <v>0</v>
      </c>
      <c r="AL3" s="106" t="s">
        <v>13</v>
      </c>
      <c r="AM3" s="107">
        <v>0</v>
      </c>
      <c r="AN3" s="106" t="s">
        <v>13</v>
      </c>
      <c r="AO3" s="107">
        <v>3243416.3814285062</v>
      </c>
      <c r="AR3" s="106" t="s">
        <v>13</v>
      </c>
      <c r="AS3" s="107">
        <v>0</v>
      </c>
      <c r="AT3" s="106" t="s">
        <v>13</v>
      </c>
      <c r="AU3" s="107">
        <v>1877563.4482753389</v>
      </c>
      <c r="AX3" s="106" t="s">
        <v>13</v>
      </c>
      <c r="AY3" s="107">
        <v>0</v>
      </c>
      <c r="AZ3" s="106" t="s">
        <v>13</v>
      </c>
      <c r="BA3" s="107">
        <v>1372729.6806602022</v>
      </c>
      <c r="BD3" s="106" t="s">
        <v>13</v>
      </c>
      <c r="BE3" s="107">
        <v>0</v>
      </c>
      <c r="BF3" s="106" t="s">
        <v>13</v>
      </c>
      <c r="BG3" s="107">
        <v>2104541.5421461575</v>
      </c>
      <c r="BJ3" s="106" t="s">
        <v>13</v>
      </c>
      <c r="BK3" s="107">
        <v>0</v>
      </c>
      <c r="BL3" s="106" t="s">
        <v>13</v>
      </c>
      <c r="BM3" s="107">
        <v>4736931.3250525538</v>
      </c>
      <c r="BP3" s="106" t="s">
        <v>13</v>
      </c>
      <c r="BQ3" s="107">
        <v>0</v>
      </c>
      <c r="BR3" s="106" t="s">
        <v>13</v>
      </c>
      <c r="BS3" s="107">
        <v>2524556.1994552682</v>
      </c>
      <c r="BV3" s="100">
        <f>C3+I3+O3+U3+AA3+AG3+AM3+AS3+AY3+BE3+BK3+BQ3</f>
        <v>8728983.7828148156</v>
      </c>
      <c r="BW3" s="108">
        <f>E3+K3+Q3+W3+AC3+AI3+AO3+AU3+BA3+BG3+BM3+BS3</f>
        <v>18205998.590529215</v>
      </c>
    </row>
    <row r="4" spans="2:76" s="5" customFormat="1" ht="30" x14ac:dyDescent="0.25">
      <c r="B4" s="106" t="s">
        <v>146</v>
      </c>
      <c r="C4" s="107">
        <v>3201078.1190058594</v>
      </c>
      <c r="D4" s="106" t="s">
        <v>146</v>
      </c>
      <c r="E4" s="107">
        <v>0</v>
      </c>
      <c r="H4" s="106" t="s">
        <v>146</v>
      </c>
      <c r="I4" s="107">
        <v>0</v>
      </c>
      <c r="J4" s="106" t="s">
        <v>146</v>
      </c>
      <c r="K4" s="107">
        <v>338534.24042338884</v>
      </c>
      <c r="N4" s="106" t="s">
        <v>146</v>
      </c>
      <c r="O4" s="107">
        <v>0</v>
      </c>
      <c r="P4" s="106" t="s">
        <v>146</v>
      </c>
      <c r="Q4" s="107">
        <v>332952.45174476167</v>
      </c>
      <c r="T4" s="106" t="s">
        <v>146</v>
      </c>
      <c r="U4" s="107">
        <v>0</v>
      </c>
      <c r="V4" s="106" t="s">
        <v>146</v>
      </c>
      <c r="W4" s="107">
        <v>341172.47103921889</v>
      </c>
      <c r="Z4" s="106" t="s">
        <v>146</v>
      </c>
      <c r="AA4" s="107">
        <v>1228114.6027545575</v>
      </c>
      <c r="AB4" s="106" t="s">
        <v>146</v>
      </c>
      <c r="AC4" s="107">
        <v>0</v>
      </c>
      <c r="AF4" s="106" t="s">
        <v>146</v>
      </c>
      <c r="AG4" s="107">
        <v>4422558.5615302278</v>
      </c>
      <c r="AH4" s="106" t="s">
        <v>146</v>
      </c>
      <c r="AI4" s="107">
        <v>0</v>
      </c>
      <c r="AL4" s="106" t="s">
        <v>146</v>
      </c>
      <c r="AM4" s="107">
        <v>0</v>
      </c>
      <c r="AN4" s="106" t="s">
        <v>146</v>
      </c>
      <c r="AO4" s="107">
        <v>1690743.7164427959</v>
      </c>
      <c r="AR4" s="106" t="s">
        <v>146</v>
      </c>
      <c r="AS4" s="107">
        <v>0</v>
      </c>
      <c r="AT4" s="106" t="s">
        <v>146</v>
      </c>
      <c r="AU4" s="107">
        <v>672073.85257609468</v>
      </c>
      <c r="AX4" s="106" t="s">
        <v>146</v>
      </c>
      <c r="AY4" s="107">
        <v>0</v>
      </c>
      <c r="AZ4" s="106" t="s">
        <v>146</v>
      </c>
      <c r="BA4" s="107">
        <v>566205.51159721042</v>
      </c>
      <c r="BD4" s="106" t="s">
        <v>146</v>
      </c>
      <c r="BE4" s="107">
        <v>0</v>
      </c>
      <c r="BF4" s="106" t="s">
        <v>146</v>
      </c>
      <c r="BG4" s="107">
        <v>720803.68077189231</v>
      </c>
      <c r="BJ4" s="106" t="s">
        <v>146</v>
      </c>
      <c r="BK4" s="107">
        <v>0</v>
      </c>
      <c r="BL4" s="106" t="s">
        <v>146</v>
      </c>
      <c r="BM4" s="107">
        <v>1042758.2748169161</v>
      </c>
      <c r="BP4" s="106" t="s">
        <v>146</v>
      </c>
      <c r="BQ4" s="107">
        <v>760190.91411568015</v>
      </c>
      <c r="BR4" s="106" t="s">
        <v>146</v>
      </c>
      <c r="BS4" s="107">
        <v>0</v>
      </c>
      <c r="BV4" s="100">
        <f>C4+I4+O4+U4+AA4+AG4+AM4+AS4+AY4+BE4+BK4+BQ4</f>
        <v>9611942.1974063236</v>
      </c>
      <c r="BW4" s="108">
        <f>E4+K4+Q4+W4+AC4+AI4+AO4+AU4+BA4+BG4+BM4+BS4</f>
        <v>5705244.1994122788</v>
      </c>
    </row>
    <row r="5" spans="2:76" s="5" customFormat="1" ht="15.95" customHeight="1" x14ac:dyDescent="0.25">
      <c r="B5" s="106" t="s">
        <v>160</v>
      </c>
      <c r="C5" s="107">
        <v>0</v>
      </c>
      <c r="D5" s="106" t="s">
        <v>160</v>
      </c>
      <c r="E5" s="107">
        <v>0</v>
      </c>
      <c r="H5" s="106" t="s">
        <v>160</v>
      </c>
      <c r="I5" s="107">
        <v>0</v>
      </c>
      <c r="J5" s="106" t="s">
        <v>160</v>
      </c>
      <c r="K5" s="107">
        <v>0</v>
      </c>
      <c r="N5" s="106" t="s">
        <v>160</v>
      </c>
      <c r="O5" s="107">
        <v>0</v>
      </c>
      <c r="P5" s="106" t="s">
        <v>160</v>
      </c>
      <c r="Q5" s="107">
        <v>0</v>
      </c>
      <c r="T5" s="106" t="s">
        <v>160</v>
      </c>
      <c r="U5" s="107">
        <v>0</v>
      </c>
      <c r="V5" s="106" t="s">
        <v>160</v>
      </c>
      <c r="W5" s="107">
        <v>0</v>
      </c>
      <c r="Z5" s="106" t="s">
        <v>160</v>
      </c>
      <c r="AA5" s="107">
        <v>0</v>
      </c>
      <c r="AB5" s="106" t="s">
        <v>160</v>
      </c>
      <c r="AC5" s="107">
        <v>0</v>
      </c>
      <c r="AF5" s="106" t="s">
        <v>160</v>
      </c>
      <c r="AG5" s="107">
        <v>0</v>
      </c>
      <c r="AH5" s="106" t="s">
        <v>160</v>
      </c>
      <c r="AI5" s="107">
        <v>0</v>
      </c>
      <c r="AL5" s="106" t="s">
        <v>160</v>
      </c>
      <c r="AM5" s="107">
        <v>0</v>
      </c>
      <c r="AN5" s="106" t="s">
        <v>160</v>
      </c>
      <c r="AO5" s="107">
        <v>0</v>
      </c>
      <c r="AR5" s="106" t="s">
        <v>160</v>
      </c>
      <c r="AS5" s="107">
        <v>0</v>
      </c>
      <c r="AT5" s="106" t="s">
        <v>160</v>
      </c>
      <c r="AU5" s="107">
        <v>0</v>
      </c>
      <c r="AX5" s="106" t="s">
        <v>160</v>
      </c>
      <c r="AY5" s="107">
        <v>0</v>
      </c>
      <c r="AZ5" s="106" t="s">
        <v>160</v>
      </c>
      <c r="BA5" s="107">
        <v>0</v>
      </c>
      <c r="BD5" s="106" t="s">
        <v>160</v>
      </c>
      <c r="BE5" s="107">
        <v>0</v>
      </c>
      <c r="BF5" s="106" t="s">
        <v>160</v>
      </c>
      <c r="BG5" s="107">
        <v>0</v>
      </c>
      <c r="BJ5" s="106" t="s">
        <v>160</v>
      </c>
      <c r="BK5" s="107">
        <v>0</v>
      </c>
      <c r="BL5" s="106" t="s">
        <v>160</v>
      </c>
      <c r="BM5" s="107">
        <v>0</v>
      </c>
      <c r="BP5" s="106" t="s">
        <v>160</v>
      </c>
      <c r="BQ5" s="107">
        <v>0</v>
      </c>
      <c r="BR5" s="106" t="s">
        <v>160</v>
      </c>
      <c r="BS5" s="107">
        <v>0</v>
      </c>
      <c r="BV5" s="100">
        <f t="shared" ref="BV5:BV68" si="0">C5+I5+O5+U5+AA5+AG5+AM5+AS5+AY5+BE5+BK5+BQ5</f>
        <v>0</v>
      </c>
      <c r="BW5" s="108">
        <f t="shared" ref="BW5:BW68" si="1">E5+K5+Q5+W5+AC5+AI5+AO5+AU5+BA5+BG5+BM5+BS5</f>
        <v>0</v>
      </c>
      <c r="BX5" s="11"/>
    </row>
    <row r="6" spans="2:76" s="5" customFormat="1" ht="15.95" customHeight="1" x14ac:dyDescent="0.25">
      <c r="B6" s="106" t="s">
        <v>16</v>
      </c>
      <c r="C6" s="107">
        <v>0</v>
      </c>
      <c r="D6" s="106" t="s">
        <v>16</v>
      </c>
      <c r="E6" s="107">
        <v>10267749.379570615</v>
      </c>
      <c r="H6" s="106" t="s">
        <v>16</v>
      </c>
      <c r="I6" s="107">
        <v>0</v>
      </c>
      <c r="J6" s="106" t="s">
        <v>16</v>
      </c>
      <c r="K6" s="107">
        <v>1175884.2768041138</v>
      </c>
      <c r="N6" s="106" t="s">
        <v>16</v>
      </c>
      <c r="O6" s="107">
        <v>0</v>
      </c>
      <c r="P6" s="106" t="s">
        <v>16</v>
      </c>
      <c r="Q6" s="107">
        <v>1144272.547483742</v>
      </c>
      <c r="T6" s="106" t="s">
        <v>16</v>
      </c>
      <c r="U6" s="107">
        <v>0</v>
      </c>
      <c r="V6" s="106" t="s">
        <v>16</v>
      </c>
      <c r="W6" s="107">
        <v>1197642.3922822813</v>
      </c>
      <c r="Z6" s="106" t="s">
        <v>16</v>
      </c>
      <c r="AA6" s="107">
        <v>0</v>
      </c>
      <c r="AB6" s="106" t="s">
        <v>16</v>
      </c>
      <c r="AC6" s="107">
        <v>300146.65430937591</v>
      </c>
      <c r="AF6" s="106" t="s">
        <v>16</v>
      </c>
      <c r="AG6" s="107">
        <v>5263612.1594940871</v>
      </c>
      <c r="AH6" s="106" t="s">
        <v>16</v>
      </c>
      <c r="AI6" s="107">
        <v>0</v>
      </c>
      <c r="AL6" s="106" t="s">
        <v>16</v>
      </c>
      <c r="AM6" s="107">
        <v>0</v>
      </c>
      <c r="AN6" s="106" t="s">
        <v>16</v>
      </c>
      <c r="AO6" s="107">
        <v>3589059.1632585251</v>
      </c>
      <c r="AR6" s="106" t="s">
        <v>16</v>
      </c>
      <c r="AS6" s="107">
        <v>0</v>
      </c>
      <c r="AT6" s="106" t="s">
        <v>16</v>
      </c>
      <c r="AU6" s="107">
        <v>1891578.4813623782</v>
      </c>
      <c r="AX6" s="106" t="s">
        <v>16</v>
      </c>
      <c r="AY6" s="107">
        <v>0</v>
      </c>
      <c r="AZ6" s="106" t="s">
        <v>16</v>
      </c>
      <c r="BA6" s="107">
        <v>1823400.5583978947</v>
      </c>
      <c r="BD6" s="106" t="s">
        <v>16</v>
      </c>
      <c r="BE6" s="107">
        <v>0</v>
      </c>
      <c r="BF6" s="106" t="s">
        <v>16</v>
      </c>
      <c r="BG6" s="107">
        <v>2501920.9563948358</v>
      </c>
      <c r="BJ6" s="106" t="s">
        <v>16</v>
      </c>
      <c r="BK6" s="107">
        <v>0</v>
      </c>
      <c r="BL6" s="106" t="s">
        <v>16</v>
      </c>
      <c r="BM6" s="107">
        <v>4182798.6012138147</v>
      </c>
      <c r="BP6" s="106" t="s">
        <v>16</v>
      </c>
      <c r="BQ6" s="107">
        <v>13934308.21774118</v>
      </c>
      <c r="BR6" s="106" t="s">
        <v>16</v>
      </c>
      <c r="BS6" s="107">
        <v>0</v>
      </c>
      <c r="BV6" s="100">
        <f t="shared" si="0"/>
        <v>19197920.377235267</v>
      </c>
      <c r="BW6" s="108">
        <f t="shared" si="1"/>
        <v>28074453.011077575</v>
      </c>
    </row>
    <row r="7" spans="2:76" s="5" customFormat="1" ht="15.95" customHeight="1" x14ac:dyDescent="0.25">
      <c r="B7" s="106" t="s">
        <v>17</v>
      </c>
      <c r="C7" s="107">
        <v>0</v>
      </c>
      <c r="D7" s="106" t="s">
        <v>17</v>
      </c>
      <c r="E7" s="107">
        <v>8123438.8271438638</v>
      </c>
      <c r="H7" s="106" t="s">
        <v>17</v>
      </c>
      <c r="I7" s="107">
        <v>0</v>
      </c>
      <c r="J7" s="106" t="s">
        <v>17</v>
      </c>
      <c r="K7" s="107">
        <v>855851.53158435109</v>
      </c>
      <c r="N7" s="106" t="s">
        <v>17</v>
      </c>
      <c r="O7" s="107">
        <v>0</v>
      </c>
      <c r="P7" s="106" t="s">
        <v>17</v>
      </c>
      <c r="Q7" s="107">
        <v>1022808.0285843565</v>
      </c>
      <c r="T7" s="106" t="s">
        <v>17</v>
      </c>
      <c r="U7" s="107">
        <v>0</v>
      </c>
      <c r="V7" s="106" t="s">
        <v>17</v>
      </c>
      <c r="W7" s="107">
        <v>1499965.9524086984</v>
      </c>
      <c r="Z7" s="106" t="s">
        <v>17</v>
      </c>
      <c r="AA7" s="107">
        <v>0</v>
      </c>
      <c r="AB7" s="106" t="s">
        <v>17</v>
      </c>
      <c r="AC7" s="107">
        <v>6822405.3133779485</v>
      </c>
      <c r="AF7" s="106" t="s">
        <v>17</v>
      </c>
      <c r="AG7" s="107">
        <v>0</v>
      </c>
      <c r="AH7" s="106" t="s">
        <v>17</v>
      </c>
      <c r="AI7" s="107">
        <v>33993107.771048099</v>
      </c>
      <c r="AL7" s="106" t="s">
        <v>17</v>
      </c>
      <c r="AM7" s="107">
        <v>0</v>
      </c>
      <c r="AN7" s="106" t="s">
        <v>17</v>
      </c>
      <c r="AO7" s="107">
        <v>15933906.609636018</v>
      </c>
      <c r="AR7" s="106" t="s">
        <v>17</v>
      </c>
      <c r="AS7" s="107">
        <v>0</v>
      </c>
      <c r="AT7" s="106" t="s">
        <v>17</v>
      </c>
      <c r="AU7" s="107">
        <v>5520618.1832771935</v>
      </c>
      <c r="AX7" s="106" t="s">
        <v>17</v>
      </c>
      <c r="AY7" s="107">
        <v>0</v>
      </c>
      <c r="AZ7" s="106" t="s">
        <v>17</v>
      </c>
      <c r="BA7" s="107">
        <v>1718188.7178814453</v>
      </c>
      <c r="BD7" s="106" t="s">
        <v>17</v>
      </c>
      <c r="BE7" s="107">
        <v>0</v>
      </c>
      <c r="BF7" s="106" t="s">
        <v>17</v>
      </c>
      <c r="BG7" s="107">
        <v>2548156.8093352844</v>
      </c>
      <c r="BJ7" s="106" t="s">
        <v>17</v>
      </c>
      <c r="BK7" s="107">
        <v>0</v>
      </c>
      <c r="BL7" s="106" t="s">
        <v>17</v>
      </c>
      <c r="BM7" s="107">
        <v>4673749.6428770106</v>
      </c>
      <c r="BP7" s="106" t="s">
        <v>17</v>
      </c>
      <c r="BQ7" s="107">
        <v>0</v>
      </c>
      <c r="BR7" s="106" t="s">
        <v>17</v>
      </c>
      <c r="BS7" s="107">
        <v>1827990.2080093431</v>
      </c>
      <c r="BV7" s="100">
        <f t="shared" si="0"/>
        <v>0</v>
      </c>
      <c r="BW7" s="108">
        <f t="shared" si="1"/>
        <v>84540187.595163614</v>
      </c>
    </row>
    <row r="8" spans="2:76" s="5" customFormat="1" ht="15.95" customHeight="1" x14ac:dyDescent="0.25">
      <c r="B8" s="106" t="s">
        <v>18</v>
      </c>
      <c r="C8" s="107">
        <v>0</v>
      </c>
      <c r="D8" s="106" t="s">
        <v>18</v>
      </c>
      <c r="E8" s="107">
        <v>0</v>
      </c>
      <c r="H8" s="106" t="s">
        <v>18</v>
      </c>
      <c r="I8" s="107">
        <v>0</v>
      </c>
      <c r="J8" s="106" t="s">
        <v>18</v>
      </c>
      <c r="K8" s="107">
        <v>0</v>
      </c>
      <c r="N8" s="106" t="s">
        <v>18</v>
      </c>
      <c r="O8" s="107">
        <v>0</v>
      </c>
      <c r="P8" s="106" t="s">
        <v>18</v>
      </c>
      <c r="Q8" s="107">
        <v>0</v>
      </c>
      <c r="T8" s="106" t="s">
        <v>18</v>
      </c>
      <c r="U8" s="107">
        <v>0</v>
      </c>
      <c r="V8" s="106" t="s">
        <v>18</v>
      </c>
      <c r="W8" s="107">
        <v>0</v>
      </c>
      <c r="Z8" s="106" t="s">
        <v>18</v>
      </c>
      <c r="AA8" s="107">
        <v>0</v>
      </c>
      <c r="AB8" s="106" t="s">
        <v>18</v>
      </c>
      <c r="AC8" s="107">
        <v>0</v>
      </c>
      <c r="AF8" s="106" t="s">
        <v>18</v>
      </c>
      <c r="AG8" s="107">
        <v>0</v>
      </c>
      <c r="AH8" s="106" t="s">
        <v>18</v>
      </c>
      <c r="AI8" s="107">
        <v>0</v>
      </c>
      <c r="AL8" s="106" t="s">
        <v>18</v>
      </c>
      <c r="AM8" s="107">
        <v>0</v>
      </c>
      <c r="AN8" s="106" t="s">
        <v>18</v>
      </c>
      <c r="AO8" s="107">
        <v>0</v>
      </c>
      <c r="AR8" s="106" t="s">
        <v>18</v>
      </c>
      <c r="AS8" s="107">
        <v>0</v>
      </c>
      <c r="AT8" s="106" t="s">
        <v>18</v>
      </c>
      <c r="AU8" s="107">
        <v>0</v>
      </c>
      <c r="AX8" s="106" t="s">
        <v>18</v>
      </c>
      <c r="AY8" s="107">
        <v>0</v>
      </c>
      <c r="AZ8" s="106" t="s">
        <v>18</v>
      </c>
      <c r="BA8" s="107">
        <v>0</v>
      </c>
      <c r="BD8" s="106" t="s">
        <v>18</v>
      </c>
      <c r="BE8" s="107">
        <v>0</v>
      </c>
      <c r="BF8" s="106" t="s">
        <v>18</v>
      </c>
      <c r="BG8" s="107">
        <v>0</v>
      </c>
      <c r="BJ8" s="106" t="s">
        <v>18</v>
      </c>
      <c r="BK8" s="107">
        <v>0</v>
      </c>
      <c r="BL8" s="106" t="s">
        <v>18</v>
      </c>
      <c r="BM8" s="107">
        <v>0</v>
      </c>
      <c r="BP8" s="106" t="s">
        <v>18</v>
      </c>
      <c r="BQ8" s="107">
        <v>0</v>
      </c>
      <c r="BR8" s="106" t="s">
        <v>18</v>
      </c>
      <c r="BS8" s="107">
        <v>0</v>
      </c>
      <c r="BV8" s="100">
        <f t="shared" si="0"/>
        <v>0</v>
      </c>
      <c r="BW8" s="108">
        <f t="shared" si="1"/>
        <v>0</v>
      </c>
    </row>
    <row r="9" spans="2:76" s="5" customFormat="1" ht="15.95" customHeight="1" x14ac:dyDescent="0.25">
      <c r="B9" s="106" t="s">
        <v>19</v>
      </c>
      <c r="C9" s="107">
        <v>0</v>
      </c>
      <c r="D9" s="106" t="s">
        <v>19</v>
      </c>
      <c r="E9" s="107">
        <v>2380882.8744182014</v>
      </c>
      <c r="H9" s="106" t="s">
        <v>19</v>
      </c>
      <c r="I9" s="107">
        <v>0</v>
      </c>
      <c r="J9" s="106" t="s">
        <v>19</v>
      </c>
      <c r="K9" s="107">
        <v>167059.21684910855</v>
      </c>
      <c r="N9" s="106" t="s">
        <v>19</v>
      </c>
      <c r="O9" s="107">
        <v>0</v>
      </c>
      <c r="P9" s="106" t="s">
        <v>19</v>
      </c>
      <c r="Q9" s="107">
        <v>184933.75666173198</v>
      </c>
      <c r="T9" s="106" t="s">
        <v>19</v>
      </c>
      <c r="U9" s="107">
        <v>0</v>
      </c>
      <c r="V9" s="106" t="s">
        <v>19</v>
      </c>
      <c r="W9" s="107">
        <v>306375.48992542981</v>
      </c>
      <c r="Z9" s="106" t="s">
        <v>19</v>
      </c>
      <c r="AA9" s="107">
        <v>0</v>
      </c>
      <c r="AB9" s="106" t="s">
        <v>19</v>
      </c>
      <c r="AC9" s="107">
        <v>1527088.3400508317</v>
      </c>
      <c r="AF9" s="106" t="s">
        <v>19</v>
      </c>
      <c r="AG9" s="107">
        <v>0</v>
      </c>
      <c r="AH9" s="106" t="s">
        <v>19</v>
      </c>
      <c r="AI9" s="107">
        <v>6141131.7800556226</v>
      </c>
      <c r="AL9" s="106" t="s">
        <v>19</v>
      </c>
      <c r="AM9" s="107">
        <v>0</v>
      </c>
      <c r="AN9" s="106" t="s">
        <v>19</v>
      </c>
      <c r="AO9" s="107">
        <v>1974039.1864549168</v>
      </c>
      <c r="AR9" s="106" t="s">
        <v>19</v>
      </c>
      <c r="AS9" s="107">
        <v>0</v>
      </c>
      <c r="AT9" s="106" t="s">
        <v>19</v>
      </c>
      <c r="AU9" s="107">
        <v>576644.65265429113</v>
      </c>
      <c r="AX9" s="106" t="s">
        <v>19</v>
      </c>
      <c r="AY9" s="107">
        <v>0</v>
      </c>
      <c r="AZ9" s="106" t="s">
        <v>19</v>
      </c>
      <c r="BA9" s="107">
        <v>398843.30932475516</v>
      </c>
      <c r="BD9" s="106" t="s">
        <v>19</v>
      </c>
      <c r="BE9" s="107">
        <v>0</v>
      </c>
      <c r="BF9" s="106" t="s">
        <v>19</v>
      </c>
      <c r="BG9" s="107">
        <v>564040.649998768</v>
      </c>
      <c r="BJ9" s="106" t="s">
        <v>19</v>
      </c>
      <c r="BK9" s="107">
        <v>0</v>
      </c>
      <c r="BL9" s="106" t="s">
        <v>19</v>
      </c>
      <c r="BM9" s="107">
        <v>1528393.2326789962</v>
      </c>
      <c r="BP9" s="106" t="s">
        <v>19</v>
      </c>
      <c r="BQ9" s="107">
        <v>0</v>
      </c>
      <c r="BR9" s="106" t="s">
        <v>19</v>
      </c>
      <c r="BS9" s="107">
        <v>1636045.6585542848</v>
      </c>
      <c r="BV9" s="100">
        <f t="shared" si="0"/>
        <v>0</v>
      </c>
      <c r="BW9" s="108">
        <f t="shared" si="1"/>
        <v>17385478.147626936</v>
      </c>
    </row>
    <row r="10" spans="2:76" s="5" customFormat="1" ht="15.95" customHeight="1" x14ac:dyDescent="0.25">
      <c r="B10" s="106" t="s">
        <v>20</v>
      </c>
      <c r="C10" s="107">
        <v>0</v>
      </c>
      <c r="D10" s="106" t="s">
        <v>20</v>
      </c>
      <c r="E10" s="107">
        <v>2223488.27854467</v>
      </c>
      <c r="H10" s="106" t="s">
        <v>20</v>
      </c>
      <c r="I10" s="107">
        <v>0</v>
      </c>
      <c r="J10" s="106" t="s">
        <v>20</v>
      </c>
      <c r="K10" s="107">
        <v>408478.29418838315</v>
      </c>
      <c r="N10" s="106" t="s">
        <v>20</v>
      </c>
      <c r="O10" s="107">
        <v>0</v>
      </c>
      <c r="P10" s="106" t="s">
        <v>20</v>
      </c>
      <c r="Q10" s="107">
        <v>460571.24169487599</v>
      </c>
      <c r="T10" s="106" t="s">
        <v>20</v>
      </c>
      <c r="U10" s="107">
        <v>0</v>
      </c>
      <c r="V10" s="106" t="s">
        <v>20</v>
      </c>
      <c r="W10" s="107">
        <v>660146.15069566853</v>
      </c>
      <c r="Z10" s="106" t="s">
        <v>20</v>
      </c>
      <c r="AA10" s="107">
        <v>0</v>
      </c>
      <c r="AB10" s="106" t="s">
        <v>20</v>
      </c>
      <c r="AC10" s="107">
        <v>2181963.0725890761</v>
      </c>
      <c r="AF10" s="106" t="s">
        <v>20</v>
      </c>
      <c r="AG10" s="107">
        <v>0</v>
      </c>
      <c r="AH10" s="106" t="s">
        <v>20</v>
      </c>
      <c r="AI10" s="107">
        <v>8770433.8237317372</v>
      </c>
      <c r="AL10" s="106" t="s">
        <v>20</v>
      </c>
      <c r="AM10" s="107">
        <v>0</v>
      </c>
      <c r="AN10" s="106" t="s">
        <v>20</v>
      </c>
      <c r="AO10" s="107">
        <v>3645729.5294798631</v>
      </c>
      <c r="AR10" s="106" t="s">
        <v>20</v>
      </c>
      <c r="AS10" s="107">
        <v>11568016.810000001</v>
      </c>
      <c r="AT10" s="106" t="s">
        <v>20</v>
      </c>
      <c r="AU10" s="107">
        <v>0</v>
      </c>
      <c r="AX10" s="106" t="s">
        <v>20</v>
      </c>
      <c r="AY10" s="107">
        <v>11791790.93</v>
      </c>
      <c r="AZ10" s="106" t="s">
        <v>20</v>
      </c>
      <c r="BA10" s="107">
        <v>0</v>
      </c>
      <c r="BD10" s="106" t="s">
        <v>20</v>
      </c>
      <c r="BE10" s="107">
        <v>12853627.710000001</v>
      </c>
      <c r="BF10" s="106" t="s">
        <v>20</v>
      </c>
      <c r="BG10" s="107">
        <v>0</v>
      </c>
      <c r="BJ10" s="106" t="s">
        <v>20</v>
      </c>
      <c r="BK10" s="107">
        <v>4064451.89</v>
      </c>
      <c r="BL10" s="106" t="s">
        <v>20</v>
      </c>
      <c r="BM10" s="107">
        <v>0</v>
      </c>
      <c r="BP10" s="106" t="s">
        <v>20</v>
      </c>
      <c r="BQ10" s="107">
        <v>1223544.75</v>
      </c>
      <c r="BR10" s="106" t="s">
        <v>20</v>
      </c>
      <c r="BS10" s="107">
        <v>0</v>
      </c>
      <c r="BV10" s="100">
        <f t="shared" si="0"/>
        <v>41501432.090000004</v>
      </c>
      <c r="BW10" s="108">
        <f t="shared" si="1"/>
        <v>18350810.390924275</v>
      </c>
    </row>
    <row r="11" spans="2:76" s="5" customFormat="1" ht="15.95" customHeight="1" x14ac:dyDescent="0.25">
      <c r="B11" s="106" t="s">
        <v>21</v>
      </c>
      <c r="C11" s="107">
        <v>7717941.2932392489</v>
      </c>
      <c r="D11" s="106" t="s">
        <v>21</v>
      </c>
      <c r="E11" s="107">
        <v>0</v>
      </c>
      <c r="H11" s="106" t="s">
        <v>21</v>
      </c>
      <c r="I11" s="107">
        <v>0</v>
      </c>
      <c r="J11" s="106" t="s">
        <v>21</v>
      </c>
      <c r="K11" s="107">
        <v>618597.51124295709</v>
      </c>
      <c r="N11" s="106" t="s">
        <v>21</v>
      </c>
      <c r="O11" s="107">
        <v>0</v>
      </c>
      <c r="P11" s="106" t="s">
        <v>21</v>
      </c>
      <c r="Q11" s="107">
        <v>645592.87630032259</v>
      </c>
      <c r="T11" s="106" t="s">
        <v>21</v>
      </c>
      <c r="U11" s="107">
        <v>0</v>
      </c>
      <c r="V11" s="106" t="s">
        <v>21</v>
      </c>
      <c r="W11" s="107">
        <v>909385.56608504872</v>
      </c>
      <c r="Z11" s="106" t="s">
        <v>21</v>
      </c>
      <c r="AA11" s="107">
        <v>0</v>
      </c>
      <c r="AB11" s="106" t="s">
        <v>21</v>
      </c>
      <c r="AC11" s="107">
        <v>2958001.9787057261</v>
      </c>
      <c r="AF11" s="106" t="s">
        <v>21</v>
      </c>
      <c r="AG11" s="107">
        <v>0</v>
      </c>
      <c r="AH11" s="106" t="s">
        <v>21</v>
      </c>
      <c r="AI11" s="107">
        <v>12515343.015892489</v>
      </c>
      <c r="AL11" s="106" t="s">
        <v>21</v>
      </c>
      <c r="AM11" s="107">
        <v>0</v>
      </c>
      <c r="AN11" s="106" t="s">
        <v>21</v>
      </c>
      <c r="AO11" s="107">
        <v>6743113.3399283923</v>
      </c>
      <c r="AR11" s="106" t="s">
        <v>21</v>
      </c>
      <c r="AS11" s="107">
        <v>0</v>
      </c>
      <c r="AT11" s="106" t="s">
        <v>21</v>
      </c>
      <c r="AU11" s="107">
        <v>2472391.436113344</v>
      </c>
      <c r="AX11" s="106" t="s">
        <v>21</v>
      </c>
      <c r="AY11" s="107">
        <v>0</v>
      </c>
      <c r="AZ11" s="106" t="s">
        <v>21</v>
      </c>
      <c r="BA11" s="107">
        <v>903333.30547281425</v>
      </c>
      <c r="BD11" s="106" t="s">
        <v>21</v>
      </c>
      <c r="BE11" s="107">
        <v>0</v>
      </c>
      <c r="BF11" s="106" t="s">
        <v>21</v>
      </c>
      <c r="BG11" s="107">
        <v>957927.19932226883</v>
      </c>
      <c r="BJ11" s="106" t="s">
        <v>21</v>
      </c>
      <c r="BK11" s="107">
        <v>7835873.0632998012</v>
      </c>
      <c r="BL11" s="106" t="s">
        <v>21</v>
      </c>
      <c r="BM11" s="107">
        <v>0</v>
      </c>
      <c r="BP11" s="106" t="s">
        <v>21</v>
      </c>
      <c r="BQ11" s="107">
        <v>2540907.2800000003</v>
      </c>
      <c r="BR11" s="106" t="s">
        <v>21</v>
      </c>
      <c r="BS11" s="107">
        <v>0</v>
      </c>
      <c r="BV11" s="100">
        <f t="shared" si="0"/>
        <v>18094721.636539049</v>
      </c>
      <c r="BW11" s="108">
        <f t="shared" si="1"/>
        <v>28723686.229063358</v>
      </c>
    </row>
    <row r="12" spans="2:76" s="5" customFormat="1" ht="15.95" customHeight="1" x14ac:dyDescent="0.25">
      <c r="B12" s="106" t="s">
        <v>22</v>
      </c>
      <c r="C12" s="107">
        <v>1654617.4497216407</v>
      </c>
      <c r="D12" s="106" t="s">
        <v>22</v>
      </c>
      <c r="E12" s="107">
        <v>0</v>
      </c>
      <c r="H12" s="106" t="s">
        <v>22</v>
      </c>
      <c r="I12" s="107">
        <v>0</v>
      </c>
      <c r="J12" s="106" t="s">
        <v>22</v>
      </c>
      <c r="K12" s="107">
        <v>906253.59709302383</v>
      </c>
      <c r="N12" s="106" t="s">
        <v>22</v>
      </c>
      <c r="O12" s="107">
        <v>0</v>
      </c>
      <c r="P12" s="106" t="s">
        <v>22</v>
      </c>
      <c r="Q12" s="107">
        <v>858488.71493737889</v>
      </c>
      <c r="T12" s="106" t="s">
        <v>22</v>
      </c>
      <c r="U12" s="107">
        <v>0</v>
      </c>
      <c r="V12" s="106" t="s">
        <v>22</v>
      </c>
      <c r="W12" s="107">
        <v>1221615.2792168399</v>
      </c>
      <c r="Z12" s="106" t="s">
        <v>22</v>
      </c>
      <c r="AA12" s="107">
        <v>0</v>
      </c>
      <c r="AB12" s="106" t="s">
        <v>22</v>
      </c>
      <c r="AC12" s="107">
        <v>4569736.0810294179</v>
      </c>
      <c r="AF12" s="106" t="s">
        <v>22</v>
      </c>
      <c r="AG12" s="107">
        <v>0</v>
      </c>
      <c r="AH12" s="106" t="s">
        <v>22</v>
      </c>
      <c r="AI12" s="107">
        <v>23186797.678917844</v>
      </c>
      <c r="AL12" s="106" t="s">
        <v>22</v>
      </c>
      <c r="AM12" s="107">
        <v>0</v>
      </c>
      <c r="AN12" s="106" t="s">
        <v>22</v>
      </c>
      <c r="AO12" s="107">
        <v>10814161.326713923</v>
      </c>
      <c r="AR12" s="106" t="s">
        <v>22</v>
      </c>
      <c r="AS12" s="107">
        <v>0</v>
      </c>
      <c r="AT12" s="106" t="s">
        <v>22</v>
      </c>
      <c r="AU12" s="107">
        <v>3726499.0193056725</v>
      </c>
      <c r="AX12" s="106" t="s">
        <v>22</v>
      </c>
      <c r="AY12" s="107">
        <v>0</v>
      </c>
      <c r="AZ12" s="106" t="s">
        <v>22</v>
      </c>
      <c r="BA12" s="107">
        <v>2418213.6564309355</v>
      </c>
      <c r="BD12" s="106" t="s">
        <v>22</v>
      </c>
      <c r="BE12" s="107">
        <v>0</v>
      </c>
      <c r="BF12" s="106" t="s">
        <v>22</v>
      </c>
      <c r="BG12" s="107">
        <v>854281.49791277025</v>
      </c>
      <c r="BJ12" s="106" t="s">
        <v>22</v>
      </c>
      <c r="BK12" s="107">
        <v>15507096.390000001</v>
      </c>
      <c r="BL12" s="106" t="s">
        <v>22</v>
      </c>
      <c r="BM12" s="107">
        <v>0</v>
      </c>
      <c r="BP12" s="106" t="s">
        <v>22</v>
      </c>
      <c r="BQ12" s="107">
        <v>2800175.9</v>
      </c>
      <c r="BR12" s="106" t="s">
        <v>22</v>
      </c>
      <c r="BS12" s="107">
        <v>0</v>
      </c>
      <c r="BV12" s="100">
        <f t="shared" si="0"/>
        <v>19961889.739721641</v>
      </c>
      <c r="BW12" s="108">
        <f t="shared" si="1"/>
        <v>48556046.851557806</v>
      </c>
    </row>
    <row r="13" spans="2:76" s="5" customFormat="1" ht="15.95" customHeight="1" x14ac:dyDescent="0.25">
      <c r="B13" s="106" t="s">
        <v>23</v>
      </c>
      <c r="C13" s="107">
        <v>1627432.975310572</v>
      </c>
      <c r="D13" s="106" t="s">
        <v>23</v>
      </c>
      <c r="E13" s="107">
        <v>0</v>
      </c>
      <c r="H13" s="106" t="s">
        <v>23</v>
      </c>
      <c r="I13" s="107">
        <v>0</v>
      </c>
      <c r="J13" s="106" t="s">
        <v>23</v>
      </c>
      <c r="K13" s="107">
        <v>1904593.3793037517</v>
      </c>
      <c r="N13" s="106" t="s">
        <v>23</v>
      </c>
      <c r="O13" s="107">
        <v>0</v>
      </c>
      <c r="P13" s="106" t="s">
        <v>23</v>
      </c>
      <c r="Q13" s="107">
        <v>1868109.2171654215</v>
      </c>
      <c r="T13" s="106" t="s">
        <v>23</v>
      </c>
      <c r="U13" s="107">
        <v>0</v>
      </c>
      <c r="V13" s="106" t="s">
        <v>23</v>
      </c>
      <c r="W13" s="107">
        <v>2458231.836734659</v>
      </c>
      <c r="Z13" s="106" t="s">
        <v>23</v>
      </c>
      <c r="AA13" s="107">
        <v>0</v>
      </c>
      <c r="AB13" s="106" t="s">
        <v>23</v>
      </c>
      <c r="AC13" s="107">
        <v>5688841.5529466933</v>
      </c>
      <c r="AF13" s="106" t="s">
        <v>23</v>
      </c>
      <c r="AG13" s="107">
        <v>0</v>
      </c>
      <c r="AH13" s="106" t="s">
        <v>23</v>
      </c>
      <c r="AI13" s="107">
        <v>40691834.333714932</v>
      </c>
      <c r="AL13" s="106" t="s">
        <v>23</v>
      </c>
      <c r="AM13" s="107">
        <v>0</v>
      </c>
      <c r="AN13" s="106" t="s">
        <v>23</v>
      </c>
      <c r="AO13" s="107">
        <v>4318549.0340998378</v>
      </c>
      <c r="AR13" s="106" t="s">
        <v>23</v>
      </c>
      <c r="AS13" s="107">
        <v>0</v>
      </c>
      <c r="AT13" s="106" t="s">
        <v>23</v>
      </c>
      <c r="AU13" s="107">
        <v>4261557.8796556797</v>
      </c>
      <c r="AX13" s="106" t="s">
        <v>23</v>
      </c>
      <c r="AY13" s="107">
        <v>0</v>
      </c>
      <c r="AZ13" s="106" t="s">
        <v>23</v>
      </c>
      <c r="BA13" s="107">
        <v>3656884.1896571158</v>
      </c>
      <c r="BD13" s="106" t="s">
        <v>23</v>
      </c>
      <c r="BE13" s="107">
        <v>0</v>
      </c>
      <c r="BF13" s="106" t="s">
        <v>23</v>
      </c>
      <c r="BG13" s="107">
        <v>5867009.2450972181</v>
      </c>
      <c r="BJ13" s="106" t="s">
        <v>23</v>
      </c>
      <c r="BK13" s="107">
        <v>0</v>
      </c>
      <c r="BL13" s="106" t="s">
        <v>23</v>
      </c>
      <c r="BM13" s="107">
        <v>13210197.049327429</v>
      </c>
      <c r="BP13" s="106" t="s">
        <v>23</v>
      </c>
      <c r="BQ13" s="107">
        <v>0</v>
      </c>
      <c r="BR13" s="106" t="s">
        <v>23</v>
      </c>
      <c r="BS13" s="107">
        <v>7209398.7253489383</v>
      </c>
      <c r="BV13" s="100">
        <f t="shared" si="0"/>
        <v>1627432.975310572</v>
      </c>
      <c r="BW13" s="108">
        <f t="shared" si="1"/>
        <v>91135206.443051681</v>
      </c>
    </row>
    <row r="14" spans="2:76" s="5" customFormat="1" ht="15.95" customHeight="1" x14ac:dyDescent="0.25">
      <c r="B14" s="106" t="s">
        <v>24</v>
      </c>
      <c r="C14" s="107">
        <v>0</v>
      </c>
      <c r="D14" s="106" t="s">
        <v>24</v>
      </c>
      <c r="E14" s="107">
        <v>11563734.988444474</v>
      </c>
      <c r="H14" s="106" t="s">
        <v>24</v>
      </c>
      <c r="I14" s="107">
        <v>0</v>
      </c>
      <c r="J14" s="106" t="s">
        <v>24</v>
      </c>
      <c r="K14" s="107">
        <v>1209026.6670312451</v>
      </c>
      <c r="N14" s="106" t="s">
        <v>24</v>
      </c>
      <c r="O14" s="107">
        <v>0</v>
      </c>
      <c r="P14" s="106" t="s">
        <v>24</v>
      </c>
      <c r="Q14" s="107">
        <v>251153.1045002552</v>
      </c>
      <c r="T14" s="106" t="s">
        <v>24</v>
      </c>
      <c r="U14" s="107">
        <v>5139976.1094469763</v>
      </c>
      <c r="V14" s="106" t="s">
        <v>24</v>
      </c>
      <c r="W14" s="107">
        <v>0</v>
      </c>
      <c r="Z14" s="106" t="s">
        <v>24</v>
      </c>
      <c r="AA14" s="107">
        <v>0</v>
      </c>
      <c r="AB14" s="106" t="s">
        <v>24</v>
      </c>
      <c r="AC14" s="107">
        <v>6506928.0759143345</v>
      </c>
      <c r="AF14" s="106" t="s">
        <v>24</v>
      </c>
      <c r="AG14" s="107">
        <v>0</v>
      </c>
      <c r="AH14" s="106" t="s">
        <v>24</v>
      </c>
      <c r="AI14" s="107">
        <v>28462574.401956201</v>
      </c>
      <c r="AL14" s="106" t="s">
        <v>24</v>
      </c>
      <c r="AM14" s="107">
        <v>0</v>
      </c>
      <c r="AN14" s="106" t="s">
        <v>24</v>
      </c>
      <c r="AO14" s="107">
        <v>14006729.355907474</v>
      </c>
      <c r="AR14" s="106" t="s">
        <v>24</v>
      </c>
      <c r="AS14" s="107">
        <v>0</v>
      </c>
      <c r="AT14" s="106" t="s">
        <v>24</v>
      </c>
      <c r="AU14" s="107">
        <v>4789973.9479441773</v>
      </c>
      <c r="AX14" s="106" t="s">
        <v>24</v>
      </c>
      <c r="AY14" s="107">
        <v>0</v>
      </c>
      <c r="AZ14" s="106" t="s">
        <v>24</v>
      </c>
      <c r="BA14" s="107">
        <v>1591032.1563897838</v>
      </c>
      <c r="BD14" s="106" t="s">
        <v>24</v>
      </c>
      <c r="BE14" s="107">
        <v>0</v>
      </c>
      <c r="BF14" s="106" t="s">
        <v>24</v>
      </c>
      <c r="BG14" s="107">
        <v>1132217.0332235023</v>
      </c>
      <c r="BJ14" s="106" t="s">
        <v>24</v>
      </c>
      <c r="BK14" s="107">
        <v>26140543.18</v>
      </c>
      <c r="BL14" s="106" t="s">
        <v>24</v>
      </c>
      <c r="BM14" s="107">
        <v>0</v>
      </c>
      <c r="BP14" s="106" t="s">
        <v>24</v>
      </c>
      <c r="BQ14" s="107">
        <v>3949081.6499999994</v>
      </c>
      <c r="BR14" s="106" t="s">
        <v>24</v>
      </c>
      <c r="BS14" s="107">
        <v>0</v>
      </c>
      <c r="BV14" s="100">
        <f t="shared" si="0"/>
        <v>35229600.939446978</v>
      </c>
      <c r="BW14" s="108">
        <f t="shared" si="1"/>
        <v>69513369.73131144</v>
      </c>
    </row>
    <row r="15" spans="2:76" s="5" customFormat="1" ht="15.95" customHeight="1" x14ac:dyDescent="0.25">
      <c r="B15" s="106" t="s">
        <v>25</v>
      </c>
      <c r="C15" s="107">
        <v>0</v>
      </c>
      <c r="D15" s="106" t="s">
        <v>25</v>
      </c>
      <c r="E15" s="107">
        <v>3592223.1901149042</v>
      </c>
      <c r="H15" s="106" t="s">
        <v>25</v>
      </c>
      <c r="I15" s="107">
        <v>0</v>
      </c>
      <c r="J15" s="106" t="s">
        <v>25</v>
      </c>
      <c r="K15" s="107">
        <v>601780.97730044997</v>
      </c>
      <c r="N15" s="106" t="s">
        <v>25</v>
      </c>
      <c r="O15" s="107">
        <v>0</v>
      </c>
      <c r="P15" s="106" t="s">
        <v>25</v>
      </c>
      <c r="Q15" s="107">
        <v>734501.75439441204</v>
      </c>
      <c r="T15" s="106" t="s">
        <v>25</v>
      </c>
      <c r="U15" s="107">
        <v>0</v>
      </c>
      <c r="V15" s="106" t="s">
        <v>25</v>
      </c>
      <c r="W15" s="107">
        <v>1067654.1369337006</v>
      </c>
      <c r="Z15" s="106" t="s">
        <v>25</v>
      </c>
      <c r="AA15" s="107">
        <v>0</v>
      </c>
      <c r="AB15" s="106" t="s">
        <v>25</v>
      </c>
      <c r="AC15" s="107">
        <v>4316545.8805137258</v>
      </c>
      <c r="AF15" s="106" t="s">
        <v>25</v>
      </c>
      <c r="AG15" s="107">
        <v>0</v>
      </c>
      <c r="AH15" s="106" t="s">
        <v>25</v>
      </c>
      <c r="AI15" s="107">
        <v>22896979.344438229</v>
      </c>
      <c r="AL15" s="106" t="s">
        <v>25</v>
      </c>
      <c r="AM15" s="107">
        <v>28719332.68</v>
      </c>
      <c r="AN15" s="106" t="s">
        <v>25</v>
      </c>
      <c r="AO15" s="107">
        <v>0</v>
      </c>
      <c r="AR15" s="106" t="s">
        <v>25</v>
      </c>
      <c r="AS15" s="107">
        <v>0</v>
      </c>
      <c r="AT15" s="106" t="s">
        <v>25</v>
      </c>
      <c r="AU15" s="107">
        <v>1712066.088654432</v>
      </c>
      <c r="AX15" s="106" t="s">
        <v>25</v>
      </c>
      <c r="AY15" s="107">
        <v>0</v>
      </c>
      <c r="AZ15" s="106" t="s">
        <v>25</v>
      </c>
      <c r="BA15" s="107">
        <v>1664662.4131834665</v>
      </c>
      <c r="BD15" s="106" t="s">
        <v>25</v>
      </c>
      <c r="BE15" s="107">
        <v>0</v>
      </c>
      <c r="BF15" s="106" t="s">
        <v>25</v>
      </c>
      <c r="BG15" s="107">
        <v>2106359.9727538759</v>
      </c>
      <c r="BJ15" s="106" t="s">
        <v>25</v>
      </c>
      <c r="BK15" s="107">
        <v>0</v>
      </c>
      <c r="BL15" s="106" t="s">
        <v>25</v>
      </c>
      <c r="BM15" s="107">
        <v>2910600.8604266015</v>
      </c>
      <c r="BP15" s="106" t="s">
        <v>25</v>
      </c>
      <c r="BQ15" s="107">
        <v>0</v>
      </c>
      <c r="BR15" s="106" t="s">
        <v>25</v>
      </c>
      <c r="BS15" s="107">
        <v>2203059.5790597391</v>
      </c>
      <c r="BV15" s="100">
        <f t="shared" si="0"/>
        <v>28719332.68</v>
      </c>
      <c r="BW15" s="108">
        <f t="shared" si="1"/>
        <v>43806434.197773539</v>
      </c>
    </row>
    <row r="16" spans="2:76" s="5" customFormat="1" ht="15.95" customHeight="1" x14ac:dyDescent="0.25">
      <c r="B16" s="106" t="s">
        <v>26</v>
      </c>
      <c r="C16" s="107">
        <v>0</v>
      </c>
      <c r="D16" s="106" t="s">
        <v>26</v>
      </c>
      <c r="E16" s="107">
        <v>594531.75190723734</v>
      </c>
      <c r="H16" s="106" t="s">
        <v>26</v>
      </c>
      <c r="I16" s="107">
        <v>0</v>
      </c>
      <c r="J16" s="106" t="s">
        <v>26</v>
      </c>
      <c r="K16" s="107">
        <v>1210320.0807212717</v>
      </c>
      <c r="N16" s="106" t="s">
        <v>26</v>
      </c>
      <c r="O16" s="107">
        <v>0</v>
      </c>
      <c r="P16" s="106" t="s">
        <v>26</v>
      </c>
      <c r="Q16" s="107">
        <v>1093348.3462012568</v>
      </c>
      <c r="T16" s="106" t="s">
        <v>26</v>
      </c>
      <c r="U16" s="107">
        <v>0</v>
      </c>
      <c r="V16" s="106" t="s">
        <v>26</v>
      </c>
      <c r="W16" s="107">
        <v>1200720.0386708989</v>
      </c>
      <c r="Z16" s="106" t="s">
        <v>26</v>
      </c>
      <c r="AA16" s="107">
        <v>2618523.5427488275</v>
      </c>
      <c r="AB16" s="106" t="s">
        <v>26</v>
      </c>
      <c r="AC16" s="107">
        <v>0</v>
      </c>
      <c r="AF16" s="106" t="s">
        <v>26</v>
      </c>
      <c r="AG16" s="107">
        <v>13028197.708040617</v>
      </c>
      <c r="AH16" s="106" t="s">
        <v>26</v>
      </c>
      <c r="AI16" s="107">
        <v>0</v>
      </c>
      <c r="AL16" s="106" t="s">
        <v>26</v>
      </c>
      <c r="AM16" s="107">
        <v>0</v>
      </c>
      <c r="AN16" s="106" t="s">
        <v>26</v>
      </c>
      <c r="AO16" s="107">
        <v>2411389.4015449807</v>
      </c>
      <c r="AR16" s="106" t="s">
        <v>26</v>
      </c>
      <c r="AS16" s="107">
        <v>0</v>
      </c>
      <c r="AT16" s="106" t="s">
        <v>26</v>
      </c>
      <c r="AU16" s="107">
        <v>2125495.045021439</v>
      </c>
      <c r="AX16" s="106" t="s">
        <v>26</v>
      </c>
      <c r="AY16" s="107">
        <v>0</v>
      </c>
      <c r="AZ16" s="106" t="s">
        <v>26</v>
      </c>
      <c r="BA16" s="107">
        <v>2058448.255380976</v>
      </c>
      <c r="BD16" s="106" t="s">
        <v>26</v>
      </c>
      <c r="BE16" s="107">
        <v>0</v>
      </c>
      <c r="BF16" s="106" t="s">
        <v>26</v>
      </c>
      <c r="BG16" s="107">
        <v>2737430.2143945526</v>
      </c>
      <c r="BJ16" s="106" t="s">
        <v>26</v>
      </c>
      <c r="BK16" s="107">
        <v>0</v>
      </c>
      <c r="BL16" s="106" t="s">
        <v>26</v>
      </c>
      <c r="BM16" s="107">
        <v>3483011.445004581</v>
      </c>
      <c r="BP16" s="106" t="s">
        <v>26</v>
      </c>
      <c r="BQ16" s="107">
        <v>3854492.76</v>
      </c>
      <c r="BR16" s="106" t="s">
        <v>26</v>
      </c>
      <c r="BS16" s="107">
        <v>0</v>
      </c>
      <c r="BV16" s="100">
        <f t="shared" si="0"/>
        <v>19501214.010789447</v>
      </c>
      <c r="BW16" s="108">
        <f t="shared" si="1"/>
        <v>16914694.578847192</v>
      </c>
    </row>
    <row r="17" spans="2:75" s="5" customFormat="1" ht="15.95" customHeight="1" x14ac:dyDescent="0.25">
      <c r="B17" s="106" t="s">
        <v>27</v>
      </c>
      <c r="C17" s="107">
        <v>0</v>
      </c>
      <c r="D17" s="106" t="s">
        <v>27</v>
      </c>
      <c r="E17" s="107">
        <v>1051215.6704574192</v>
      </c>
      <c r="H17" s="106" t="s">
        <v>27</v>
      </c>
      <c r="I17" s="107">
        <v>0</v>
      </c>
      <c r="J17" s="106" t="s">
        <v>27</v>
      </c>
      <c r="K17" s="107">
        <v>190108.76169320196</v>
      </c>
      <c r="N17" s="106" t="s">
        <v>27</v>
      </c>
      <c r="O17" s="107">
        <v>0</v>
      </c>
      <c r="P17" s="106" t="s">
        <v>27</v>
      </c>
      <c r="Q17" s="107">
        <v>207122.17354288208</v>
      </c>
      <c r="T17" s="106" t="s">
        <v>27</v>
      </c>
      <c r="U17" s="107">
        <v>0</v>
      </c>
      <c r="V17" s="106" t="s">
        <v>27</v>
      </c>
      <c r="W17" s="107">
        <v>311506.54291312577</v>
      </c>
      <c r="Z17" s="106" t="s">
        <v>27</v>
      </c>
      <c r="AA17" s="107">
        <v>0</v>
      </c>
      <c r="AB17" s="106" t="s">
        <v>27</v>
      </c>
      <c r="AC17" s="107">
        <v>717962.19544095907</v>
      </c>
      <c r="AF17" s="106" t="s">
        <v>27</v>
      </c>
      <c r="AG17" s="107">
        <v>4402819.7160129547</v>
      </c>
      <c r="AH17" s="106" t="s">
        <v>27</v>
      </c>
      <c r="AI17" s="107">
        <v>0</v>
      </c>
      <c r="AL17" s="106" t="s">
        <v>27</v>
      </c>
      <c r="AM17" s="107">
        <v>0</v>
      </c>
      <c r="AN17" s="106" t="s">
        <v>27</v>
      </c>
      <c r="AO17" s="107">
        <v>383514.43568278913</v>
      </c>
      <c r="AR17" s="106" t="s">
        <v>27</v>
      </c>
      <c r="AS17" s="107">
        <v>0</v>
      </c>
      <c r="AT17" s="106" t="s">
        <v>27</v>
      </c>
      <c r="AU17" s="107">
        <v>462850.99648333207</v>
      </c>
      <c r="AX17" s="106" t="s">
        <v>27</v>
      </c>
      <c r="AY17" s="107">
        <v>0</v>
      </c>
      <c r="AZ17" s="106" t="s">
        <v>27</v>
      </c>
      <c r="BA17" s="107">
        <v>432910.523911255</v>
      </c>
      <c r="BD17" s="106" t="s">
        <v>27</v>
      </c>
      <c r="BE17" s="107">
        <v>0</v>
      </c>
      <c r="BF17" s="106" t="s">
        <v>27</v>
      </c>
      <c r="BG17" s="107">
        <v>519619.30229974608</v>
      </c>
      <c r="BJ17" s="106" t="s">
        <v>27</v>
      </c>
      <c r="BK17" s="107">
        <v>0</v>
      </c>
      <c r="BL17" s="106" t="s">
        <v>27</v>
      </c>
      <c r="BM17" s="107">
        <v>818092.10230213543</v>
      </c>
      <c r="BP17" s="106" t="s">
        <v>27</v>
      </c>
      <c r="BQ17" s="107">
        <v>0</v>
      </c>
      <c r="BR17" s="106" t="s">
        <v>27</v>
      </c>
      <c r="BS17" s="107">
        <v>485256.7599915333</v>
      </c>
      <c r="BV17" s="100">
        <f t="shared" si="0"/>
        <v>4402819.7160129547</v>
      </c>
      <c r="BW17" s="108">
        <f t="shared" si="1"/>
        <v>5580159.4647183781</v>
      </c>
    </row>
    <row r="18" spans="2:75" s="5" customFormat="1" ht="15.95" customHeight="1" x14ac:dyDescent="0.25">
      <c r="B18" s="106" t="s">
        <v>28</v>
      </c>
      <c r="C18" s="107">
        <v>0</v>
      </c>
      <c r="D18" s="106" t="s">
        <v>28</v>
      </c>
      <c r="E18" s="107">
        <v>2514604.839897173</v>
      </c>
      <c r="H18" s="106" t="s">
        <v>28</v>
      </c>
      <c r="I18" s="107">
        <v>0</v>
      </c>
      <c r="J18" s="106" t="s">
        <v>28</v>
      </c>
      <c r="K18" s="107">
        <v>504975.9655379093</v>
      </c>
      <c r="N18" s="106" t="s">
        <v>28</v>
      </c>
      <c r="O18" s="107">
        <v>0</v>
      </c>
      <c r="P18" s="106" t="s">
        <v>28</v>
      </c>
      <c r="Q18" s="107">
        <v>529659.49071546632</v>
      </c>
      <c r="T18" s="106" t="s">
        <v>28</v>
      </c>
      <c r="U18" s="107">
        <v>0</v>
      </c>
      <c r="V18" s="106" t="s">
        <v>28</v>
      </c>
      <c r="W18" s="107">
        <v>875080.75304432306</v>
      </c>
      <c r="Z18" s="106" t="s">
        <v>28</v>
      </c>
      <c r="AA18" s="107">
        <v>0</v>
      </c>
      <c r="AB18" s="106" t="s">
        <v>28</v>
      </c>
      <c r="AC18" s="107">
        <v>2920046.9728834685</v>
      </c>
      <c r="AF18" s="106" t="s">
        <v>28</v>
      </c>
      <c r="AG18" s="107">
        <v>0</v>
      </c>
      <c r="AH18" s="106" t="s">
        <v>28</v>
      </c>
      <c r="AI18" s="107">
        <v>14486962.25849702</v>
      </c>
      <c r="AL18" s="106" t="s">
        <v>28</v>
      </c>
      <c r="AM18" s="107">
        <v>22371016.91</v>
      </c>
      <c r="AN18" s="106" t="s">
        <v>28</v>
      </c>
      <c r="AO18" s="107">
        <v>0</v>
      </c>
      <c r="AR18" s="106" t="s">
        <v>28</v>
      </c>
      <c r="AS18" s="107">
        <v>0</v>
      </c>
      <c r="AT18" s="106" t="s">
        <v>28</v>
      </c>
      <c r="AU18" s="107">
        <v>1138040.5753950842</v>
      </c>
      <c r="AX18" s="106" t="s">
        <v>28</v>
      </c>
      <c r="AY18" s="107">
        <v>0</v>
      </c>
      <c r="AZ18" s="106" t="s">
        <v>28</v>
      </c>
      <c r="BA18" s="107">
        <v>1125006.877994122</v>
      </c>
      <c r="BD18" s="106" t="s">
        <v>28</v>
      </c>
      <c r="BE18" s="107">
        <v>0</v>
      </c>
      <c r="BF18" s="106" t="s">
        <v>28</v>
      </c>
      <c r="BG18" s="107">
        <v>1346779.668674388</v>
      </c>
      <c r="BJ18" s="106" t="s">
        <v>28</v>
      </c>
      <c r="BK18" s="107">
        <v>0</v>
      </c>
      <c r="BL18" s="106" t="s">
        <v>28</v>
      </c>
      <c r="BM18" s="107">
        <v>1369427.3543116199</v>
      </c>
      <c r="BP18" s="106" t="s">
        <v>28</v>
      </c>
      <c r="BQ18" s="107">
        <v>1256104.6178555735</v>
      </c>
      <c r="BR18" s="106" t="s">
        <v>28</v>
      </c>
      <c r="BS18" s="107">
        <v>0</v>
      </c>
      <c r="BV18" s="100">
        <f t="shared" si="0"/>
        <v>23627121.527855575</v>
      </c>
      <c r="BW18" s="108">
        <f t="shared" si="1"/>
        <v>26810584.756950576</v>
      </c>
    </row>
    <row r="19" spans="2:75" s="5" customFormat="1" ht="15.95" customHeight="1" x14ac:dyDescent="0.25">
      <c r="B19" s="106" t="s">
        <v>29</v>
      </c>
      <c r="C19" s="107">
        <v>0</v>
      </c>
      <c r="D19" s="106" t="s">
        <v>29</v>
      </c>
      <c r="E19" s="107">
        <v>2841612.8005212471</v>
      </c>
      <c r="H19" s="106" t="s">
        <v>29</v>
      </c>
      <c r="I19" s="107">
        <v>0</v>
      </c>
      <c r="J19" s="106" t="s">
        <v>29</v>
      </c>
      <c r="K19" s="107">
        <v>612025.02592176152</v>
      </c>
      <c r="N19" s="106" t="s">
        <v>29</v>
      </c>
      <c r="O19" s="107">
        <v>0</v>
      </c>
      <c r="P19" s="106" t="s">
        <v>29</v>
      </c>
      <c r="Q19" s="107">
        <v>484383.96380874229</v>
      </c>
      <c r="T19" s="106" t="s">
        <v>29</v>
      </c>
      <c r="U19" s="107">
        <v>0</v>
      </c>
      <c r="V19" s="106" t="s">
        <v>29</v>
      </c>
      <c r="W19" s="107">
        <v>563122.95336390764</v>
      </c>
      <c r="Z19" s="106" t="s">
        <v>29</v>
      </c>
      <c r="AA19" s="107">
        <v>1953039.3852647929</v>
      </c>
      <c r="AB19" s="106" t="s">
        <v>29</v>
      </c>
      <c r="AC19" s="107">
        <v>0</v>
      </c>
      <c r="AF19" s="106" t="s">
        <v>29</v>
      </c>
      <c r="AG19" s="107">
        <v>14005454.562402273</v>
      </c>
      <c r="AH19" s="106" t="s">
        <v>29</v>
      </c>
      <c r="AI19" s="107">
        <v>0</v>
      </c>
      <c r="AL19" s="106" t="s">
        <v>29</v>
      </c>
      <c r="AM19" s="107">
        <v>0</v>
      </c>
      <c r="AN19" s="106" t="s">
        <v>29</v>
      </c>
      <c r="AO19" s="107">
        <v>945795.59014512796</v>
      </c>
      <c r="AR19" s="106" t="s">
        <v>29</v>
      </c>
      <c r="AS19" s="107">
        <v>0</v>
      </c>
      <c r="AT19" s="106" t="s">
        <v>29</v>
      </c>
      <c r="AU19" s="107">
        <v>1360872.7503522821</v>
      </c>
      <c r="AX19" s="106" t="s">
        <v>29</v>
      </c>
      <c r="AY19" s="107">
        <v>0</v>
      </c>
      <c r="AZ19" s="106" t="s">
        <v>29</v>
      </c>
      <c r="BA19" s="107">
        <v>1422815.0560679876</v>
      </c>
      <c r="BD19" s="106" t="s">
        <v>29</v>
      </c>
      <c r="BE19" s="107">
        <v>0</v>
      </c>
      <c r="BF19" s="106" t="s">
        <v>29</v>
      </c>
      <c r="BG19" s="107">
        <v>1845646.4416324976</v>
      </c>
      <c r="BJ19" s="106" t="s">
        <v>29</v>
      </c>
      <c r="BK19" s="107">
        <v>0</v>
      </c>
      <c r="BL19" s="106" t="s">
        <v>29</v>
      </c>
      <c r="BM19" s="107">
        <v>2899765.7864517421</v>
      </c>
      <c r="BP19" s="106" t="s">
        <v>29</v>
      </c>
      <c r="BQ19" s="107">
        <v>0</v>
      </c>
      <c r="BR19" s="106" t="s">
        <v>29</v>
      </c>
      <c r="BS19" s="107">
        <v>1504837.0692341411</v>
      </c>
      <c r="BV19" s="100">
        <f t="shared" si="0"/>
        <v>15958493.947667066</v>
      </c>
      <c r="BW19" s="108">
        <f t="shared" si="1"/>
        <v>14480877.437499437</v>
      </c>
    </row>
    <row r="20" spans="2:75" s="5" customFormat="1" ht="15.95" customHeight="1" x14ac:dyDescent="0.25">
      <c r="B20" s="106" t="s">
        <v>30</v>
      </c>
      <c r="C20" s="107">
        <v>0</v>
      </c>
      <c r="D20" s="106" t="s">
        <v>30</v>
      </c>
      <c r="E20" s="107">
        <v>5745198.2106504822</v>
      </c>
      <c r="H20" s="106" t="s">
        <v>30</v>
      </c>
      <c r="I20" s="107">
        <v>0</v>
      </c>
      <c r="J20" s="106" t="s">
        <v>30</v>
      </c>
      <c r="K20" s="107">
        <v>2996151.6547036995</v>
      </c>
      <c r="N20" s="106" t="s">
        <v>30</v>
      </c>
      <c r="O20" s="107">
        <v>0</v>
      </c>
      <c r="P20" s="106" t="s">
        <v>30</v>
      </c>
      <c r="Q20" s="107">
        <v>3138071.4371240982</v>
      </c>
      <c r="T20" s="106" t="s">
        <v>30</v>
      </c>
      <c r="U20" s="107">
        <v>0</v>
      </c>
      <c r="V20" s="106" t="s">
        <v>30</v>
      </c>
      <c r="W20" s="107">
        <v>2977635.5353304408</v>
      </c>
      <c r="Z20" s="106" t="s">
        <v>30</v>
      </c>
      <c r="AA20" s="107">
        <v>1998305.8536755047</v>
      </c>
      <c r="AB20" s="106" t="s">
        <v>30</v>
      </c>
      <c r="AC20" s="107">
        <v>0</v>
      </c>
      <c r="AF20" s="106" t="s">
        <v>30</v>
      </c>
      <c r="AG20" s="107">
        <v>0</v>
      </c>
      <c r="AH20" s="106" t="s">
        <v>30</v>
      </c>
      <c r="AI20" s="107">
        <v>8109367.9115041243</v>
      </c>
      <c r="AL20" s="106" t="s">
        <v>30</v>
      </c>
      <c r="AM20" s="107">
        <v>0</v>
      </c>
      <c r="AN20" s="106" t="s">
        <v>30</v>
      </c>
      <c r="AO20" s="107">
        <v>21820743.193939783</v>
      </c>
      <c r="AR20" s="106" t="s">
        <v>30</v>
      </c>
      <c r="AS20" s="107">
        <v>0</v>
      </c>
      <c r="AT20" s="106" t="s">
        <v>30</v>
      </c>
      <c r="AU20" s="107">
        <v>10907408.623104684</v>
      </c>
      <c r="AX20" s="106" t="s">
        <v>30</v>
      </c>
      <c r="AY20" s="107">
        <v>0</v>
      </c>
      <c r="AZ20" s="106" t="s">
        <v>30</v>
      </c>
      <c r="BA20" s="107">
        <v>8423723.5166204404</v>
      </c>
      <c r="BD20" s="106" t="s">
        <v>30</v>
      </c>
      <c r="BE20" s="107">
        <v>0</v>
      </c>
      <c r="BF20" s="106" t="s">
        <v>30</v>
      </c>
      <c r="BG20" s="107">
        <v>14188868.642022442</v>
      </c>
      <c r="BJ20" s="106" t="s">
        <v>30</v>
      </c>
      <c r="BK20" s="107">
        <v>0</v>
      </c>
      <c r="BL20" s="106" t="s">
        <v>30</v>
      </c>
      <c r="BM20" s="107">
        <v>41687013.652250543</v>
      </c>
      <c r="BP20" s="106" t="s">
        <v>30</v>
      </c>
      <c r="BQ20" s="107">
        <v>0</v>
      </c>
      <c r="BR20" s="106" t="s">
        <v>30</v>
      </c>
      <c r="BS20" s="107">
        <v>37132203.635444418</v>
      </c>
      <c r="BV20" s="100">
        <f t="shared" si="0"/>
        <v>1998305.8536755047</v>
      </c>
      <c r="BW20" s="108">
        <f t="shared" si="1"/>
        <v>157126386.01269513</v>
      </c>
    </row>
    <row r="21" spans="2:75" s="5" customFormat="1" ht="15.95" customHeight="1" x14ac:dyDescent="0.25">
      <c r="B21" s="106" t="s">
        <v>31</v>
      </c>
      <c r="C21" s="107">
        <v>0</v>
      </c>
      <c r="D21" s="106" t="s">
        <v>31</v>
      </c>
      <c r="E21" s="107">
        <v>3930862.8234035755</v>
      </c>
      <c r="H21" s="106" t="s">
        <v>31</v>
      </c>
      <c r="I21" s="107">
        <v>0</v>
      </c>
      <c r="J21" s="106" t="s">
        <v>31</v>
      </c>
      <c r="K21" s="107">
        <v>416030.80220996193</v>
      </c>
      <c r="N21" s="106" t="s">
        <v>31</v>
      </c>
      <c r="O21" s="107">
        <v>0</v>
      </c>
      <c r="P21" s="106" t="s">
        <v>31</v>
      </c>
      <c r="Q21" s="107">
        <v>450824.42987620749</v>
      </c>
      <c r="T21" s="106" t="s">
        <v>31</v>
      </c>
      <c r="U21" s="107">
        <v>0</v>
      </c>
      <c r="V21" s="106" t="s">
        <v>31</v>
      </c>
      <c r="W21" s="107">
        <v>719859.46206612769</v>
      </c>
      <c r="Z21" s="106" t="s">
        <v>31</v>
      </c>
      <c r="AA21" s="107">
        <v>0</v>
      </c>
      <c r="AB21" s="106" t="s">
        <v>31</v>
      </c>
      <c r="AC21" s="107">
        <v>3123231.2518085903</v>
      </c>
      <c r="AF21" s="106" t="s">
        <v>31</v>
      </c>
      <c r="AG21" s="107">
        <v>0</v>
      </c>
      <c r="AH21" s="106" t="s">
        <v>31</v>
      </c>
      <c r="AI21" s="107">
        <v>12094944.124013323</v>
      </c>
      <c r="AL21" s="106" t="s">
        <v>31</v>
      </c>
      <c r="AM21" s="107">
        <v>0</v>
      </c>
      <c r="AN21" s="106" t="s">
        <v>31</v>
      </c>
      <c r="AO21" s="107">
        <v>5561504.6383916484</v>
      </c>
      <c r="AR21" s="106" t="s">
        <v>31</v>
      </c>
      <c r="AS21" s="107">
        <v>0</v>
      </c>
      <c r="AT21" s="106" t="s">
        <v>31</v>
      </c>
      <c r="AU21" s="107">
        <v>1934842.0247131265</v>
      </c>
      <c r="AX21" s="106" t="s">
        <v>31</v>
      </c>
      <c r="AY21" s="107">
        <v>0</v>
      </c>
      <c r="AZ21" s="106" t="s">
        <v>31</v>
      </c>
      <c r="BA21" s="107">
        <v>1378406.0974328187</v>
      </c>
      <c r="BD21" s="106" t="s">
        <v>31</v>
      </c>
      <c r="BE21" s="107">
        <v>0</v>
      </c>
      <c r="BF21" s="106" t="s">
        <v>31</v>
      </c>
      <c r="BG21" s="107">
        <v>566377.30939920293</v>
      </c>
      <c r="BJ21" s="106" t="s">
        <v>31</v>
      </c>
      <c r="BK21" s="107">
        <v>6595152</v>
      </c>
      <c r="BL21" s="106" t="s">
        <v>31</v>
      </c>
      <c r="BM21" s="107">
        <v>0</v>
      </c>
      <c r="BP21" s="106" t="s">
        <v>31</v>
      </c>
      <c r="BQ21" s="107">
        <v>0</v>
      </c>
      <c r="BR21" s="106" t="s">
        <v>31</v>
      </c>
      <c r="BS21" s="107">
        <v>0</v>
      </c>
      <c r="BV21" s="100">
        <f t="shared" si="0"/>
        <v>6595152</v>
      </c>
      <c r="BW21" s="108">
        <f t="shared" si="1"/>
        <v>30176882.963314582</v>
      </c>
    </row>
    <row r="22" spans="2:75" s="5" customFormat="1" ht="15.95" customHeight="1" x14ac:dyDescent="0.25">
      <c r="B22" s="106" t="s">
        <v>32</v>
      </c>
      <c r="C22" s="107">
        <v>0</v>
      </c>
      <c r="D22" s="106" t="s">
        <v>32</v>
      </c>
      <c r="E22" s="107">
        <v>0</v>
      </c>
      <c r="H22" s="106" t="s">
        <v>32</v>
      </c>
      <c r="I22" s="107">
        <v>0</v>
      </c>
      <c r="J22" s="106" t="s">
        <v>32</v>
      </c>
      <c r="K22" s="107">
        <v>0</v>
      </c>
      <c r="N22" s="106" t="s">
        <v>32</v>
      </c>
      <c r="O22" s="107">
        <v>0</v>
      </c>
      <c r="P22" s="106" t="s">
        <v>32</v>
      </c>
      <c r="Q22" s="107">
        <v>0</v>
      </c>
      <c r="T22" s="106" t="s">
        <v>32</v>
      </c>
      <c r="U22" s="107">
        <v>0</v>
      </c>
      <c r="V22" s="106" t="s">
        <v>32</v>
      </c>
      <c r="W22" s="107">
        <v>0</v>
      </c>
      <c r="Z22" s="106" t="s">
        <v>32</v>
      </c>
      <c r="AA22" s="107">
        <v>0</v>
      </c>
      <c r="AB22" s="106" t="s">
        <v>32</v>
      </c>
      <c r="AC22" s="107">
        <v>0</v>
      </c>
      <c r="AF22" s="106" t="s">
        <v>32</v>
      </c>
      <c r="AG22" s="107">
        <v>0</v>
      </c>
      <c r="AH22" s="106" t="s">
        <v>32</v>
      </c>
      <c r="AI22" s="107">
        <v>0</v>
      </c>
      <c r="AL22" s="106" t="s">
        <v>32</v>
      </c>
      <c r="AM22" s="107">
        <v>0</v>
      </c>
      <c r="AN22" s="106" t="s">
        <v>32</v>
      </c>
      <c r="AO22" s="107">
        <v>0</v>
      </c>
      <c r="AR22" s="106" t="s">
        <v>32</v>
      </c>
      <c r="AS22" s="107">
        <v>0</v>
      </c>
      <c r="AT22" s="106" t="s">
        <v>32</v>
      </c>
      <c r="AU22" s="107">
        <v>0</v>
      </c>
      <c r="AX22" s="106" t="s">
        <v>32</v>
      </c>
      <c r="AY22" s="107">
        <v>0</v>
      </c>
      <c r="AZ22" s="106" t="s">
        <v>32</v>
      </c>
      <c r="BA22" s="107">
        <v>0</v>
      </c>
      <c r="BD22" s="106" t="s">
        <v>32</v>
      </c>
      <c r="BE22" s="107">
        <v>0</v>
      </c>
      <c r="BF22" s="106" t="s">
        <v>32</v>
      </c>
      <c r="BG22" s="107">
        <v>0</v>
      </c>
      <c r="BJ22" s="106" t="s">
        <v>32</v>
      </c>
      <c r="BK22" s="107">
        <v>0</v>
      </c>
      <c r="BL22" s="106" t="s">
        <v>32</v>
      </c>
      <c r="BM22" s="107">
        <v>0</v>
      </c>
      <c r="BP22" s="106" t="s">
        <v>32</v>
      </c>
      <c r="BQ22" s="107">
        <v>0</v>
      </c>
      <c r="BR22" s="106" t="s">
        <v>32</v>
      </c>
      <c r="BS22" s="107">
        <v>0</v>
      </c>
      <c r="BV22" s="100">
        <f t="shared" si="0"/>
        <v>0</v>
      </c>
      <c r="BW22" s="108">
        <f t="shared" si="1"/>
        <v>0</v>
      </c>
    </row>
    <row r="23" spans="2:75" s="5" customFormat="1" ht="15.95" customHeight="1" x14ac:dyDescent="0.25">
      <c r="B23" s="106" t="s">
        <v>33</v>
      </c>
      <c r="C23" s="107">
        <v>0</v>
      </c>
      <c r="D23" s="106" t="s">
        <v>33</v>
      </c>
      <c r="E23" s="107">
        <v>0</v>
      </c>
      <c r="H23" s="106" t="s">
        <v>33</v>
      </c>
      <c r="I23" s="107">
        <v>0</v>
      </c>
      <c r="J23" s="106" t="s">
        <v>33</v>
      </c>
      <c r="K23" s="107">
        <v>0</v>
      </c>
      <c r="N23" s="106" t="s">
        <v>33</v>
      </c>
      <c r="O23" s="107">
        <v>0</v>
      </c>
      <c r="P23" s="106" t="s">
        <v>33</v>
      </c>
      <c r="Q23" s="107">
        <v>0</v>
      </c>
      <c r="T23" s="106" t="s">
        <v>33</v>
      </c>
      <c r="U23" s="107">
        <v>0</v>
      </c>
      <c r="V23" s="106" t="s">
        <v>33</v>
      </c>
      <c r="W23" s="107">
        <v>0</v>
      </c>
      <c r="Z23" s="106" t="s">
        <v>33</v>
      </c>
      <c r="AA23" s="107">
        <v>0</v>
      </c>
      <c r="AB23" s="106" t="s">
        <v>33</v>
      </c>
      <c r="AC23" s="107">
        <v>0</v>
      </c>
      <c r="AF23" s="106" t="s">
        <v>33</v>
      </c>
      <c r="AG23" s="107">
        <v>0</v>
      </c>
      <c r="AH23" s="106" t="s">
        <v>33</v>
      </c>
      <c r="AI23" s="107">
        <v>0</v>
      </c>
      <c r="AL23" s="106" t="s">
        <v>33</v>
      </c>
      <c r="AM23" s="107">
        <v>0</v>
      </c>
      <c r="AN23" s="106" t="s">
        <v>33</v>
      </c>
      <c r="AO23" s="107">
        <v>0</v>
      </c>
      <c r="AR23" s="106" t="s">
        <v>33</v>
      </c>
      <c r="AS23" s="107">
        <v>0</v>
      </c>
      <c r="AT23" s="106" t="s">
        <v>33</v>
      </c>
      <c r="AU23" s="107">
        <v>0</v>
      </c>
      <c r="AX23" s="106" t="s">
        <v>33</v>
      </c>
      <c r="AY23" s="107">
        <v>0</v>
      </c>
      <c r="AZ23" s="106" t="s">
        <v>33</v>
      </c>
      <c r="BA23" s="107">
        <v>0</v>
      </c>
      <c r="BD23" s="106" t="s">
        <v>33</v>
      </c>
      <c r="BE23" s="107">
        <v>0</v>
      </c>
      <c r="BF23" s="106" t="s">
        <v>33</v>
      </c>
      <c r="BG23" s="107">
        <v>0</v>
      </c>
      <c r="BJ23" s="106" t="s">
        <v>33</v>
      </c>
      <c r="BK23" s="107">
        <v>0</v>
      </c>
      <c r="BL23" s="106" t="s">
        <v>33</v>
      </c>
      <c r="BM23" s="107">
        <v>0</v>
      </c>
      <c r="BP23" s="106" t="s">
        <v>33</v>
      </c>
      <c r="BQ23" s="107">
        <v>0</v>
      </c>
      <c r="BR23" s="106" t="s">
        <v>33</v>
      </c>
      <c r="BS23" s="107">
        <v>0</v>
      </c>
      <c r="BV23" s="100">
        <f t="shared" si="0"/>
        <v>0</v>
      </c>
      <c r="BW23" s="108">
        <f t="shared" si="1"/>
        <v>0</v>
      </c>
    </row>
    <row r="24" spans="2:75" s="5" customFormat="1" ht="15.95" customHeight="1" x14ac:dyDescent="0.25">
      <c r="B24" s="106" t="s">
        <v>34</v>
      </c>
      <c r="C24" s="107">
        <v>2649201.1030263505</v>
      </c>
      <c r="D24" s="106" t="s">
        <v>34</v>
      </c>
      <c r="E24" s="107">
        <v>0</v>
      </c>
      <c r="H24" s="106" t="s">
        <v>34</v>
      </c>
      <c r="I24" s="107">
        <v>0</v>
      </c>
      <c r="J24" s="106" t="s">
        <v>34</v>
      </c>
      <c r="K24" s="107">
        <v>1607050.3582109229</v>
      </c>
      <c r="N24" s="106" t="s">
        <v>34</v>
      </c>
      <c r="O24" s="107">
        <v>0</v>
      </c>
      <c r="P24" s="106" t="s">
        <v>34</v>
      </c>
      <c r="Q24" s="107">
        <v>1539545.9512640531</v>
      </c>
      <c r="T24" s="106" t="s">
        <v>34</v>
      </c>
      <c r="U24" s="107">
        <v>0</v>
      </c>
      <c r="V24" s="106" t="s">
        <v>34</v>
      </c>
      <c r="W24" s="107">
        <v>1806327.0456930518</v>
      </c>
      <c r="Z24" s="106" t="s">
        <v>34</v>
      </c>
      <c r="AA24" s="107">
        <v>3230131.4735762095</v>
      </c>
      <c r="AB24" s="106" t="s">
        <v>34</v>
      </c>
      <c r="AC24" s="107">
        <v>0</v>
      </c>
      <c r="AF24" s="106" t="s">
        <v>34</v>
      </c>
      <c r="AG24" s="107">
        <v>18320290.677592095</v>
      </c>
      <c r="AH24" s="106" t="s">
        <v>34</v>
      </c>
      <c r="AI24" s="107">
        <v>0</v>
      </c>
      <c r="AL24" s="106" t="s">
        <v>34</v>
      </c>
      <c r="AM24" s="107">
        <v>0</v>
      </c>
      <c r="AN24" s="106" t="s">
        <v>34</v>
      </c>
      <c r="AO24" s="107">
        <v>6679788.734619569</v>
      </c>
      <c r="AR24" s="106" t="s">
        <v>34</v>
      </c>
      <c r="AS24" s="107">
        <v>0</v>
      </c>
      <c r="AT24" s="106" t="s">
        <v>34</v>
      </c>
      <c r="AU24" s="107">
        <v>3835029.8902956485</v>
      </c>
      <c r="AX24" s="106" t="s">
        <v>34</v>
      </c>
      <c r="AY24" s="107">
        <v>0</v>
      </c>
      <c r="AZ24" s="106" t="s">
        <v>34</v>
      </c>
      <c r="BA24" s="107">
        <v>3417310.7270240835</v>
      </c>
      <c r="BD24" s="106" t="s">
        <v>34</v>
      </c>
      <c r="BE24" s="107">
        <v>0</v>
      </c>
      <c r="BF24" s="106" t="s">
        <v>34</v>
      </c>
      <c r="BG24" s="107">
        <v>4674189.1098847864</v>
      </c>
      <c r="BJ24" s="106" t="s">
        <v>34</v>
      </c>
      <c r="BK24" s="107">
        <v>0</v>
      </c>
      <c r="BL24" s="106" t="s">
        <v>34</v>
      </c>
      <c r="BM24" s="107">
        <v>8197189.1780807525</v>
      </c>
      <c r="BP24" s="106" t="s">
        <v>34</v>
      </c>
      <c r="BQ24" s="107">
        <v>0</v>
      </c>
      <c r="BR24" s="106" t="s">
        <v>34</v>
      </c>
      <c r="BS24" s="107">
        <v>5739715.3698957739</v>
      </c>
      <c r="BV24" s="100">
        <f t="shared" si="0"/>
        <v>24199623.254194655</v>
      </c>
      <c r="BW24" s="108">
        <f t="shared" si="1"/>
        <v>37496146.364968643</v>
      </c>
    </row>
    <row r="25" spans="2:75" s="5" customFormat="1" ht="15.95" customHeight="1" x14ac:dyDescent="0.25">
      <c r="B25" s="106" t="s">
        <v>35</v>
      </c>
      <c r="C25" s="107">
        <v>0</v>
      </c>
      <c r="D25" s="106" t="s">
        <v>35</v>
      </c>
      <c r="E25" s="107">
        <v>4377178.0872777766</v>
      </c>
      <c r="H25" s="106" t="s">
        <v>35</v>
      </c>
      <c r="I25" s="107">
        <v>0</v>
      </c>
      <c r="J25" s="106" t="s">
        <v>35</v>
      </c>
      <c r="K25" s="107">
        <v>998702.88765766157</v>
      </c>
      <c r="N25" s="106" t="s">
        <v>35</v>
      </c>
      <c r="O25" s="107">
        <v>0</v>
      </c>
      <c r="P25" s="106" t="s">
        <v>35</v>
      </c>
      <c r="Q25" s="107">
        <v>958271.66617941053</v>
      </c>
      <c r="T25" s="106" t="s">
        <v>35</v>
      </c>
      <c r="U25" s="107">
        <v>0</v>
      </c>
      <c r="V25" s="106" t="s">
        <v>35</v>
      </c>
      <c r="W25" s="107">
        <v>1067990.582363257</v>
      </c>
      <c r="Z25" s="106" t="s">
        <v>35</v>
      </c>
      <c r="AA25" s="107">
        <v>1031050.4981434122</v>
      </c>
      <c r="AB25" s="106" t="s">
        <v>35</v>
      </c>
      <c r="AC25" s="107">
        <v>0</v>
      </c>
      <c r="AF25" s="106" t="s">
        <v>35</v>
      </c>
      <c r="AG25" s="107">
        <v>11197526.868801469</v>
      </c>
      <c r="AH25" s="106" t="s">
        <v>35</v>
      </c>
      <c r="AI25" s="107">
        <v>0</v>
      </c>
      <c r="AL25" s="106" t="s">
        <v>35</v>
      </c>
      <c r="AM25" s="107">
        <v>0</v>
      </c>
      <c r="AN25" s="106" t="s">
        <v>35</v>
      </c>
      <c r="AO25" s="107">
        <v>1222161.465121665</v>
      </c>
      <c r="AR25" s="106" t="s">
        <v>35</v>
      </c>
      <c r="AS25" s="107">
        <v>0</v>
      </c>
      <c r="AT25" s="106" t="s">
        <v>35</v>
      </c>
      <c r="AU25" s="107">
        <v>1440311.6310981601</v>
      </c>
      <c r="AX25" s="106" t="s">
        <v>35</v>
      </c>
      <c r="AY25" s="107">
        <v>0</v>
      </c>
      <c r="AZ25" s="106" t="s">
        <v>35</v>
      </c>
      <c r="BA25" s="107">
        <v>1451017.5458800804</v>
      </c>
      <c r="BD25" s="106" t="s">
        <v>35</v>
      </c>
      <c r="BE25" s="107">
        <v>4100272.1746418625</v>
      </c>
      <c r="BF25" s="106" t="s">
        <v>35</v>
      </c>
      <c r="BG25" s="107">
        <v>0</v>
      </c>
      <c r="BJ25" s="106" t="s">
        <v>35</v>
      </c>
      <c r="BK25" s="107">
        <v>26346412.120000001</v>
      </c>
      <c r="BL25" s="106" t="s">
        <v>35</v>
      </c>
      <c r="BM25" s="107">
        <v>0</v>
      </c>
      <c r="BP25" s="106" t="s">
        <v>35</v>
      </c>
      <c r="BQ25" s="107">
        <v>16745592.379999997</v>
      </c>
      <c r="BR25" s="106" t="s">
        <v>35</v>
      </c>
      <c r="BS25" s="107">
        <v>0</v>
      </c>
      <c r="BV25" s="100">
        <f t="shared" si="0"/>
        <v>59420854.041586742</v>
      </c>
      <c r="BW25" s="108">
        <f t="shared" si="1"/>
        <v>11515633.865578013</v>
      </c>
    </row>
    <row r="26" spans="2:75" s="5" customFormat="1" ht="15.95" customHeight="1" x14ac:dyDescent="0.25">
      <c r="B26" s="106" t="s">
        <v>36</v>
      </c>
      <c r="C26" s="107">
        <v>0</v>
      </c>
      <c r="D26" s="106" t="s">
        <v>36</v>
      </c>
      <c r="E26" s="107">
        <v>783789.86571924679</v>
      </c>
      <c r="H26" s="106" t="s">
        <v>36</v>
      </c>
      <c r="I26" s="107">
        <v>0</v>
      </c>
      <c r="J26" s="106" t="s">
        <v>36</v>
      </c>
      <c r="K26" s="107">
        <v>2261291.3054064829</v>
      </c>
      <c r="N26" s="106" t="s">
        <v>36</v>
      </c>
      <c r="O26" s="107">
        <v>0</v>
      </c>
      <c r="P26" s="106" t="s">
        <v>36</v>
      </c>
      <c r="Q26" s="107">
        <v>2281343.9104085076</v>
      </c>
      <c r="T26" s="106" t="s">
        <v>36</v>
      </c>
      <c r="U26" s="107">
        <v>0</v>
      </c>
      <c r="V26" s="106" t="s">
        <v>36</v>
      </c>
      <c r="W26" s="107">
        <v>2892728.0460025165</v>
      </c>
      <c r="Z26" s="106" t="s">
        <v>36</v>
      </c>
      <c r="AA26" s="107">
        <v>4424632.1481491271</v>
      </c>
      <c r="AB26" s="106" t="s">
        <v>36</v>
      </c>
      <c r="AC26" s="107">
        <v>0</v>
      </c>
      <c r="AF26" s="106" t="s">
        <v>36</v>
      </c>
      <c r="AG26" s="107">
        <v>17635631.958634611</v>
      </c>
      <c r="AH26" s="106" t="s">
        <v>36</v>
      </c>
      <c r="AI26" s="107">
        <v>0</v>
      </c>
      <c r="AL26" s="106" t="s">
        <v>36</v>
      </c>
      <c r="AM26" s="107">
        <v>0</v>
      </c>
      <c r="AN26" s="106" t="s">
        <v>36</v>
      </c>
      <c r="AO26" s="107">
        <v>8765013.809648551</v>
      </c>
      <c r="AR26" s="106" t="s">
        <v>36</v>
      </c>
      <c r="AS26" s="107">
        <v>0</v>
      </c>
      <c r="AT26" s="106" t="s">
        <v>36</v>
      </c>
      <c r="AU26" s="107">
        <v>5475186.4838059824</v>
      </c>
      <c r="AX26" s="106" t="s">
        <v>36</v>
      </c>
      <c r="AY26" s="107">
        <v>0</v>
      </c>
      <c r="AZ26" s="106" t="s">
        <v>36</v>
      </c>
      <c r="BA26" s="107">
        <v>4510682.4166368349</v>
      </c>
      <c r="BD26" s="106" t="s">
        <v>36</v>
      </c>
      <c r="BE26" s="107">
        <v>0</v>
      </c>
      <c r="BF26" s="106" t="s">
        <v>36</v>
      </c>
      <c r="BG26" s="107">
        <v>6816036.893034514</v>
      </c>
      <c r="BJ26" s="106" t="s">
        <v>36</v>
      </c>
      <c r="BK26" s="107">
        <v>0</v>
      </c>
      <c r="BL26" s="106" t="s">
        <v>36</v>
      </c>
      <c r="BM26" s="107">
        <v>15728055.929813307</v>
      </c>
      <c r="BP26" s="106" t="s">
        <v>36</v>
      </c>
      <c r="BQ26" s="107">
        <v>0</v>
      </c>
      <c r="BR26" s="106" t="s">
        <v>36</v>
      </c>
      <c r="BS26" s="107">
        <v>9993175.5195280947</v>
      </c>
      <c r="BV26" s="100">
        <f t="shared" si="0"/>
        <v>22060264.10678374</v>
      </c>
      <c r="BW26" s="108">
        <f t="shared" si="1"/>
        <v>59507304.18000403</v>
      </c>
    </row>
    <row r="27" spans="2:75" s="5" customFormat="1" ht="15.95" customHeight="1" x14ac:dyDescent="0.25">
      <c r="B27" s="106" t="s">
        <v>37</v>
      </c>
      <c r="C27" s="107">
        <v>1060472.2834452398</v>
      </c>
      <c r="D27" s="106" t="s">
        <v>37</v>
      </c>
      <c r="E27" s="107">
        <v>0</v>
      </c>
      <c r="H27" s="106" t="s">
        <v>37</v>
      </c>
      <c r="I27" s="107">
        <v>0</v>
      </c>
      <c r="J27" s="106" t="s">
        <v>37</v>
      </c>
      <c r="K27" s="107">
        <v>465126.55149014987</v>
      </c>
      <c r="N27" s="106" t="s">
        <v>37</v>
      </c>
      <c r="O27" s="107">
        <v>0</v>
      </c>
      <c r="P27" s="106" t="s">
        <v>37</v>
      </c>
      <c r="Q27" s="107">
        <v>454726.7206566736</v>
      </c>
      <c r="T27" s="106" t="s">
        <v>37</v>
      </c>
      <c r="U27" s="107">
        <v>0</v>
      </c>
      <c r="V27" s="106" t="s">
        <v>37</v>
      </c>
      <c r="W27" s="107">
        <v>471753.56619557575</v>
      </c>
      <c r="Z27" s="106" t="s">
        <v>37</v>
      </c>
      <c r="AA27" s="107">
        <v>840133.59819700685</v>
      </c>
      <c r="AB27" s="106" t="s">
        <v>37</v>
      </c>
      <c r="AC27" s="107">
        <v>0</v>
      </c>
      <c r="AF27" s="106" t="s">
        <v>37</v>
      </c>
      <c r="AG27" s="107">
        <v>4888564.2256281292</v>
      </c>
      <c r="AH27" s="106" t="s">
        <v>37</v>
      </c>
      <c r="AI27" s="107">
        <v>0</v>
      </c>
      <c r="AL27" s="106" t="s">
        <v>37</v>
      </c>
      <c r="AM27" s="107">
        <v>0</v>
      </c>
      <c r="AN27" s="106" t="s">
        <v>37</v>
      </c>
      <c r="AO27" s="107">
        <v>1942375.9522690128</v>
      </c>
      <c r="AR27" s="106" t="s">
        <v>37</v>
      </c>
      <c r="AS27" s="107">
        <v>0</v>
      </c>
      <c r="AT27" s="106" t="s">
        <v>37</v>
      </c>
      <c r="AU27" s="107">
        <v>1304322.2061744919</v>
      </c>
      <c r="AX27" s="106" t="s">
        <v>37</v>
      </c>
      <c r="AY27" s="107">
        <v>0</v>
      </c>
      <c r="AZ27" s="106" t="s">
        <v>37</v>
      </c>
      <c r="BA27" s="107">
        <v>1081057.6447609763</v>
      </c>
      <c r="BD27" s="106" t="s">
        <v>37</v>
      </c>
      <c r="BE27" s="107">
        <v>0</v>
      </c>
      <c r="BF27" s="106" t="s">
        <v>37</v>
      </c>
      <c r="BG27" s="107">
        <v>1599935.3469145829</v>
      </c>
      <c r="BJ27" s="106" t="s">
        <v>37</v>
      </c>
      <c r="BK27" s="107">
        <v>0</v>
      </c>
      <c r="BL27" s="106" t="s">
        <v>37</v>
      </c>
      <c r="BM27" s="107">
        <v>3417636.8370715226</v>
      </c>
      <c r="BP27" s="106" t="s">
        <v>37</v>
      </c>
      <c r="BQ27" s="107">
        <v>0</v>
      </c>
      <c r="BR27" s="106" t="s">
        <v>37</v>
      </c>
      <c r="BS27" s="107">
        <v>2198607.5749224126</v>
      </c>
      <c r="BV27" s="100">
        <f t="shared" si="0"/>
        <v>6789170.1072703758</v>
      </c>
      <c r="BW27" s="108">
        <f t="shared" si="1"/>
        <v>12935542.400455398</v>
      </c>
    </row>
    <row r="28" spans="2:75" s="5" customFormat="1" ht="15.95" customHeight="1" x14ac:dyDescent="0.25">
      <c r="B28" s="106" t="s">
        <v>38</v>
      </c>
      <c r="C28" s="107">
        <v>1074412.1205431258</v>
      </c>
      <c r="D28" s="106" t="s">
        <v>38</v>
      </c>
      <c r="E28" s="107">
        <v>0</v>
      </c>
      <c r="H28" s="106" t="s">
        <v>38</v>
      </c>
      <c r="I28" s="107">
        <v>0</v>
      </c>
      <c r="J28" s="106" t="s">
        <v>38</v>
      </c>
      <c r="K28" s="107">
        <v>226394.72861417409</v>
      </c>
      <c r="N28" s="106" t="s">
        <v>38</v>
      </c>
      <c r="O28" s="107">
        <v>0</v>
      </c>
      <c r="P28" s="106" t="s">
        <v>38</v>
      </c>
      <c r="Q28" s="107">
        <v>225306.21724026368</v>
      </c>
      <c r="T28" s="106" t="s">
        <v>38</v>
      </c>
      <c r="U28" s="107">
        <v>0</v>
      </c>
      <c r="V28" s="106" t="s">
        <v>38</v>
      </c>
      <c r="W28" s="107">
        <v>243541.86105030429</v>
      </c>
      <c r="Z28" s="106" t="s">
        <v>38</v>
      </c>
      <c r="AA28" s="107">
        <v>677459.78265278356</v>
      </c>
      <c r="AB28" s="106" t="s">
        <v>38</v>
      </c>
      <c r="AC28" s="107">
        <v>0</v>
      </c>
      <c r="AF28" s="106" t="s">
        <v>38</v>
      </c>
      <c r="AG28" s="107">
        <v>4245218.2557591898</v>
      </c>
      <c r="AH28" s="106" t="s">
        <v>38</v>
      </c>
      <c r="AI28" s="107">
        <v>0</v>
      </c>
      <c r="AL28" s="106" t="s">
        <v>38</v>
      </c>
      <c r="AM28" s="107">
        <v>0</v>
      </c>
      <c r="AN28" s="106" t="s">
        <v>38</v>
      </c>
      <c r="AO28" s="107">
        <v>769086.08615802578</v>
      </c>
      <c r="AR28" s="106" t="s">
        <v>38</v>
      </c>
      <c r="AS28" s="107">
        <v>0</v>
      </c>
      <c r="AT28" s="106" t="s">
        <v>38</v>
      </c>
      <c r="AU28" s="107">
        <v>473664.70337575546</v>
      </c>
      <c r="AX28" s="106" t="s">
        <v>38</v>
      </c>
      <c r="AY28" s="107">
        <v>0</v>
      </c>
      <c r="AZ28" s="106" t="s">
        <v>38</v>
      </c>
      <c r="BA28" s="107">
        <v>426999.51777774421</v>
      </c>
      <c r="BD28" s="106" t="s">
        <v>38</v>
      </c>
      <c r="BE28" s="107">
        <v>0</v>
      </c>
      <c r="BF28" s="106" t="s">
        <v>38</v>
      </c>
      <c r="BG28" s="107">
        <v>550677.10753073578</v>
      </c>
      <c r="BJ28" s="106" t="s">
        <v>38</v>
      </c>
      <c r="BK28" s="107">
        <v>0</v>
      </c>
      <c r="BL28" s="106" t="s">
        <v>38</v>
      </c>
      <c r="BM28" s="107">
        <v>909832.22741823015</v>
      </c>
      <c r="BP28" s="106" t="s">
        <v>38</v>
      </c>
      <c r="BQ28" s="107">
        <v>0</v>
      </c>
      <c r="BR28" s="106" t="s">
        <v>38</v>
      </c>
      <c r="BS28" s="107">
        <v>515004.1993018958</v>
      </c>
      <c r="BV28" s="100">
        <f t="shared" si="0"/>
        <v>5997090.1589550991</v>
      </c>
      <c r="BW28" s="108">
        <f t="shared" si="1"/>
        <v>4340506.6484671291</v>
      </c>
    </row>
    <row r="29" spans="2:75" s="5" customFormat="1" ht="15.95" customHeight="1" x14ac:dyDescent="0.25">
      <c r="B29" s="106" t="s">
        <v>39</v>
      </c>
      <c r="C29" s="107">
        <v>0</v>
      </c>
      <c r="D29" s="106" t="s">
        <v>39</v>
      </c>
      <c r="E29" s="107">
        <v>0</v>
      </c>
      <c r="H29" s="106" t="s">
        <v>39</v>
      </c>
      <c r="I29" s="107">
        <v>0</v>
      </c>
      <c r="J29" s="106" t="s">
        <v>39</v>
      </c>
      <c r="K29" s="107">
        <v>0</v>
      </c>
      <c r="N29" s="106" t="s">
        <v>39</v>
      </c>
      <c r="O29" s="107">
        <v>0</v>
      </c>
      <c r="P29" s="106" t="s">
        <v>39</v>
      </c>
      <c r="Q29" s="107">
        <v>0</v>
      </c>
      <c r="T29" s="106" t="s">
        <v>39</v>
      </c>
      <c r="U29" s="107">
        <v>0</v>
      </c>
      <c r="V29" s="106" t="s">
        <v>39</v>
      </c>
      <c r="W29" s="107">
        <v>0</v>
      </c>
      <c r="Z29" s="106" t="s">
        <v>39</v>
      </c>
      <c r="AA29" s="107">
        <v>0</v>
      </c>
      <c r="AB29" s="106" t="s">
        <v>39</v>
      </c>
      <c r="AC29" s="107">
        <v>0</v>
      </c>
      <c r="AF29" s="106" t="s">
        <v>39</v>
      </c>
      <c r="AG29" s="107">
        <v>0</v>
      </c>
      <c r="AH29" s="106" t="s">
        <v>39</v>
      </c>
      <c r="AI29" s="107">
        <v>0</v>
      </c>
      <c r="AL29" s="106" t="s">
        <v>39</v>
      </c>
      <c r="AM29" s="107">
        <v>0</v>
      </c>
      <c r="AN29" s="106" t="s">
        <v>39</v>
      </c>
      <c r="AO29" s="107">
        <v>0</v>
      </c>
      <c r="AR29" s="106" t="s">
        <v>39</v>
      </c>
      <c r="AS29" s="107">
        <v>0</v>
      </c>
      <c r="AT29" s="106" t="s">
        <v>39</v>
      </c>
      <c r="AU29" s="107">
        <v>0</v>
      </c>
      <c r="AX29" s="106" t="s">
        <v>39</v>
      </c>
      <c r="AY29" s="107">
        <v>0</v>
      </c>
      <c r="AZ29" s="106" t="s">
        <v>39</v>
      </c>
      <c r="BA29" s="107">
        <v>0</v>
      </c>
      <c r="BD29" s="106" t="s">
        <v>39</v>
      </c>
      <c r="BE29" s="107">
        <v>0</v>
      </c>
      <c r="BF29" s="106" t="s">
        <v>39</v>
      </c>
      <c r="BG29" s="107">
        <v>0</v>
      </c>
      <c r="BJ29" s="106" t="s">
        <v>39</v>
      </c>
      <c r="BK29" s="107">
        <v>0</v>
      </c>
      <c r="BL29" s="106" t="s">
        <v>39</v>
      </c>
      <c r="BM29" s="107">
        <v>0</v>
      </c>
      <c r="BP29" s="106" t="s">
        <v>39</v>
      </c>
      <c r="BQ29" s="107">
        <v>0</v>
      </c>
      <c r="BR29" s="106" t="s">
        <v>39</v>
      </c>
      <c r="BS29" s="107">
        <v>0</v>
      </c>
      <c r="BV29" s="100">
        <f t="shared" si="0"/>
        <v>0</v>
      </c>
      <c r="BW29" s="108">
        <f t="shared" si="1"/>
        <v>0</v>
      </c>
    </row>
    <row r="30" spans="2:75" s="5" customFormat="1" ht="15.95" customHeight="1" x14ac:dyDescent="0.25">
      <c r="B30" s="106" t="s">
        <v>40</v>
      </c>
      <c r="C30" s="107">
        <v>0</v>
      </c>
      <c r="D30" s="106" t="s">
        <v>40</v>
      </c>
      <c r="E30" s="107">
        <v>0</v>
      </c>
      <c r="H30" s="106" t="s">
        <v>40</v>
      </c>
      <c r="I30" s="107">
        <v>0</v>
      </c>
      <c r="J30" s="106" t="s">
        <v>40</v>
      </c>
      <c r="K30" s="107">
        <v>0</v>
      </c>
      <c r="N30" s="106" t="s">
        <v>40</v>
      </c>
      <c r="O30" s="107">
        <v>0</v>
      </c>
      <c r="P30" s="106" t="s">
        <v>40</v>
      </c>
      <c r="Q30" s="107">
        <v>0</v>
      </c>
      <c r="T30" s="106" t="s">
        <v>40</v>
      </c>
      <c r="U30" s="107">
        <v>0</v>
      </c>
      <c r="V30" s="106" t="s">
        <v>40</v>
      </c>
      <c r="W30" s="107">
        <v>0</v>
      </c>
      <c r="Z30" s="106" t="s">
        <v>40</v>
      </c>
      <c r="AA30" s="107">
        <v>0</v>
      </c>
      <c r="AB30" s="106" t="s">
        <v>40</v>
      </c>
      <c r="AC30" s="107">
        <v>0</v>
      </c>
      <c r="AF30" s="106" t="s">
        <v>40</v>
      </c>
      <c r="AG30" s="107">
        <v>0</v>
      </c>
      <c r="AH30" s="106" t="s">
        <v>40</v>
      </c>
      <c r="AI30" s="107">
        <v>0</v>
      </c>
      <c r="AL30" s="106" t="s">
        <v>40</v>
      </c>
      <c r="AM30" s="107">
        <v>0</v>
      </c>
      <c r="AN30" s="106" t="s">
        <v>40</v>
      </c>
      <c r="AO30" s="107">
        <v>0</v>
      </c>
      <c r="AR30" s="106" t="s">
        <v>40</v>
      </c>
      <c r="AS30" s="107">
        <v>0</v>
      </c>
      <c r="AT30" s="106" t="s">
        <v>40</v>
      </c>
      <c r="AU30" s="107">
        <v>0</v>
      </c>
      <c r="AX30" s="106" t="s">
        <v>40</v>
      </c>
      <c r="AY30" s="107">
        <v>0</v>
      </c>
      <c r="AZ30" s="106" t="s">
        <v>40</v>
      </c>
      <c r="BA30" s="107">
        <v>0</v>
      </c>
      <c r="BD30" s="106" t="s">
        <v>40</v>
      </c>
      <c r="BE30" s="107">
        <v>0</v>
      </c>
      <c r="BF30" s="106" t="s">
        <v>40</v>
      </c>
      <c r="BG30" s="107">
        <v>0</v>
      </c>
      <c r="BJ30" s="106" t="s">
        <v>40</v>
      </c>
      <c r="BK30" s="107">
        <v>0</v>
      </c>
      <c r="BL30" s="106" t="s">
        <v>40</v>
      </c>
      <c r="BM30" s="107">
        <v>0</v>
      </c>
      <c r="BP30" s="106" t="s">
        <v>40</v>
      </c>
      <c r="BQ30" s="107">
        <v>0</v>
      </c>
      <c r="BR30" s="106" t="s">
        <v>40</v>
      </c>
      <c r="BS30" s="107">
        <v>0</v>
      </c>
      <c r="BV30" s="100">
        <f t="shared" si="0"/>
        <v>0</v>
      </c>
      <c r="BW30" s="108">
        <f t="shared" si="1"/>
        <v>0</v>
      </c>
    </row>
    <row r="31" spans="2:75" s="5" customFormat="1" ht="15.95" customHeight="1" x14ac:dyDescent="0.25">
      <c r="B31" s="106" t="s">
        <v>41</v>
      </c>
      <c r="C31" s="107">
        <v>0</v>
      </c>
      <c r="D31" s="106" t="s">
        <v>41</v>
      </c>
      <c r="E31" s="107">
        <v>4202721.4905971745</v>
      </c>
      <c r="H31" s="106" t="s">
        <v>41</v>
      </c>
      <c r="I31" s="107">
        <v>0</v>
      </c>
      <c r="J31" s="106" t="s">
        <v>41</v>
      </c>
      <c r="K31" s="107">
        <v>2345499.0074653714</v>
      </c>
      <c r="N31" s="106" t="s">
        <v>41</v>
      </c>
      <c r="O31" s="107">
        <v>0</v>
      </c>
      <c r="P31" s="106" t="s">
        <v>41</v>
      </c>
      <c r="Q31" s="107">
        <v>2122374.9280884936</v>
      </c>
      <c r="T31" s="106" t="s">
        <v>41</v>
      </c>
      <c r="U31" s="107">
        <v>0</v>
      </c>
      <c r="V31" s="106" t="s">
        <v>41</v>
      </c>
      <c r="W31" s="107">
        <v>2199975.1370786391</v>
      </c>
      <c r="Z31" s="106" t="s">
        <v>41</v>
      </c>
      <c r="AA31" s="107">
        <v>4195585.2531720884</v>
      </c>
      <c r="AB31" s="106" t="s">
        <v>41</v>
      </c>
      <c r="AC31" s="107">
        <v>0</v>
      </c>
      <c r="AF31" s="106" t="s">
        <v>41</v>
      </c>
      <c r="AG31" s="107">
        <v>27065206.734248273</v>
      </c>
      <c r="AH31" s="106" t="s">
        <v>41</v>
      </c>
      <c r="AI31" s="107">
        <v>0</v>
      </c>
      <c r="AL31" s="106" t="s">
        <v>41</v>
      </c>
      <c r="AM31" s="107">
        <v>0</v>
      </c>
      <c r="AN31" s="106" t="s">
        <v>41</v>
      </c>
      <c r="AO31" s="107">
        <v>8910780.5152202304</v>
      </c>
      <c r="AR31" s="106" t="s">
        <v>41</v>
      </c>
      <c r="AS31" s="107">
        <v>0</v>
      </c>
      <c r="AT31" s="106" t="s">
        <v>41</v>
      </c>
      <c r="AU31" s="107">
        <v>6001532.2393895769</v>
      </c>
      <c r="AX31" s="106" t="s">
        <v>41</v>
      </c>
      <c r="AY31" s="107">
        <v>0</v>
      </c>
      <c r="AZ31" s="106" t="s">
        <v>41</v>
      </c>
      <c r="BA31" s="107">
        <v>4984353.20711511</v>
      </c>
      <c r="BD31" s="106" t="s">
        <v>41</v>
      </c>
      <c r="BE31" s="107">
        <v>0</v>
      </c>
      <c r="BF31" s="106" t="s">
        <v>41</v>
      </c>
      <c r="BG31" s="107">
        <v>7750409.3910968415</v>
      </c>
      <c r="BJ31" s="106" t="s">
        <v>41</v>
      </c>
      <c r="BK31" s="107">
        <v>0</v>
      </c>
      <c r="BL31" s="106" t="s">
        <v>41</v>
      </c>
      <c r="BM31" s="107">
        <v>17655296.337408513</v>
      </c>
      <c r="BP31" s="106" t="s">
        <v>41</v>
      </c>
      <c r="BQ31" s="107">
        <v>0</v>
      </c>
      <c r="BR31" s="106" t="s">
        <v>41</v>
      </c>
      <c r="BS31" s="107">
        <v>10711239.314463377</v>
      </c>
      <c r="BV31" s="100">
        <f t="shared" si="0"/>
        <v>31260791.987420361</v>
      </c>
      <c r="BW31" s="108">
        <f t="shared" si="1"/>
        <v>66884181.567923322</v>
      </c>
    </row>
    <row r="32" spans="2:75" s="5" customFormat="1" ht="15.95" customHeight="1" x14ac:dyDescent="0.25">
      <c r="B32" s="106" t="s">
        <v>42</v>
      </c>
      <c r="C32" s="107">
        <v>249702.51654873669</v>
      </c>
      <c r="D32" s="106" t="s">
        <v>42</v>
      </c>
      <c r="E32" s="107">
        <v>0</v>
      </c>
      <c r="H32" s="106" t="s">
        <v>42</v>
      </c>
      <c r="I32" s="107">
        <v>0</v>
      </c>
      <c r="J32" s="106" t="s">
        <v>42</v>
      </c>
      <c r="K32" s="107">
        <v>893214.39370067779</v>
      </c>
      <c r="N32" s="106" t="s">
        <v>42</v>
      </c>
      <c r="O32" s="107">
        <v>0</v>
      </c>
      <c r="P32" s="106" t="s">
        <v>42</v>
      </c>
      <c r="Q32" s="107">
        <v>954590.38686739025</v>
      </c>
      <c r="T32" s="106" t="s">
        <v>42</v>
      </c>
      <c r="U32" s="107">
        <v>0</v>
      </c>
      <c r="V32" s="106" t="s">
        <v>42</v>
      </c>
      <c r="W32" s="107">
        <v>1251556.6605271117</v>
      </c>
      <c r="Z32" s="106" t="s">
        <v>42</v>
      </c>
      <c r="AA32" s="107">
        <v>0</v>
      </c>
      <c r="AB32" s="106" t="s">
        <v>42</v>
      </c>
      <c r="AC32" s="107">
        <v>3267624.067980703</v>
      </c>
      <c r="AF32" s="106" t="s">
        <v>42</v>
      </c>
      <c r="AG32" s="107">
        <v>0</v>
      </c>
      <c r="AH32" s="106" t="s">
        <v>42</v>
      </c>
      <c r="AI32" s="107">
        <v>15249099.022462146</v>
      </c>
      <c r="AL32" s="106" t="s">
        <v>42</v>
      </c>
      <c r="AM32" s="107">
        <v>0</v>
      </c>
      <c r="AN32" s="106" t="s">
        <v>42</v>
      </c>
      <c r="AO32" s="107">
        <v>10033759.208075758</v>
      </c>
      <c r="AR32" s="106" t="s">
        <v>42</v>
      </c>
      <c r="AS32" s="107">
        <v>0</v>
      </c>
      <c r="AT32" s="106" t="s">
        <v>42</v>
      </c>
      <c r="AU32" s="107">
        <v>3796129.4659843892</v>
      </c>
      <c r="AX32" s="106" t="s">
        <v>42</v>
      </c>
      <c r="AY32" s="107">
        <v>0</v>
      </c>
      <c r="AZ32" s="106" t="s">
        <v>42</v>
      </c>
      <c r="BA32" s="107">
        <v>1370208.1493991432</v>
      </c>
      <c r="BD32" s="106" t="s">
        <v>42</v>
      </c>
      <c r="BE32" s="107">
        <v>0</v>
      </c>
      <c r="BF32" s="106" t="s">
        <v>42</v>
      </c>
      <c r="BG32" s="107">
        <v>1727613.7784915878</v>
      </c>
      <c r="BJ32" s="106" t="s">
        <v>42</v>
      </c>
      <c r="BK32" s="107">
        <v>0</v>
      </c>
      <c r="BL32" s="106" t="s">
        <v>42</v>
      </c>
      <c r="BM32" s="107">
        <v>1647418.5699054482</v>
      </c>
      <c r="BP32" s="106" t="s">
        <v>42</v>
      </c>
      <c r="BQ32" s="107">
        <v>3150583</v>
      </c>
      <c r="BR32" s="106" t="s">
        <v>42</v>
      </c>
      <c r="BS32" s="107">
        <v>0</v>
      </c>
      <c r="BV32" s="100">
        <f t="shared" si="0"/>
        <v>3400285.5165487365</v>
      </c>
      <c r="BW32" s="108">
        <f t="shared" si="1"/>
        <v>40191213.703394353</v>
      </c>
    </row>
    <row r="33" spans="2:75" s="5" customFormat="1" ht="15.95" customHeight="1" x14ac:dyDescent="0.25">
      <c r="B33" s="106" t="s">
        <v>43</v>
      </c>
      <c r="C33" s="107">
        <v>0</v>
      </c>
      <c r="D33" s="106" t="s">
        <v>43</v>
      </c>
      <c r="E33" s="107">
        <v>0</v>
      </c>
      <c r="H33" s="106" t="s">
        <v>43</v>
      </c>
      <c r="I33" s="107">
        <v>0</v>
      </c>
      <c r="J33" s="106" t="s">
        <v>43</v>
      </c>
      <c r="K33" s="107">
        <v>0</v>
      </c>
      <c r="N33" s="106" t="s">
        <v>43</v>
      </c>
      <c r="O33" s="107">
        <v>0</v>
      </c>
      <c r="P33" s="106" t="s">
        <v>43</v>
      </c>
      <c r="Q33" s="107">
        <v>0</v>
      </c>
      <c r="T33" s="106" t="s">
        <v>43</v>
      </c>
      <c r="U33" s="107">
        <v>0</v>
      </c>
      <c r="V33" s="106" t="s">
        <v>43</v>
      </c>
      <c r="W33" s="107">
        <v>0</v>
      </c>
      <c r="Z33" s="106" t="s">
        <v>43</v>
      </c>
      <c r="AA33" s="107">
        <v>0</v>
      </c>
      <c r="AB33" s="106" t="s">
        <v>43</v>
      </c>
      <c r="AC33" s="107">
        <v>0</v>
      </c>
      <c r="AF33" s="106" t="s">
        <v>43</v>
      </c>
      <c r="AG33" s="107">
        <v>0</v>
      </c>
      <c r="AH33" s="106" t="s">
        <v>43</v>
      </c>
      <c r="AI33" s="107">
        <v>0</v>
      </c>
      <c r="AL33" s="106" t="s">
        <v>43</v>
      </c>
      <c r="AM33" s="107">
        <v>0</v>
      </c>
      <c r="AN33" s="106" t="s">
        <v>43</v>
      </c>
      <c r="AO33" s="107">
        <v>0</v>
      </c>
      <c r="AR33" s="106" t="s">
        <v>43</v>
      </c>
      <c r="AS33" s="107">
        <v>0</v>
      </c>
      <c r="AT33" s="106" t="s">
        <v>43</v>
      </c>
      <c r="AU33" s="107">
        <v>0</v>
      </c>
      <c r="AX33" s="106" t="s">
        <v>43</v>
      </c>
      <c r="AY33" s="107">
        <v>0</v>
      </c>
      <c r="AZ33" s="106" t="s">
        <v>43</v>
      </c>
      <c r="BA33" s="107">
        <v>0</v>
      </c>
      <c r="BD33" s="106" t="s">
        <v>43</v>
      </c>
      <c r="BE33" s="107">
        <v>0</v>
      </c>
      <c r="BF33" s="106" t="s">
        <v>43</v>
      </c>
      <c r="BG33" s="107">
        <v>0</v>
      </c>
      <c r="BJ33" s="106" t="s">
        <v>43</v>
      </c>
      <c r="BK33" s="107">
        <v>0</v>
      </c>
      <c r="BL33" s="106" t="s">
        <v>43</v>
      </c>
      <c r="BM33" s="107">
        <v>0</v>
      </c>
      <c r="BP33" s="106" t="s">
        <v>43</v>
      </c>
      <c r="BQ33" s="107">
        <v>0</v>
      </c>
      <c r="BR33" s="106" t="s">
        <v>43</v>
      </c>
      <c r="BS33" s="107">
        <v>0</v>
      </c>
      <c r="BV33" s="100">
        <f t="shared" si="0"/>
        <v>0</v>
      </c>
      <c r="BW33" s="108">
        <f t="shared" si="1"/>
        <v>0</v>
      </c>
    </row>
    <row r="34" spans="2:75" s="5" customFormat="1" ht="15.95" customHeight="1" x14ac:dyDescent="0.25">
      <c r="B34" s="106" t="s">
        <v>44</v>
      </c>
      <c r="C34" s="107">
        <v>0</v>
      </c>
      <c r="D34" s="106" t="s">
        <v>44</v>
      </c>
      <c r="E34" s="107">
        <v>0</v>
      </c>
      <c r="H34" s="106" t="s">
        <v>44</v>
      </c>
      <c r="I34" s="107">
        <v>0</v>
      </c>
      <c r="J34" s="106" t="s">
        <v>44</v>
      </c>
      <c r="K34" s="107">
        <v>0</v>
      </c>
      <c r="N34" s="106" t="s">
        <v>44</v>
      </c>
      <c r="O34" s="107">
        <v>0</v>
      </c>
      <c r="P34" s="106" t="s">
        <v>44</v>
      </c>
      <c r="Q34" s="107">
        <v>0</v>
      </c>
      <c r="T34" s="106" t="s">
        <v>44</v>
      </c>
      <c r="U34" s="107">
        <v>0</v>
      </c>
      <c r="V34" s="106" t="s">
        <v>44</v>
      </c>
      <c r="W34" s="107">
        <v>0</v>
      </c>
      <c r="Z34" s="106" t="s">
        <v>44</v>
      </c>
      <c r="AA34" s="107">
        <v>0</v>
      </c>
      <c r="AB34" s="106" t="s">
        <v>44</v>
      </c>
      <c r="AC34" s="107">
        <v>0</v>
      </c>
      <c r="AF34" s="106" t="s">
        <v>44</v>
      </c>
      <c r="AG34" s="107">
        <v>0</v>
      </c>
      <c r="AH34" s="106" t="s">
        <v>44</v>
      </c>
      <c r="AI34" s="107">
        <v>0</v>
      </c>
      <c r="AL34" s="106" t="s">
        <v>44</v>
      </c>
      <c r="AM34" s="107">
        <v>0</v>
      </c>
      <c r="AN34" s="106" t="s">
        <v>44</v>
      </c>
      <c r="AO34" s="107">
        <v>0</v>
      </c>
      <c r="AR34" s="106" t="s">
        <v>44</v>
      </c>
      <c r="AS34" s="107">
        <v>0</v>
      </c>
      <c r="AT34" s="106" t="s">
        <v>44</v>
      </c>
      <c r="AU34" s="107">
        <v>0</v>
      </c>
      <c r="AX34" s="106" t="s">
        <v>44</v>
      </c>
      <c r="AY34" s="107">
        <v>0</v>
      </c>
      <c r="AZ34" s="106" t="s">
        <v>44</v>
      </c>
      <c r="BA34" s="107">
        <v>0</v>
      </c>
      <c r="BD34" s="106" t="s">
        <v>44</v>
      </c>
      <c r="BE34" s="107">
        <v>0</v>
      </c>
      <c r="BF34" s="106" t="s">
        <v>44</v>
      </c>
      <c r="BG34" s="107">
        <v>0</v>
      </c>
      <c r="BJ34" s="106" t="s">
        <v>44</v>
      </c>
      <c r="BK34" s="107">
        <v>0</v>
      </c>
      <c r="BL34" s="106" t="s">
        <v>44</v>
      </c>
      <c r="BM34" s="107">
        <v>0</v>
      </c>
      <c r="BP34" s="106" t="s">
        <v>44</v>
      </c>
      <c r="BQ34" s="107">
        <v>0</v>
      </c>
      <c r="BR34" s="106" t="s">
        <v>44</v>
      </c>
      <c r="BS34" s="107">
        <v>0</v>
      </c>
      <c r="BV34" s="100">
        <f t="shared" si="0"/>
        <v>0</v>
      </c>
      <c r="BW34" s="108">
        <f t="shared" si="1"/>
        <v>0</v>
      </c>
    </row>
    <row r="35" spans="2:75" s="5" customFormat="1" ht="15.95" customHeight="1" x14ac:dyDescent="0.25">
      <c r="B35" s="106" t="s">
        <v>45</v>
      </c>
      <c r="C35" s="107">
        <v>328387.02785282739</v>
      </c>
      <c r="D35" s="106" t="s">
        <v>45</v>
      </c>
      <c r="E35" s="107">
        <v>0</v>
      </c>
      <c r="H35" s="106" t="s">
        <v>45</v>
      </c>
      <c r="I35" s="107">
        <v>0</v>
      </c>
      <c r="J35" s="106" t="s">
        <v>45</v>
      </c>
      <c r="K35" s="107">
        <v>27048.578617605817</v>
      </c>
      <c r="N35" s="106" t="s">
        <v>45</v>
      </c>
      <c r="O35" s="107">
        <v>0</v>
      </c>
      <c r="P35" s="106" t="s">
        <v>45</v>
      </c>
      <c r="Q35" s="107">
        <v>25559.425986614835</v>
      </c>
      <c r="T35" s="106" t="s">
        <v>45</v>
      </c>
      <c r="U35" s="107">
        <v>0</v>
      </c>
      <c r="V35" s="106" t="s">
        <v>45</v>
      </c>
      <c r="W35" s="107">
        <v>28638.090612172768</v>
      </c>
      <c r="Z35" s="106" t="s">
        <v>45</v>
      </c>
      <c r="AA35" s="107">
        <v>100032.39577233965</v>
      </c>
      <c r="AB35" s="106" t="s">
        <v>45</v>
      </c>
      <c r="AC35" s="107">
        <v>0</v>
      </c>
      <c r="AF35" s="106" t="s">
        <v>45</v>
      </c>
      <c r="AG35" s="107">
        <v>731744.43553660263</v>
      </c>
      <c r="AH35" s="106" t="s">
        <v>45</v>
      </c>
      <c r="AI35" s="107">
        <v>0</v>
      </c>
      <c r="AL35" s="106" t="s">
        <v>45</v>
      </c>
      <c r="AM35" s="107">
        <v>1187845.45</v>
      </c>
      <c r="AN35" s="106" t="s">
        <v>45</v>
      </c>
      <c r="AO35" s="107">
        <v>0</v>
      </c>
      <c r="AR35" s="106" t="s">
        <v>45</v>
      </c>
      <c r="AS35" s="107">
        <v>1244355.8799999999</v>
      </c>
      <c r="AT35" s="106" t="s">
        <v>45</v>
      </c>
      <c r="AU35" s="107">
        <v>0</v>
      </c>
      <c r="AX35" s="106" t="s">
        <v>45</v>
      </c>
      <c r="AY35" s="107">
        <v>733882.77143796789</v>
      </c>
      <c r="AZ35" s="106" t="s">
        <v>45</v>
      </c>
      <c r="BA35" s="107">
        <v>0</v>
      </c>
      <c r="BD35" s="106" t="s">
        <v>45</v>
      </c>
      <c r="BE35" s="107">
        <v>622316.14265819686</v>
      </c>
      <c r="BF35" s="106" t="s">
        <v>45</v>
      </c>
      <c r="BG35" s="107">
        <v>0</v>
      </c>
      <c r="BJ35" s="106" t="s">
        <v>45</v>
      </c>
      <c r="BK35" s="107">
        <v>743450.22</v>
      </c>
      <c r="BL35" s="106" t="s">
        <v>45</v>
      </c>
      <c r="BM35" s="107">
        <v>0</v>
      </c>
      <c r="BP35" s="106" t="s">
        <v>45</v>
      </c>
      <c r="BQ35" s="107">
        <v>0</v>
      </c>
      <c r="BR35" s="106" t="s">
        <v>45</v>
      </c>
      <c r="BS35" s="107">
        <v>36033.542250629544</v>
      </c>
      <c r="BV35" s="100">
        <f t="shared" si="0"/>
        <v>5692014.3232579334</v>
      </c>
      <c r="BW35" s="108">
        <f t="shared" si="1"/>
        <v>117279.63746702296</v>
      </c>
    </row>
    <row r="36" spans="2:75" s="5" customFormat="1" ht="15.95" customHeight="1" x14ac:dyDescent="0.25">
      <c r="B36" s="106" t="s">
        <v>46</v>
      </c>
      <c r="C36" s="107">
        <v>0</v>
      </c>
      <c r="D36" s="106" t="s">
        <v>46</v>
      </c>
      <c r="E36" s="107">
        <v>0</v>
      </c>
      <c r="H36" s="106" t="s">
        <v>46</v>
      </c>
      <c r="I36" s="107">
        <v>0</v>
      </c>
      <c r="J36" s="106" t="s">
        <v>46</v>
      </c>
      <c r="K36" s="107">
        <v>0</v>
      </c>
      <c r="N36" s="106" t="s">
        <v>46</v>
      </c>
      <c r="O36" s="107">
        <v>0</v>
      </c>
      <c r="P36" s="106" t="s">
        <v>46</v>
      </c>
      <c r="Q36" s="107">
        <v>0</v>
      </c>
      <c r="T36" s="106" t="s">
        <v>46</v>
      </c>
      <c r="U36" s="107">
        <v>0</v>
      </c>
      <c r="V36" s="106" t="s">
        <v>46</v>
      </c>
      <c r="W36" s="107">
        <v>0</v>
      </c>
      <c r="Z36" s="106" t="s">
        <v>46</v>
      </c>
      <c r="AA36" s="107">
        <v>0</v>
      </c>
      <c r="AB36" s="106" t="s">
        <v>46</v>
      </c>
      <c r="AC36" s="107">
        <v>0</v>
      </c>
      <c r="AF36" s="106" t="s">
        <v>46</v>
      </c>
      <c r="AG36" s="107">
        <v>0</v>
      </c>
      <c r="AH36" s="106" t="s">
        <v>46</v>
      </c>
      <c r="AI36" s="107">
        <v>0</v>
      </c>
      <c r="AL36" s="106" t="s">
        <v>46</v>
      </c>
      <c r="AM36" s="107">
        <v>0</v>
      </c>
      <c r="AN36" s="106" t="s">
        <v>46</v>
      </c>
      <c r="AO36" s="107">
        <v>0</v>
      </c>
      <c r="AR36" s="106" t="s">
        <v>46</v>
      </c>
      <c r="AS36" s="107">
        <v>0</v>
      </c>
      <c r="AT36" s="106" t="s">
        <v>46</v>
      </c>
      <c r="AU36" s="107">
        <v>0</v>
      </c>
      <c r="AX36" s="106" t="s">
        <v>46</v>
      </c>
      <c r="AY36" s="107">
        <v>0</v>
      </c>
      <c r="AZ36" s="106" t="s">
        <v>46</v>
      </c>
      <c r="BA36" s="107">
        <v>0</v>
      </c>
      <c r="BD36" s="106" t="s">
        <v>46</v>
      </c>
      <c r="BE36" s="107">
        <v>0</v>
      </c>
      <c r="BF36" s="106" t="s">
        <v>46</v>
      </c>
      <c r="BG36" s="107">
        <v>0</v>
      </c>
      <c r="BJ36" s="106" t="s">
        <v>46</v>
      </c>
      <c r="BK36" s="107">
        <v>0</v>
      </c>
      <c r="BL36" s="106" t="s">
        <v>46</v>
      </c>
      <c r="BM36" s="107">
        <v>0</v>
      </c>
      <c r="BP36" s="106" t="s">
        <v>46</v>
      </c>
      <c r="BQ36" s="107">
        <v>0</v>
      </c>
      <c r="BR36" s="106" t="s">
        <v>46</v>
      </c>
      <c r="BS36" s="107">
        <v>0</v>
      </c>
      <c r="BV36" s="100">
        <f t="shared" si="0"/>
        <v>0</v>
      </c>
      <c r="BW36" s="108">
        <f t="shared" si="1"/>
        <v>0</v>
      </c>
    </row>
    <row r="37" spans="2:75" s="5" customFormat="1" ht="15.95" customHeight="1" x14ac:dyDescent="0.25">
      <c r="B37" s="106" t="s">
        <v>47</v>
      </c>
      <c r="C37" s="107">
        <v>0</v>
      </c>
      <c r="D37" s="106" t="s">
        <v>47</v>
      </c>
      <c r="E37" s="107">
        <v>5705911.9713373994</v>
      </c>
      <c r="H37" s="106" t="s">
        <v>47</v>
      </c>
      <c r="I37" s="107">
        <v>0</v>
      </c>
      <c r="J37" s="106" t="s">
        <v>47</v>
      </c>
      <c r="K37" s="107">
        <v>1245830.8846932172</v>
      </c>
      <c r="N37" s="106" t="s">
        <v>47</v>
      </c>
      <c r="O37" s="107">
        <v>0</v>
      </c>
      <c r="P37" s="106" t="s">
        <v>47</v>
      </c>
      <c r="Q37" s="107">
        <v>1307972.8602503096</v>
      </c>
      <c r="T37" s="106" t="s">
        <v>47</v>
      </c>
      <c r="U37" s="107">
        <v>0</v>
      </c>
      <c r="V37" s="106" t="s">
        <v>47</v>
      </c>
      <c r="W37" s="107">
        <v>1766966.1681341655</v>
      </c>
      <c r="Z37" s="106" t="s">
        <v>47</v>
      </c>
      <c r="AA37" s="107">
        <v>0</v>
      </c>
      <c r="AB37" s="106" t="s">
        <v>47</v>
      </c>
      <c r="AC37" s="107">
        <v>4410200.1369350925</v>
      </c>
      <c r="AF37" s="106" t="s">
        <v>47</v>
      </c>
      <c r="AG37" s="107">
        <v>0</v>
      </c>
      <c r="AH37" s="106" t="s">
        <v>47</v>
      </c>
      <c r="AI37" s="107">
        <v>24338790.100582805</v>
      </c>
      <c r="AL37" s="106" t="s">
        <v>47</v>
      </c>
      <c r="AM37" s="107">
        <v>16888235.886867493</v>
      </c>
      <c r="AN37" s="106" t="s">
        <v>47</v>
      </c>
      <c r="AO37" s="107">
        <v>0</v>
      </c>
      <c r="AR37" s="106" t="s">
        <v>47</v>
      </c>
      <c r="AS37" s="107">
        <v>0</v>
      </c>
      <c r="AT37" s="106" t="s">
        <v>47</v>
      </c>
      <c r="AU37" s="107">
        <v>1911207.0661820648</v>
      </c>
      <c r="AX37" s="106" t="s">
        <v>47</v>
      </c>
      <c r="AY37" s="107">
        <v>0</v>
      </c>
      <c r="AZ37" s="106" t="s">
        <v>47</v>
      </c>
      <c r="BA37" s="107">
        <v>1919447.6769469068</v>
      </c>
      <c r="BD37" s="106" t="s">
        <v>47</v>
      </c>
      <c r="BE37" s="107">
        <v>0</v>
      </c>
      <c r="BF37" s="106" t="s">
        <v>47</v>
      </c>
      <c r="BG37" s="107">
        <v>2401771.4222012162</v>
      </c>
      <c r="BJ37" s="106" t="s">
        <v>47</v>
      </c>
      <c r="BK37" s="107">
        <v>0</v>
      </c>
      <c r="BL37" s="106" t="s">
        <v>47</v>
      </c>
      <c r="BM37" s="107">
        <v>2432333.8482196061</v>
      </c>
      <c r="BP37" s="106" t="s">
        <v>47</v>
      </c>
      <c r="BQ37" s="107">
        <v>4631356.0999999996</v>
      </c>
      <c r="BR37" s="106" t="s">
        <v>47</v>
      </c>
      <c r="BS37" s="107">
        <v>0</v>
      </c>
      <c r="BV37" s="100">
        <f t="shared" si="0"/>
        <v>21519591.986867495</v>
      </c>
      <c r="BW37" s="108">
        <f t="shared" si="1"/>
        <v>47440432.135482781</v>
      </c>
    </row>
    <row r="38" spans="2:75" s="5" customFormat="1" ht="15.95" customHeight="1" x14ac:dyDescent="0.25">
      <c r="B38" s="106" t="s">
        <v>48</v>
      </c>
      <c r="C38" s="107">
        <v>378980.82503550826</v>
      </c>
      <c r="D38" s="106" t="s">
        <v>48</v>
      </c>
      <c r="E38" s="107">
        <v>0</v>
      </c>
      <c r="H38" s="106" t="s">
        <v>48</v>
      </c>
      <c r="I38" s="107">
        <v>0</v>
      </c>
      <c r="J38" s="106" t="s">
        <v>48</v>
      </c>
      <c r="K38" s="107">
        <v>91092.15539130829</v>
      </c>
      <c r="N38" s="106" t="s">
        <v>48</v>
      </c>
      <c r="O38" s="107">
        <v>0</v>
      </c>
      <c r="P38" s="106" t="s">
        <v>48</v>
      </c>
      <c r="Q38" s="107">
        <v>89315.519540401423</v>
      </c>
      <c r="T38" s="106" t="s">
        <v>48</v>
      </c>
      <c r="U38" s="107">
        <v>0</v>
      </c>
      <c r="V38" s="106" t="s">
        <v>48</v>
      </c>
      <c r="W38" s="107">
        <v>100809.37343784605</v>
      </c>
      <c r="Z38" s="106" t="s">
        <v>48</v>
      </c>
      <c r="AA38" s="107">
        <v>409781.2637675713</v>
      </c>
      <c r="AB38" s="106" t="s">
        <v>48</v>
      </c>
      <c r="AC38" s="107">
        <v>0</v>
      </c>
      <c r="AF38" s="106" t="s">
        <v>48</v>
      </c>
      <c r="AG38" s="107">
        <v>2191048.6406272035</v>
      </c>
      <c r="AH38" s="106" t="s">
        <v>48</v>
      </c>
      <c r="AI38" s="107">
        <v>0</v>
      </c>
      <c r="AL38" s="106" t="s">
        <v>48</v>
      </c>
      <c r="AM38" s="107">
        <v>3041555.86</v>
      </c>
      <c r="AN38" s="106" t="s">
        <v>48</v>
      </c>
      <c r="AO38" s="107">
        <v>0</v>
      </c>
      <c r="AR38" s="106" t="s">
        <v>48</v>
      </c>
      <c r="AS38" s="107">
        <v>3144305.42</v>
      </c>
      <c r="AT38" s="106" t="s">
        <v>48</v>
      </c>
      <c r="AU38" s="107">
        <v>0</v>
      </c>
      <c r="AX38" s="106" t="s">
        <v>48</v>
      </c>
      <c r="AY38" s="107">
        <v>0</v>
      </c>
      <c r="AZ38" s="106" t="s">
        <v>48</v>
      </c>
      <c r="BA38" s="107">
        <v>122711.2763992962</v>
      </c>
      <c r="BD38" s="106" t="s">
        <v>48</v>
      </c>
      <c r="BE38" s="107">
        <v>0</v>
      </c>
      <c r="BF38" s="106" t="s">
        <v>48</v>
      </c>
      <c r="BG38" s="107">
        <v>126071.85501324329</v>
      </c>
      <c r="BJ38" s="106" t="s">
        <v>48</v>
      </c>
      <c r="BK38" s="107">
        <v>1636115.1</v>
      </c>
      <c r="BL38" s="106" t="s">
        <v>48</v>
      </c>
      <c r="BM38" s="107">
        <v>0</v>
      </c>
      <c r="BP38" s="106" t="s">
        <v>48</v>
      </c>
      <c r="BQ38" s="107">
        <v>181286.79000000004</v>
      </c>
      <c r="BR38" s="106" t="s">
        <v>48</v>
      </c>
      <c r="BS38" s="107">
        <v>0</v>
      </c>
      <c r="BV38" s="100">
        <f t="shared" si="0"/>
        <v>10983073.899430282</v>
      </c>
      <c r="BW38" s="108">
        <f t="shared" si="1"/>
        <v>530000.17978209525</v>
      </c>
    </row>
    <row r="39" spans="2:75" s="5" customFormat="1" ht="15.95" customHeight="1" x14ac:dyDescent="0.25">
      <c r="B39" s="106" t="s">
        <v>49</v>
      </c>
      <c r="C39" s="107">
        <v>0</v>
      </c>
      <c r="D39" s="106" t="s">
        <v>49</v>
      </c>
      <c r="E39" s="107">
        <v>6360744.8193561584</v>
      </c>
      <c r="H39" s="106" t="s">
        <v>49</v>
      </c>
      <c r="I39" s="107">
        <v>0</v>
      </c>
      <c r="J39" s="106" t="s">
        <v>49</v>
      </c>
      <c r="K39" s="107">
        <v>3669410.8669684567</v>
      </c>
      <c r="N39" s="106" t="s">
        <v>49</v>
      </c>
      <c r="O39" s="107">
        <v>0</v>
      </c>
      <c r="P39" s="106" t="s">
        <v>49</v>
      </c>
      <c r="Q39" s="107">
        <v>3827091.3907694374</v>
      </c>
      <c r="T39" s="106" t="s">
        <v>49</v>
      </c>
      <c r="U39" s="107">
        <v>0</v>
      </c>
      <c r="V39" s="106" t="s">
        <v>49</v>
      </c>
      <c r="W39" s="107">
        <v>5295173.2911325935</v>
      </c>
      <c r="Z39" s="106" t="s">
        <v>49</v>
      </c>
      <c r="AA39" s="107">
        <v>0</v>
      </c>
      <c r="AB39" s="106" t="s">
        <v>49</v>
      </c>
      <c r="AC39" s="107">
        <v>16076815.347486053</v>
      </c>
      <c r="AF39" s="106" t="s">
        <v>49</v>
      </c>
      <c r="AG39" s="107">
        <v>26581751.855743848</v>
      </c>
      <c r="AH39" s="106" t="s">
        <v>49</v>
      </c>
      <c r="AI39" s="107">
        <v>0</v>
      </c>
      <c r="AL39" s="106" t="s">
        <v>49</v>
      </c>
      <c r="AM39" s="107">
        <v>0</v>
      </c>
      <c r="AN39" s="106" t="s">
        <v>49</v>
      </c>
      <c r="AO39" s="107">
        <v>15701935.491089689</v>
      </c>
      <c r="AR39" s="106" t="s">
        <v>49</v>
      </c>
      <c r="AS39" s="107">
        <v>0</v>
      </c>
      <c r="AT39" s="106" t="s">
        <v>49</v>
      </c>
      <c r="AU39" s="107">
        <v>8597718.0576028321</v>
      </c>
      <c r="AX39" s="106" t="s">
        <v>49</v>
      </c>
      <c r="AY39" s="107">
        <v>0</v>
      </c>
      <c r="AZ39" s="106" t="s">
        <v>49</v>
      </c>
      <c r="BA39" s="107">
        <v>7196036.2647039257</v>
      </c>
      <c r="BD39" s="106" t="s">
        <v>49</v>
      </c>
      <c r="BE39" s="107">
        <v>0</v>
      </c>
      <c r="BF39" s="106" t="s">
        <v>49</v>
      </c>
      <c r="BG39" s="107">
        <v>10608489.572339959</v>
      </c>
      <c r="BJ39" s="106" t="s">
        <v>49</v>
      </c>
      <c r="BK39" s="107">
        <v>0</v>
      </c>
      <c r="BL39" s="106" t="s">
        <v>49</v>
      </c>
      <c r="BM39" s="107">
        <v>22489785.999234982</v>
      </c>
      <c r="BP39" s="106" t="s">
        <v>49</v>
      </c>
      <c r="BQ39" s="107">
        <v>0</v>
      </c>
      <c r="BR39" s="106" t="s">
        <v>49</v>
      </c>
      <c r="BS39" s="107">
        <v>16612330.891179951</v>
      </c>
      <c r="BV39" s="100">
        <f t="shared" si="0"/>
        <v>26581751.855743848</v>
      </c>
      <c r="BW39" s="108">
        <f t="shared" si="1"/>
        <v>116435531.99186403</v>
      </c>
    </row>
    <row r="40" spans="2:75" s="5" customFormat="1" ht="15.95" customHeight="1" x14ac:dyDescent="0.25">
      <c r="B40" s="106" t="s">
        <v>50</v>
      </c>
      <c r="C40" s="107">
        <v>431680.63552445779</v>
      </c>
      <c r="D40" s="106" t="s">
        <v>50</v>
      </c>
      <c r="E40" s="107">
        <v>0</v>
      </c>
      <c r="H40" s="106" t="s">
        <v>50</v>
      </c>
      <c r="I40" s="107">
        <v>0</v>
      </c>
      <c r="J40" s="106" t="s">
        <v>50</v>
      </c>
      <c r="K40" s="107">
        <v>53601.726596324035</v>
      </c>
      <c r="N40" s="106" t="s">
        <v>50</v>
      </c>
      <c r="O40" s="107">
        <v>0</v>
      </c>
      <c r="P40" s="106" t="s">
        <v>50</v>
      </c>
      <c r="Q40" s="107">
        <v>49616.036781762174</v>
      </c>
      <c r="T40" s="106" t="s">
        <v>50</v>
      </c>
      <c r="U40" s="107">
        <v>0</v>
      </c>
      <c r="V40" s="106" t="s">
        <v>50</v>
      </c>
      <c r="W40" s="107">
        <v>53659.952527775466</v>
      </c>
      <c r="Z40" s="106" t="s">
        <v>50</v>
      </c>
      <c r="AA40" s="107">
        <v>255358.09771347104</v>
      </c>
      <c r="AB40" s="106" t="s">
        <v>50</v>
      </c>
      <c r="AC40" s="107">
        <v>0</v>
      </c>
      <c r="AF40" s="106" t="s">
        <v>50</v>
      </c>
      <c r="AG40" s="107">
        <v>1528305.4642793541</v>
      </c>
      <c r="AH40" s="106" t="s">
        <v>50</v>
      </c>
      <c r="AI40" s="107">
        <v>0</v>
      </c>
      <c r="AL40" s="106" t="s">
        <v>50</v>
      </c>
      <c r="AM40" s="107">
        <v>2150724.17</v>
      </c>
      <c r="AN40" s="106" t="s">
        <v>50</v>
      </c>
      <c r="AO40" s="107">
        <v>0</v>
      </c>
      <c r="AR40" s="106" t="s">
        <v>50</v>
      </c>
      <c r="AS40" s="107">
        <v>2191556.73</v>
      </c>
      <c r="AT40" s="106" t="s">
        <v>50</v>
      </c>
      <c r="AU40" s="107">
        <v>0</v>
      </c>
      <c r="AX40" s="106" t="s">
        <v>50</v>
      </c>
      <c r="AY40" s="107">
        <v>676823.31519504637</v>
      </c>
      <c r="AZ40" s="106" t="s">
        <v>50</v>
      </c>
      <c r="BA40" s="107">
        <v>0</v>
      </c>
      <c r="BD40" s="106" t="s">
        <v>50</v>
      </c>
      <c r="BE40" s="107">
        <v>1261076.5482381</v>
      </c>
      <c r="BF40" s="106" t="s">
        <v>50</v>
      </c>
      <c r="BG40" s="107">
        <v>0</v>
      </c>
      <c r="BJ40" s="106" t="s">
        <v>50</v>
      </c>
      <c r="BK40" s="107">
        <v>1068084.8</v>
      </c>
      <c r="BL40" s="106" t="s">
        <v>50</v>
      </c>
      <c r="BM40" s="107">
        <v>0</v>
      </c>
      <c r="BP40" s="106" t="s">
        <v>50</v>
      </c>
      <c r="BQ40" s="107">
        <v>159006.97</v>
      </c>
      <c r="BR40" s="106" t="s">
        <v>50</v>
      </c>
      <c r="BS40" s="107">
        <v>0</v>
      </c>
      <c r="BV40" s="100">
        <f t="shared" si="0"/>
        <v>9722616.7309504319</v>
      </c>
      <c r="BW40" s="108">
        <f t="shared" si="1"/>
        <v>156877.71590586167</v>
      </c>
    </row>
    <row r="41" spans="2:75" s="5" customFormat="1" ht="15.95" customHeight="1" x14ac:dyDescent="0.25">
      <c r="B41" s="106" t="s">
        <v>51</v>
      </c>
      <c r="C41" s="107">
        <v>868177.85592107836</v>
      </c>
      <c r="D41" s="106" t="s">
        <v>51</v>
      </c>
      <c r="E41" s="107">
        <v>0</v>
      </c>
      <c r="H41" s="106" t="s">
        <v>51</v>
      </c>
      <c r="I41" s="107">
        <v>0</v>
      </c>
      <c r="J41" s="106" t="s">
        <v>51</v>
      </c>
      <c r="K41" s="107">
        <v>123420.47812338363</v>
      </c>
      <c r="N41" s="106" t="s">
        <v>51</v>
      </c>
      <c r="O41" s="107">
        <v>0</v>
      </c>
      <c r="P41" s="106" t="s">
        <v>51</v>
      </c>
      <c r="Q41" s="107">
        <v>122103.73271177216</v>
      </c>
      <c r="T41" s="106" t="s">
        <v>51</v>
      </c>
      <c r="U41" s="107">
        <v>0</v>
      </c>
      <c r="V41" s="106" t="s">
        <v>51</v>
      </c>
      <c r="W41" s="107">
        <v>135983.87016330904</v>
      </c>
      <c r="Z41" s="106" t="s">
        <v>51</v>
      </c>
      <c r="AA41" s="107">
        <v>336380.5033002597</v>
      </c>
      <c r="AB41" s="106" t="s">
        <v>51</v>
      </c>
      <c r="AC41" s="107">
        <v>0</v>
      </c>
      <c r="AF41" s="106" t="s">
        <v>51</v>
      </c>
      <c r="AG41" s="107">
        <v>1558114.5591607331</v>
      </c>
      <c r="AH41" s="106" t="s">
        <v>51</v>
      </c>
      <c r="AI41" s="107">
        <v>0</v>
      </c>
      <c r="AL41" s="106" t="s">
        <v>51</v>
      </c>
      <c r="AM41" s="107">
        <v>0</v>
      </c>
      <c r="AN41" s="106" t="s">
        <v>51</v>
      </c>
      <c r="AO41" s="107">
        <v>650647.47671734041</v>
      </c>
      <c r="AR41" s="106" t="s">
        <v>51</v>
      </c>
      <c r="AS41" s="107">
        <v>0</v>
      </c>
      <c r="AT41" s="106" t="s">
        <v>51</v>
      </c>
      <c r="AU41" s="107">
        <v>282125.26118907833</v>
      </c>
      <c r="AX41" s="106" t="s">
        <v>51</v>
      </c>
      <c r="AY41" s="107">
        <v>0</v>
      </c>
      <c r="AZ41" s="106" t="s">
        <v>51</v>
      </c>
      <c r="BA41" s="107">
        <v>234494.476868753</v>
      </c>
      <c r="BD41" s="106" t="s">
        <v>51</v>
      </c>
      <c r="BE41" s="107">
        <v>0</v>
      </c>
      <c r="BF41" s="106" t="s">
        <v>51</v>
      </c>
      <c r="BG41" s="107">
        <v>322663.55305135634</v>
      </c>
      <c r="BJ41" s="106" t="s">
        <v>51</v>
      </c>
      <c r="BK41" s="107">
        <v>0</v>
      </c>
      <c r="BL41" s="106" t="s">
        <v>51</v>
      </c>
      <c r="BM41" s="107">
        <v>631677.83152044483</v>
      </c>
      <c r="BP41" s="106" t="s">
        <v>51</v>
      </c>
      <c r="BQ41" s="107">
        <v>0</v>
      </c>
      <c r="BR41" s="106" t="s">
        <v>51</v>
      </c>
      <c r="BS41" s="107">
        <v>575858.97439855384</v>
      </c>
      <c r="BV41" s="100">
        <f t="shared" si="0"/>
        <v>2762672.918382071</v>
      </c>
      <c r="BW41" s="108">
        <f t="shared" si="1"/>
        <v>3078975.6547439918</v>
      </c>
    </row>
    <row r="42" spans="2:75" s="5" customFormat="1" ht="15.95" customHeight="1" x14ac:dyDescent="0.25">
      <c r="B42" s="106" t="s">
        <v>52</v>
      </c>
      <c r="C42" s="107">
        <v>481065.23633648595</v>
      </c>
      <c r="D42" s="106" t="s">
        <v>52</v>
      </c>
      <c r="E42" s="107">
        <v>0</v>
      </c>
      <c r="H42" s="106" t="s">
        <v>52</v>
      </c>
      <c r="I42" s="107">
        <v>0</v>
      </c>
      <c r="J42" s="106" t="s">
        <v>52</v>
      </c>
      <c r="K42" s="107">
        <v>384411.35203126492</v>
      </c>
      <c r="N42" s="106" t="s">
        <v>52</v>
      </c>
      <c r="O42" s="107">
        <v>0</v>
      </c>
      <c r="P42" s="106" t="s">
        <v>52</v>
      </c>
      <c r="Q42" s="107">
        <v>374925.5515548992</v>
      </c>
      <c r="T42" s="106" t="s">
        <v>52</v>
      </c>
      <c r="U42" s="107">
        <v>0</v>
      </c>
      <c r="V42" s="106" t="s">
        <v>52</v>
      </c>
      <c r="W42" s="107">
        <v>455782.75046518625</v>
      </c>
      <c r="Z42" s="106" t="s">
        <v>52</v>
      </c>
      <c r="AA42" s="107">
        <v>117318.41819234332</v>
      </c>
      <c r="AB42" s="106" t="s">
        <v>52</v>
      </c>
      <c r="AC42" s="107">
        <v>0</v>
      </c>
      <c r="AF42" s="106" t="s">
        <v>52</v>
      </c>
      <c r="AG42" s="107">
        <v>903881.83549779188</v>
      </c>
      <c r="AH42" s="106" t="s">
        <v>52</v>
      </c>
      <c r="AI42" s="107">
        <v>0</v>
      </c>
      <c r="AL42" s="106" t="s">
        <v>52</v>
      </c>
      <c r="AM42" s="107">
        <v>13639686.25</v>
      </c>
      <c r="AN42" s="106" t="s">
        <v>52</v>
      </c>
      <c r="AO42" s="107">
        <v>0</v>
      </c>
      <c r="AR42" s="106" t="s">
        <v>52</v>
      </c>
      <c r="AS42" s="107">
        <v>256813.6264372468</v>
      </c>
      <c r="AT42" s="106" t="s">
        <v>52</v>
      </c>
      <c r="AU42" s="107">
        <v>0</v>
      </c>
      <c r="AX42" s="106" t="s">
        <v>52</v>
      </c>
      <c r="AY42" s="107">
        <v>0</v>
      </c>
      <c r="AZ42" s="106" t="s">
        <v>52</v>
      </c>
      <c r="BA42" s="107">
        <v>481531.42685125803</v>
      </c>
      <c r="BD42" s="106" t="s">
        <v>52</v>
      </c>
      <c r="BE42" s="107">
        <v>2849943.9594883285</v>
      </c>
      <c r="BF42" s="106" t="s">
        <v>52</v>
      </c>
      <c r="BG42" s="107">
        <v>0</v>
      </c>
      <c r="BJ42" s="106" t="s">
        <v>52</v>
      </c>
      <c r="BK42" s="107">
        <v>7338493.0999999996</v>
      </c>
      <c r="BL42" s="106" t="s">
        <v>52</v>
      </c>
      <c r="BM42" s="107">
        <v>0</v>
      </c>
      <c r="BP42" s="106" t="s">
        <v>52</v>
      </c>
      <c r="BQ42" s="107">
        <v>998222.67000000016</v>
      </c>
      <c r="BR42" s="106" t="s">
        <v>52</v>
      </c>
      <c r="BS42" s="107">
        <v>0</v>
      </c>
      <c r="BV42" s="100">
        <f t="shared" si="0"/>
        <v>26585425.095952198</v>
      </c>
      <c r="BW42" s="108">
        <f t="shared" si="1"/>
        <v>1696651.0809026086</v>
      </c>
    </row>
    <row r="43" spans="2:75" s="5" customFormat="1" ht="15.95" customHeight="1" x14ac:dyDescent="0.25">
      <c r="B43" s="106" t="s">
        <v>53</v>
      </c>
      <c r="C43" s="107">
        <v>526572.97069470445</v>
      </c>
      <c r="D43" s="106" t="s">
        <v>53</v>
      </c>
      <c r="E43" s="107">
        <v>0</v>
      </c>
      <c r="H43" s="106" t="s">
        <v>53</v>
      </c>
      <c r="I43" s="107">
        <v>0</v>
      </c>
      <c r="J43" s="106" t="s">
        <v>53</v>
      </c>
      <c r="K43" s="107">
        <v>250437.76778978278</v>
      </c>
      <c r="N43" s="106" t="s">
        <v>53</v>
      </c>
      <c r="O43" s="107">
        <v>0</v>
      </c>
      <c r="P43" s="106" t="s">
        <v>53</v>
      </c>
      <c r="Q43" s="107">
        <v>268849.20724341506</v>
      </c>
      <c r="T43" s="106" t="s">
        <v>53</v>
      </c>
      <c r="U43" s="107">
        <v>0</v>
      </c>
      <c r="V43" s="106" t="s">
        <v>53</v>
      </c>
      <c r="W43" s="107">
        <v>315515.14061451924</v>
      </c>
      <c r="Z43" s="106" t="s">
        <v>53</v>
      </c>
      <c r="AA43" s="107">
        <v>576156.56235111237</v>
      </c>
      <c r="AB43" s="106" t="s">
        <v>53</v>
      </c>
      <c r="AC43" s="107">
        <v>0</v>
      </c>
      <c r="AF43" s="106" t="s">
        <v>53</v>
      </c>
      <c r="AG43" s="107">
        <v>3113627.2120030248</v>
      </c>
      <c r="AH43" s="106" t="s">
        <v>53</v>
      </c>
      <c r="AI43" s="107">
        <v>0</v>
      </c>
      <c r="AL43" s="106" t="s">
        <v>53</v>
      </c>
      <c r="AM43" s="107">
        <v>0</v>
      </c>
      <c r="AN43" s="106" t="s">
        <v>53</v>
      </c>
      <c r="AO43" s="107">
        <v>973483.87039847765</v>
      </c>
      <c r="AR43" s="106" t="s">
        <v>53</v>
      </c>
      <c r="AS43" s="107">
        <v>0</v>
      </c>
      <c r="AT43" s="106" t="s">
        <v>53</v>
      </c>
      <c r="AU43" s="107">
        <v>560653.32383875572</v>
      </c>
      <c r="AX43" s="106" t="s">
        <v>53</v>
      </c>
      <c r="AY43" s="107">
        <v>0</v>
      </c>
      <c r="AZ43" s="106" t="s">
        <v>53</v>
      </c>
      <c r="BA43" s="107">
        <v>511153.86691223294</v>
      </c>
      <c r="BD43" s="106" t="s">
        <v>53</v>
      </c>
      <c r="BE43" s="107">
        <v>0</v>
      </c>
      <c r="BF43" s="106" t="s">
        <v>53</v>
      </c>
      <c r="BG43" s="107">
        <v>704061.7594660297</v>
      </c>
      <c r="BJ43" s="106" t="s">
        <v>53</v>
      </c>
      <c r="BK43" s="107">
        <v>0</v>
      </c>
      <c r="BL43" s="106" t="s">
        <v>53</v>
      </c>
      <c r="BM43" s="107">
        <v>1289652.9870021185</v>
      </c>
      <c r="BP43" s="106" t="s">
        <v>53</v>
      </c>
      <c r="BQ43" s="107">
        <v>0</v>
      </c>
      <c r="BR43" s="106" t="s">
        <v>53</v>
      </c>
      <c r="BS43" s="107">
        <v>868414.44270115218</v>
      </c>
      <c r="BV43" s="100">
        <f t="shared" si="0"/>
        <v>4216356.7450488415</v>
      </c>
      <c r="BW43" s="108">
        <f t="shared" si="1"/>
        <v>5742222.365966484</v>
      </c>
    </row>
    <row r="44" spans="2:75" s="5" customFormat="1" ht="15.95" customHeight="1" x14ac:dyDescent="0.25">
      <c r="B44" s="106" t="s">
        <v>54</v>
      </c>
      <c r="C44" s="107">
        <v>2700762.3983014929</v>
      </c>
      <c r="D44" s="106" t="s">
        <v>54</v>
      </c>
      <c r="E44" s="107">
        <v>0</v>
      </c>
      <c r="H44" s="106" t="s">
        <v>54</v>
      </c>
      <c r="I44" s="107">
        <v>0</v>
      </c>
      <c r="J44" s="106" t="s">
        <v>54</v>
      </c>
      <c r="K44" s="107">
        <v>495331.29889124999</v>
      </c>
      <c r="N44" s="106" t="s">
        <v>54</v>
      </c>
      <c r="O44" s="107">
        <v>0</v>
      </c>
      <c r="P44" s="106" t="s">
        <v>54</v>
      </c>
      <c r="Q44" s="107">
        <v>457827.08501359989</v>
      </c>
      <c r="T44" s="106" t="s">
        <v>54</v>
      </c>
      <c r="U44" s="107">
        <v>0</v>
      </c>
      <c r="V44" s="106" t="s">
        <v>54</v>
      </c>
      <c r="W44" s="107">
        <v>456395.10704063991</v>
      </c>
      <c r="Z44" s="106" t="s">
        <v>54</v>
      </c>
      <c r="AA44" s="107">
        <v>1201585.4930515646</v>
      </c>
      <c r="AB44" s="106" t="s">
        <v>54</v>
      </c>
      <c r="AC44" s="107">
        <v>0</v>
      </c>
      <c r="AF44" s="106" t="s">
        <v>54</v>
      </c>
      <c r="AG44" s="107">
        <v>8500070.9995861892</v>
      </c>
      <c r="AH44" s="106" t="s">
        <v>54</v>
      </c>
      <c r="AI44" s="107">
        <v>0</v>
      </c>
      <c r="AL44" s="106" t="s">
        <v>54</v>
      </c>
      <c r="AM44" s="107">
        <v>16018876.290000001</v>
      </c>
      <c r="AN44" s="106" t="s">
        <v>54</v>
      </c>
      <c r="AO44" s="107">
        <v>0</v>
      </c>
      <c r="AR44" s="106" t="s">
        <v>54</v>
      </c>
      <c r="AS44" s="107">
        <v>15854361.313293165</v>
      </c>
      <c r="AT44" s="106" t="s">
        <v>54</v>
      </c>
      <c r="AU44" s="107">
        <v>0</v>
      </c>
      <c r="AX44" s="106" t="s">
        <v>54</v>
      </c>
      <c r="AY44" s="107">
        <v>0</v>
      </c>
      <c r="AZ44" s="106" t="s">
        <v>54</v>
      </c>
      <c r="BA44" s="107">
        <v>462384.45459481463</v>
      </c>
      <c r="BD44" s="106" t="s">
        <v>54</v>
      </c>
      <c r="BE44" s="107">
        <v>8201917.0976536153</v>
      </c>
      <c r="BF44" s="106" t="s">
        <v>54</v>
      </c>
      <c r="BG44" s="107">
        <v>0</v>
      </c>
      <c r="BJ44" s="106" t="s">
        <v>54</v>
      </c>
      <c r="BK44" s="107">
        <v>10797948.330000002</v>
      </c>
      <c r="BL44" s="106" t="s">
        <v>54</v>
      </c>
      <c r="BM44" s="107">
        <v>0</v>
      </c>
      <c r="BP44" s="106" t="s">
        <v>54</v>
      </c>
      <c r="BQ44" s="107">
        <v>1869975.73</v>
      </c>
      <c r="BR44" s="106" t="s">
        <v>54</v>
      </c>
      <c r="BS44" s="107">
        <v>0</v>
      </c>
      <c r="BV44" s="100">
        <f t="shared" si="0"/>
        <v>65145497.651886024</v>
      </c>
      <c r="BW44" s="108">
        <f t="shared" si="1"/>
        <v>1871937.9455403045</v>
      </c>
    </row>
    <row r="45" spans="2:75" s="5" customFormat="1" ht="15.95" customHeight="1" x14ac:dyDescent="0.25">
      <c r="B45" s="106" t="s">
        <v>55</v>
      </c>
      <c r="C45" s="107">
        <v>869911.44721486745</v>
      </c>
      <c r="D45" s="106" t="s">
        <v>55</v>
      </c>
      <c r="E45" s="107">
        <v>0</v>
      </c>
      <c r="H45" s="106" t="s">
        <v>55</v>
      </c>
      <c r="I45" s="107">
        <v>0</v>
      </c>
      <c r="J45" s="106" t="s">
        <v>55</v>
      </c>
      <c r="K45" s="107">
        <v>639466.57382603246</v>
      </c>
      <c r="N45" s="106" t="s">
        <v>55</v>
      </c>
      <c r="O45" s="107">
        <v>0</v>
      </c>
      <c r="P45" s="106" t="s">
        <v>55</v>
      </c>
      <c r="Q45" s="107">
        <v>669262.83564901538</v>
      </c>
      <c r="T45" s="106" t="s">
        <v>55</v>
      </c>
      <c r="U45" s="107">
        <v>0</v>
      </c>
      <c r="V45" s="106" t="s">
        <v>55</v>
      </c>
      <c r="W45" s="107">
        <v>808983.75505462603</v>
      </c>
      <c r="Z45" s="106" t="s">
        <v>55</v>
      </c>
      <c r="AA45" s="107">
        <v>0</v>
      </c>
      <c r="AB45" s="106" t="s">
        <v>55</v>
      </c>
      <c r="AC45" s="107">
        <v>281768.73863743816</v>
      </c>
      <c r="AF45" s="106" t="s">
        <v>55</v>
      </c>
      <c r="AG45" s="107">
        <v>0</v>
      </c>
      <c r="AH45" s="106" t="s">
        <v>55</v>
      </c>
      <c r="AI45" s="107">
        <v>2155081.1392409895</v>
      </c>
      <c r="AL45" s="106" t="s">
        <v>55</v>
      </c>
      <c r="AM45" s="107">
        <v>4898317.4092099015</v>
      </c>
      <c r="AN45" s="106" t="s">
        <v>55</v>
      </c>
      <c r="AO45" s="107">
        <v>0</v>
      </c>
      <c r="AR45" s="106" t="s">
        <v>55</v>
      </c>
      <c r="AS45" s="107">
        <v>0</v>
      </c>
      <c r="AT45" s="106" t="s">
        <v>55</v>
      </c>
      <c r="AU45" s="107">
        <v>1162960.3781031943</v>
      </c>
      <c r="AX45" s="106" t="s">
        <v>55</v>
      </c>
      <c r="AY45" s="107">
        <v>0</v>
      </c>
      <c r="AZ45" s="106" t="s">
        <v>55</v>
      </c>
      <c r="BA45" s="107">
        <v>1109097.4995575524</v>
      </c>
      <c r="BD45" s="106" t="s">
        <v>55</v>
      </c>
      <c r="BE45" s="107">
        <v>0</v>
      </c>
      <c r="BF45" s="106" t="s">
        <v>55</v>
      </c>
      <c r="BG45" s="107">
        <v>1354759.151727411</v>
      </c>
      <c r="BJ45" s="106" t="s">
        <v>55</v>
      </c>
      <c r="BK45" s="107">
        <v>0</v>
      </c>
      <c r="BL45" s="106" t="s">
        <v>55</v>
      </c>
      <c r="BM45" s="107">
        <v>1531039.5434921146</v>
      </c>
      <c r="BP45" s="106" t="s">
        <v>55</v>
      </c>
      <c r="BQ45" s="107">
        <v>2554313.85</v>
      </c>
      <c r="BR45" s="106" t="s">
        <v>55</v>
      </c>
      <c r="BS45" s="107">
        <v>0</v>
      </c>
      <c r="BV45" s="100">
        <f t="shared" si="0"/>
        <v>8322542.706424769</v>
      </c>
      <c r="BW45" s="108">
        <f t="shared" si="1"/>
        <v>9712419.6152883749</v>
      </c>
    </row>
    <row r="46" spans="2:75" s="5" customFormat="1" ht="15.95" customHeight="1" x14ac:dyDescent="0.25">
      <c r="B46" s="106" t="s">
        <v>56</v>
      </c>
      <c r="C46" s="107">
        <v>175664.2538836725</v>
      </c>
      <c r="D46" s="106" t="s">
        <v>56</v>
      </c>
      <c r="E46" s="107">
        <v>0</v>
      </c>
      <c r="H46" s="106" t="s">
        <v>56</v>
      </c>
      <c r="I46" s="107">
        <v>0</v>
      </c>
      <c r="J46" s="106" t="s">
        <v>56</v>
      </c>
      <c r="K46" s="107">
        <v>19043.411688929809</v>
      </c>
      <c r="N46" s="106" t="s">
        <v>56</v>
      </c>
      <c r="O46" s="107">
        <v>0</v>
      </c>
      <c r="P46" s="106" t="s">
        <v>56</v>
      </c>
      <c r="Q46" s="107">
        <v>18390.611202249889</v>
      </c>
      <c r="T46" s="106" t="s">
        <v>56</v>
      </c>
      <c r="U46" s="107">
        <v>0</v>
      </c>
      <c r="V46" s="106" t="s">
        <v>56</v>
      </c>
      <c r="W46" s="107">
        <v>19838.730925017131</v>
      </c>
      <c r="Z46" s="106" t="s">
        <v>56</v>
      </c>
      <c r="AA46" s="107">
        <v>67362.60011131753</v>
      </c>
      <c r="AB46" s="106" t="s">
        <v>56</v>
      </c>
      <c r="AC46" s="107">
        <v>0</v>
      </c>
      <c r="AF46" s="106" t="s">
        <v>56</v>
      </c>
      <c r="AG46" s="107">
        <v>349722.80932514614</v>
      </c>
      <c r="AH46" s="106" t="s">
        <v>56</v>
      </c>
      <c r="AI46" s="107">
        <v>0</v>
      </c>
      <c r="AL46" s="106" t="s">
        <v>56</v>
      </c>
      <c r="AM46" s="107">
        <v>745325</v>
      </c>
      <c r="AN46" s="106" t="s">
        <v>56</v>
      </c>
      <c r="AO46" s="107">
        <v>0</v>
      </c>
      <c r="AR46" s="106" t="s">
        <v>56</v>
      </c>
      <c r="AS46" s="107">
        <v>409516.12168223265</v>
      </c>
      <c r="AT46" s="106" t="s">
        <v>56</v>
      </c>
      <c r="AU46" s="107">
        <v>0</v>
      </c>
      <c r="AX46" s="106" t="s">
        <v>56</v>
      </c>
      <c r="AY46" s="107">
        <v>161823.32077852532</v>
      </c>
      <c r="AZ46" s="106" t="s">
        <v>56</v>
      </c>
      <c r="BA46" s="107">
        <v>0</v>
      </c>
      <c r="BD46" s="106" t="s">
        <v>56</v>
      </c>
      <c r="BE46" s="107">
        <v>768484.72</v>
      </c>
      <c r="BF46" s="106" t="s">
        <v>56</v>
      </c>
      <c r="BG46" s="107">
        <v>0</v>
      </c>
      <c r="BJ46" s="106" t="s">
        <v>56</v>
      </c>
      <c r="BK46" s="107">
        <v>391091.64</v>
      </c>
      <c r="BL46" s="106" t="s">
        <v>56</v>
      </c>
      <c r="BM46" s="107">
        <v>0</v>
      </c>
      <c r="BP46" s="106" t="s">
        <v>56</v>
      </c>
      <c r="BQ46" s="107">
        <v>58626.150000000009</v>
      </c>
      <c r="BR46" s="106" t="s">
        <v>56</v>
      </c>
      <c r="BS46" s="107">
        <v>0</v>
      </c>
      <c r="BV46" s="100">
        <f t="shared" si="0"/>
        <v>3127616.6157808946</v>
      </c>
      <c r="BW46" s="108">
        <f t="shared" si="1"/>
        <v>57272.753816196833</v>
      </c>
    </row>
    <row r="47" spans="2:75" s="5" customFormat="1" ht="15.95" customHeight="1" x14ac:dyDescent="0.25">
      <c r="B47" s="106" t="s">
        <v>57</v>
      </c>
      <c r="C47" s="107">
        <v>6508446.0072229216</v>
      </c>
      <c r="D47" s="106" t="s">
        <v>57</v>
      </c>
      <c r="E47" s="107">
        <v>0</v>
      </c>
      <c r="H47" s="106" t="s">
        <v>57</v>
      </c>
      <c r="I47" s="107">
        <v>0</v>
      </c>
      <c r="J47" s="106" t="s">
        <v>57</v>
      </c>
      <c r="K47" s="107">
        <v>1725926.0721224416</v>
      </c>
      <c r="N47" s="106" t="s">
        <v>57</v>
      </c>
      <c r="O47" s="107">
        <v>0</v>
      </c>
      <c r="P47" s="106" t="s">
        <v>57</v>
      </c>
      <c r="Q47" s="107">
        <v>1527669.8517999777</v>
      </c>
      <c r="T47" s="106" t="s">
        <v>57</v>
      </c>
      <c r="U47" s="107">
        <v>0</v>
      </c>
      <c r="V47" s="106" t="s">
        <v>57</v>
      </c>
      <c r="W47" s="107">
        <v>1824797.5330686152</v>
      </c>
      <c r="Z47" s="106" t="s">
        <v>57</v>
      </c>
      <c r="AA47" s="107">
        <v>3144383.2839022195</v>
      </c>
      <c r="AB47" s="106" t="s">
        <v>57</v>
      </c>
      <c r="AC47" s="107">
        <v>0</v>
      </c>
      <c r="AF47" s="106" t="s">
        <v>57</v>
      </c>
      <c r="AG47" s="107">
        <v>29236947.865177006</v>
      </c>
      <c r="AH47" s="106" t="s">
        <v>57</v>
      </c>
      <c r="AI47" s="107">
        <v>0</v>
      </c>
      <c r="AL47" s="106" t="s">
        <v>57</v>
      </c>
      <c r="AM47" s="107">
        <v>0</v>
      </c>
      <c r="AN47" s="106" t="s">
        <v>57</v>
      </c>
      <c r="AO47" s="107">
        <v>3941927.3840386569</v>
      </c>
      <c r="AR47" s="106" t="s">
        <v>57</v>
      </c>
      <c r="AS47" s="107">
        <v>0</v>
      </c>
      <c r="AT47" s="106" t="s">
        <v>57</v>
      </c>
      <c r="AU47" s="107">
        <v>2639679.0723927063</v>
      </c>
      <c r="AX47" s="106" t="s">
        <v>57</v>
      </c>
      <c r="AY47" s="107">
        <v>0</v>
      </c>
      <c r="AZ47" s="106" t="s">
        <v>57</v>
      </c>
      <c r="BA47" s="107">
        <v>3149072.5366109186</v>
      </c>
      <c r="BD47" s="106" t="s">
        <v>57</v>
      </c>
      <c r="BE47" s="107">
        <v>0</v>
      </c>
      <c r="BF47" s="106" t="s">
        <v>57</v>
      </c>
      <c r="BG47" s="107">
        <v>3529953.9281151826</v>
      </c>
      <c r="BJ47" s="106" t="s">
        <v>57</v>
      </c>
      <c r="BK47" s="107">
        <v>10458061.075438533</v>
      </c>
      <c r="BL47" s="106" t="s">
        <v>57</v>
      </c>
      <c r="BM47" s="107">
        <v>0</v>
      </c>
      <c r="BP47" s="106" t="s">
        <v>57</v>
      </c>
      <c r="BQ47" s="107">
        <v>8012501.0599999996</v>
      </c>
      <c r="BR47" s="106" t="s">
        <v>57</v>
      </c>
      <c r="BS47" s="107">
        <v>0</v>
      </c>
      <c r="BV47" s="100">
        <f t="shared" si="0"/>
        <v>57360339.291740686</v>
      </c>
      <c r="BW47" s="108">
        <f t="shared" si="1"/>
        <v>18339026.3781485</v>
      </c>
    </row>
    <row r="48" spans="2:75" s="5" customFormat="1" ht="15.95" customHeight="1" x14ac:dyDescent="0.25">
      <c r="B48" s="106" t="s">
        <v>58</v>
      </c>
      <c r="C48" s="107">
        <v>0</v>
      </c>
      <c r="D48" s="106" t="s">
        <v>58</v>
      </c>
      <c r="E48" s="107">
        <v>0</v>
      </c>
      <c r="H48" s="106" t="s">
        <v>58</v>
      </c>
      <c r="I48" s="107">
        <v>0</v>
      </c>
      <c r="J48" s="106" t="s">
        <v>58</v>
      </c>
      <c r="K48" s="107">
        <v>0</v>
      </c>
      <c r="N48" s="106" t="s">
        <v>58</v>
      </c>
      <c r="O48" s="107">
        <v>0</v>
      </c>
      <c r="P48" s="106" t="s">
        <v>58</v>
      </c>
      <c r="Q48" s="107">
        <v>0</v>
      </c>
      <c r="T48" s="106" t="s">
        <v>58</v>
      </c>
      <c r="U48" s="107">
        <v>0</v>
      </c>
      <c r="V48" s="106" t="s">
        <v>58</v>
      </c>
      <c r="W48" s="107">
        <v>0</v>
      </c>
      <c r="Z48" s="106" t="s">
        <v>58</v>
      </c>
      <c r="AA48" s="107">
        <v>0</v>
      </c>
      <c r="AB48" s="106" t="s">
        <v>58</v>
      </c>
      <c r="AC48" s="107">
        <v>0</v>
      </c>
      <c r="AF48" s="106" t="s">
        <v>58</v>
      </c>
      <c r="AG48" s="107">
        <v>0</v>
      </c>
      <c r="AH48" s="106" t="s">
        <v>58</v>
      </c>
      <c r="AI48" s="107">
        <v>0</v>
      </c>
      <c r="AL48" s="106" t="s">
        <v>58</v>
      </c>
      <c r="AM48" s="107">
        <v>0</v>
      </c>
      <c r="AN48" s="106" t="s">
        <v>58</v>
      </c>
      <c r="AO48" s="107">
        <v>0</v>
      </c>
      <c r="AR48" s="106" t="s">
        <v>58</v>
      </c>
      <c r="AS48" s="107">
        <v>0</v>
      </c>
      <c r="AT48" s="106" t="s">
        <v>58</v>
      </c>
      <c r="AU48" s="107">
        <v>0</v>
      </c>
      <c r="AX48" s="106" t="s">
        <v>58</v>
      </c>
      <c r="AY48" s="107">
        <v>0</v>
      </c>
      <c r="AZ48" s="106" t="s">
        <v>58</v>
      </c>
      <c r="BA48" s="107">
        <v>0</v>
      </c>
      <c r="BD48" s="106" t="s">
        <v>58</v>
      </c>
      <c r="BE48" s="107">
        <v>0</v>
      </c>
      <c r="BF48" s="106" t="s">
        <v>58</v>
      </c>
      <c r="BG48" s="107">
        <v>0</v>
      </c>
      <c r="BJ48" s="106" t="s">
        <v>58</v>
      </c>
      <c r="BK48" s="107">
        <v>0</v>
      </c>
      <c r="BL48" s="106" t="s">
        <v>58</v>
      </c>
      <c r="BM48" s="107">
        <v>0</v>
      </c>
      <c r="BP48" s="106" t="s">
        <v>58</v>
      </c>
      <c r="BQ48" s="107">
        <v>0</v>
      </c>
      <c r="BR48" s="106" t="s">
        <v>58</v>
      </c>
      <c r="BS48" s="107">
        <v>0</v>
      </c>
      <c r="BV48" s="100">
        <f t="shared" si="0"/>
        <v>0</v>
      </c>
      <c r="BW48" s="108">
        <f t="shared" si="1"/>
        <v>0</v>
      </c>
    </row>
    <row r="49" spans="2:75" s="5" customFormat="1" ht="15.95" customHeight="1" x14ac:dyDescent="0.25">
      <c r="B49" s="106" t="s">
        <v>59</v>
      </c>
      <c r="C49" s="107">
        <v>0</v>
      </c>
      <c r="D49" s="106" t="s">
        <v>59</v>
      </c>
      <c r="E49" s="107">
        <v>912154.28981046984</v>
      </c>
      <c r="H49" s="106" t="s">
        <v>59</v>
      </c>
      <c r="I49" s="107">
        <v>0</v>
      </c>
      <c r="J49" s="106" t="s">
        <v>59</v>
      </c>
      <c r="K49" s="107">
        <v>895477.62264003279</v>
      </c>
      <c r="N49" s="106" t="s">
        <v>59</v>
      </c>
      <c r="O49" s="107">
        <v>0</v>
      </c>
      <c r="P49" s="106" t="s">
        <v>59</v>
      </c>
      <c r="Q49" s="107">
        <v>867105.02600444935</v>
      </c>
      <c r="T49" s="106" t="s">
        <v>59</v>
      </c>
      <c r="U49" s="107">
        <v>0</v>
      </c>
      <c r="V49" s="106" t="s">
        <v>59</v>
      </c>
      <c r="W49" s="107">
        <v>1179064.3395415284</v>
      </c>
      <c r="Z49" s="106" t="s">
        <v>59</v>
      </c>
      <c r="AA49" s="107">
        <v>1266026.937162268</v>
      </c>
      <c r="AB49" s="106" t="s">
        <v>59</v>
      </c>
      <c r="AC49" s="107">
        <v>0</v>
      </c>
      <c r="AF49" s="106" t="s">
        <v>59</v>
      </c>
      <c r="AG49" s="107">
        <v>4926402.4651894197</v>
      </c>
      <c r="AH49" s="106" t="s">
        <v>59</v>
      </c>
      <c r="AI49" s="107">
        <v>0</v>
      </c>
      <c r="AL49" s="106" t="s">
        <v>59</v>
      </c>
      <c r="AM49" s="107">
        <v>0</v>
      </c>
      <c r="AN49" s="106" t="s">
        <v>59</v>
      </c>
      <c r="AO49" s="107">
        <v>4985355.7532718917</v>
      </c>
      <c r="AR49" s="106" t="s">
        <v>59</v>
      </c>
      <c r="AS49" s="107">
        <v>0</v>
      </c>
      <c r="AT49" s="106" t="s">
        <v>59</v>
      </c>
      <c r="AU49" s="107">
        <v>2553053.5902167028</v>
      </c>
      <c r="AX49" s="106" t="s">
        <v>59</v>
      </c>
      <c r="AY49" s="107">
        <v>0</v>
      </c>
      <c r="AZ49" s="106" t="s">
        <v>59</v>
      </c>
      <c r="BA49" s="107">
        <v>1888545.921959009</v>
      </c>
      <c r="BD49" s="106" t="s">
        <v>59</v>
      </c>
      <c r="BE49" s="107">
        <v>0</v>
      </c>
      <c r="BF49" s="106" t="s">
        <v>59</v>
      </c>
      <c r="BG49" s="107">
        <v>3034118.1119134831</v>
      </c>
      <c r="BJ49" s="106" t="s">
        <v>59</v>
      </c>
      <c r="BK49" s="107">
        <v>0</v>
      </c>
      <c r="BL49" s="106" t="s">
        <v>59</v>
      </c>
      <c r="BM49" s="107">
        <v>8187413.6529154098</v>
      </c>
      <c r="BP49" s="106" t="s">
        <v>59</v>
      </c>
      <c r="BQ49" s="107">
        <v>0</v>
      </c>
      <c r="BR49" s="106" t="s">
        <v>59</v>
      </c>
      <c r="BS49" s="107">
        <v>6886641.5818657298</v>
      </c>
      <c r="BV49" s="100">
        <f t="shared" si="0"/>
        <v>6192429.4023516877</v>
      </c>
      <c r="BW49" s="108">
        <f t="shared" si="1"/>
        <v>31388929.890138708</v>
      </c>
    </row>
    <row r="50" spans="2:75" s="5" customFormat="1" ht="15.95" customHeight="1" x14ac:dyDescent="0.25">
      <c r="B50" s="106" t="s">
        <v>60</v>
      </c>
      <c r="C50" s="107">
        <v>231740.71254744494</v>
      </c>
      <c r="D50" s="106" t="s">
        <v>60</v>
      </c>
      <c r="E50" s="107">
        <v>0</v>
      </c>
      <c r="H50" s="106" t="s">
        <v>60</v>
      </c>
      <c r="I50" s="107">
        <v>0</v>
      </c>
      <c r="J50" s="106" t="s">
        <v>60</v>
      </c>
      <c r="K50" s="107">
        <v>0</v>
      </c>
      <c r="N50" s="106" t="s">
        <v>60</v>
      </c>
      <c r="O50" s="107">
        <v>0</v>
      </c>
      <c r="P50" s="106" t="s">
        <v>60</v>
      </c>
      <c r="Q50" s="107">
        <v>3.2417145948052076E-2</v>
      </c>
      <c r="T50" s="106" t="s">
        <v>60</v>
      </c>
      <c r="U50" s="107">
        <v>0</v>
      </c>
      <c r="V50" s="106" t="s">
        <v>60</v>
      </c>
      <c r="W50" s="107">
        <v>0</v>
      </c>
      <c r="Z50" s="106" t="s">
        <v>60</v>
      </c>
      <c r="AA50" s="107">
        <v>82877.070000000007</v>
      </c>
      <c r="AB50" s="106" t="s">
        <v>60</v>
      </c>
      <c r="AC50" s="107">
        <v>0</v>
      </c>
      <c r="AF50" s="106" t="s">
        <v>60</v>
      </c>
      <c r="AG50" s="107">
        <v>483141.57</v>
      </c>
      <c r="AH50" s="106" t="s">
        <v>60</v>
      </c>
      <c r="AI50" s="107">
        <v>0</v>
      </c>
      <c r="AL50" s="106" t="s">
        <v>60</v>
      </c>
      <c r="AM50" s="107">
        <v>805116.42</v>
      </c>
      <c r="AN50" s="106" t="s">
        <v>60</v>
      </c>
      <c r="AO50" s="107">
        <v>0</v>
      </c>
      <c r="AR50" s="106" t="s">
        <v>60</v>
      </c>
      <c r="AS50" s="107">
        <v>799940.54</v>
      </c>
      <c r="AT50" s="106" t="s">
        <v>60</v>
      </c>
      <c r="AU50" s="107">
        <v>0</v>
      </c>
      <c r="AX50" s="106" t="s">
        <v>60</v>
      </c>
      <c r="AY50" s="107">
        <v>805680.6</v>
      </c>
      <c r="AZ50" s="106" t="s">
        <v>60</v>
      </c>
      <c r="BA50" s="107">
        <v>0</v>
      </c>
      <c r="BD50" s="106" t="s">
        <v>60</v>
      </c>
      <c r="BE50" s="107">
        <v>797931.79</v>
      </c>
      <c r="BF50" s="106" t="s">
        <v>60</v>
      </c>
      <c r="BG50" s="107">
        <v>0</v>
      </c>
      <c r="BJ50" s="106" t="s">
        <v>60</v>
      </c>
      <c r="BK50" s="107">
        <v>458152.24</v>
      </c>
      <c r="BL50" s="106" t="s">
        <v>60</v>
      </c>
      <c r="BM50" s="107">
        <v>0</v>
      </c>
      <c r="BP50" s="106" t="s">
        <v>60</v>
      </c>
      <c r="BQ50" s="107">
        <v>74107.44</v>
      </c>
      <c r="BR50" s="106" t="s">
        <v>60</v>
      </c>
      <c r="BS50" s="107">
        <v>0</v>
      </c>
      <c r="BV50" s="100">
        <f t="shared" si="0"/>
        <v>4538688.3825474456</v>
      </c>
      <c r="BW50" s="108">
        <f t="shared" si="1"/>
        <v>3.2417145948052076E-2</v>
      </c>
    </row>
    <row r="51" spans="2:75" s="5" customFormat="1" ht="15.95" customHeight="1" x14ac:dyDescent="0.25">
      <c r="B51" s="106" t="s">
        <v>61</v>
      </c>
      <c r="C51" s="107">
        <v>73760.3044170926</v>
      </c>
      <c r="D51" s="106" t="s">
        <v>61</v>
      </c>
      <c r="E51" s="107">
        <v>0</v>
      </c>
      <c r="H51" s="106" t="s">
        <v>61</v>
      </c>
      <c r="I51" s="107">
        <v>0</v>
      </c>
      <c r="J51" s="106" t="s">
        <v>61</v>
      </c>
      <c r="K51" s="107">
        <v>10122.941879062981</v>
      </c>
      <c r="N51" s="106" t="s">
        <v>61</v>
      </c>
      <c r="O51" s="107">
        <v>0</v>
      </c>
      <c r="P51" s="106" t="s">
        <v>61</v>
      </c>
      <c r="Q51" s="107">
        <v>11900.01791397329</v>
      </c>
      <c r="T51" s="106" t="s">
        <v>61</v>
      </c>
      <c r="U51" s="107">
        <v>0</v>
      </c>
      <c r="V51" s="106" t="s">
        <v>61</v>
      </c>
      <c r="W51" s="107">
        <v>14155.198282746547</v>
      </c>
      <c r="Z51" s="106" t="s">
        <v>61</v>
      </c>
      <c r="AA51" s="107">
        <v>0</v>
      </c>
      <c r="AB51" s="106" t="s">
        <v>61</v>
      </c>
      <c r="AC51" s="107">
        <v>21623.496912407616</v>
      </c>
      <c r="AF51" s="106" t="s">
        <v>61</v>
      </c>
      <c r="AG51" s="107">
        <v>0</v>
      </c>
      <c r="AH51" s="106" t="s">
        <v>61</v>
      </c>
      <c r="AI51" s="107">
        <v>116914.00762900821</v>
      </c>
      <c r="AL51" s="106" t="s">
        <v>61</v>
      </c>
      <c r="AM51" s="107">
        <v>0</v>
      </c>
      <c r="AN51" s="106" t="s">
        <v>61</v>
      </c>
      <c r="AO51" s="107">
        <v>113129.4131477787</v>
      </c>
      <c r="AR51" s="106" t="s">
        <v>61</v>
      </c>
      <c r="AS51" s="107">
        <v>0</v>
      </c>
      <c r="AT51" s="106" t="s">
        <v>61</v>
      </c>
      <c r="AU51" s="107">
        <v>41556.040780414696</v>
      </c>
      <c r="AX51" s="106" t="s">
        <v>61</v>
      </c>
      <c r="AY51" s="107">
        <v>0</v>
      </c>
      <c r="AZ51" s="106" t="s">
        <v>61</v>
      </c>
      <c r="BA51" s="107">
        <v>31694.367282012827</v>
      </c>
      <c r="BD51" s="106" t="s">
        <v>61</v>
      </c>
      <c r="BE51" s="107">
        <v>0</v>
      </c>
      <c r="BF51" s="106" t="s">
        <v>61</v>
      </c>
      <c r="BG51" s="107">
        <v>12535.501838011201</v>
      </c>
      <c r="BJ51" s="106" t="s">
        <v>61</v>
      </c>
      <c r="BK51" s="107">
        <v>367693.51</v>
      </c>
      <c r="BL51" s="106" t="s">
        <v>61</v>
      </c>
      <c r="BM51" s="107">
        <v>0</v>
      </c>
      <c r="BP51" s="106" t="s">
        <v>61</v>
      </c>
      <c r="BQ51" s="107">
        <v>62373.82</v>
      </c>
      <c r="BR51" s="106" t="s">
        <v>61</v>
      </c>
      <c r="BS51" s="107">
        <v>0</v>
      </c>
      <c r="BV51" s="100">
        <f t="shared" si="0"/>
        <v>503827.6344170926</v>
      </c>
      <c r="BW51" s="108">
        <f t="shared" si="1"/>
        <v>373630.98566541611</v>
      </c>
    </row>
    <row r="52" spans="2:75" s="5" customFormat="1" ht="15.95" customHeight="1" x14ac:dyDescent="0.25">
      <c r="B52" s="106" t="s">
        <v>63</v>
      </c>
      <c r="C52" s="107">
        <v>210375.84262548236</v>
      </c>
      <c r="D52" s="106" t="s">
        <v>63</v>
      </c>
      <c r="E52" s="107">
        <v>0</v>
      </c>
      <c r="H52" s="106" t="s">
        <v>63</v>
      </c>
      <c r="I52" s="107">
        <v>0</v>
      </c>
      <c r="J52" s="106" t="s">
        <v>63</v>
      </c>
      <c r="K52" s="107">
        <v>0</v>
      </c>
      <c r="N52" s="106" t="s">
        <v>63</v>
      </c>
      <c r="O52" s="107">
        <v>0.99</v>
      </c>
      <c r="P52" s="106" t="s">
        <v>63</v>
      </c>
      <c r="Q52" s="107">
        <v>0</v>
      </c>
      <c r="T52" s="106" t="s">
        <v>63</v>
      </c>
      <c r="U52" s="107">
        <v>0</v>
      </c>
      <c r="V52" s="106" t="s">
        <v>63</v>
      </c>
      <c r="W52" s="107">
        <v>0</v>
      </c>
      <c r="Z52" s="106" t="s">
        <v>63</v>
      </c>
      <c r="AA52" s="107">
        <v>77918.539999999994</v>
      </c>
      <c r="AB52" s="106" t="s">
        <v>63</v>
      </c>
      <c r="AC52" s="107">
        <v>0</v>
      </c>
      <c r="AF52" s="106" t="s">
        <v>63</v>
      </c>
      <c r="AG52" s="107">
        <v>425609.77</v>
      </c>
      <c r="AH52" s="106" t="s">
        <v>63</v>
      </c>
      <c r="AI52" s="107">
        <v>0</v>
      </c>
      <c r="AL52" s="106" t="s">
        <v>63</v>
      </c>
      <c r="AM52" s="107">
        <v>662447.98</v>
      </c>
      <c r="AN52" s="106" t="s">
        <v>63</v>
      </c>
      <c r="AO52" s="107">
        <v>0</v>
      </c>
      <c r="AR52" s="106" t="s">
        <v>63</v>
      </c>
      <c r="AS52" s="107">
        <v>657340.21</v>
      </c>
      <c r="AT52" s="106" t="s">
        <v>63</v>
      </c>
      <c r="AU52" s="107">
        <v>0</v>
      </c>
      <c r="AX52" s="106" t="s">
        <v>63</v>
      </c>
      <c r="AY52" s="107">
        <v>643144.64</v>
      </c>
      <c r="AZ52" s="106" t="s">
        <v>63</v>
      </c>
      <c r="BA52" s="107">
        <v>0</v>
      </c>
      <c r="BD52" s="106" t="s">
        <v>63</v>
      </c>
      <c r="BE52" s="107">
        <v>710368.24</v>
      </c>
      <c r="BF52" s="106" t="s">
        <v>63</v>
      </c>
      <c r="BG52" s="107">
        <v>0</v>
      </c>
      <c r="BJ52" s="106" t="s">
        <v>63</v>
      </c>
      <c r="BK52" s="107">
        <v>328455.94</v>
      </c>
      <c r="BL52" s="106" t="s">
        <v>63</v>
      </c>
      <c r="BM52" s="107">
        <v>0</v>
      </c>
      <c r="BP52" s="106" t="s">
        <v>63</v>
      </c>
      <c r="BQ52" s="107">
        <v>54787.82</v>
      </c>
      <c r="BR52" s="106" t="s">
        <v>63</v>
      </c>
      <c r="BS52" s="107">
        <v>0</v>
      </c>
      <c r="BV52" s="100">
        <f t="shared" si="0"/>
        <v>3770449.9726254819</v>
      </c>
      <c r="BW52" s="108">
        <f t="shared" si="1"/>
        <v>0</v>
      </c>
    </row>
    <row r="53" spans="2:75" s="5" customFormat="1" ht="15.95" customHeight="1" x14ac:dyDescent="0.25">
      <c r="B53" s="106" t="s">
        <v>64</v>
      </c>
      <c r="C53" s="107">
        <v>196442.91783366335</v>
      </c>
      <c r="D53" s="106" t="s">
        <v>64</v>
      </c>
      <c r="E53" s="107">
        <v>0</v>
      </c>
      <c r="H53" s="106" t="s">
        <v>64</v>
      </c>
      <c r="I53" s="107">
        <v>468.28</v>
      </c>
      <c r="J53" s="106" t="s">
        <v>64</v>
      </c>
      <c r="K53" s="107">
        <v>0</v>
      </c>
      <c r="N53" s="106" t="s">
        <v>64</v>
      </c>
      <c r="O53" s="107">
        <v>483.37</v>
      </c>
      <c r="P53" s="106" t="s">
        <v>64</v>
      </c>
      <c r="Q53" s="107">
        <v>0</v>
      </c>
      <c r="T53" s="106" t="s">
        <v>64</v>
      </c>
      <c r="U53" s="107">
        <v>483.51</v>
      </c>
      <c r="V53" s="106" t="s">
        <v>64</v>
      </c>
      <c r="W53" s="107">
        <v>0</v>
      </c>
      <c r="Z53" s="106" t="s">
        <v>64</v>
      </c>
      <c r="AA53" s="107">
        <v>58349.919999999998</v>
      </c>
      <c r="AB53" s="106" t="s">
        <v>64</v>
      </c>
      <c r="AC53" s="107">
        <v>0</v>
      </c>
      <c r="AF53" s="106" t="s">
        <v>64</v>
      </c>
      <c r="AG53" s="107">
        <v>319398.07</v>
      </c>
      <c r="AH53" s="106" t="s">
        <v>64</v>
      </c>
      <c r="AI53" s="107">
        <v>0</v>
      </c>
      <c r="AL53" s="106" t="s">
        <v>64</v>
      </c>
      <c r="AM53" s="107">
        <v>535720.84</v>
      </c>
      <c r="AN53" s="106" t="s">
        <v>64</v>
      </c>
      <c r="AO53" s="107">
        <v>0</v>
      </c>
      <c r="AR53" s="106" t="s">
        <v>64</v>
      </c>
      <c r="AS53" s="107">
        <v>536415.53</v>
      </c>
      <c r="AT53" s="106" t="s">
        <v>64</v>
      </c>
      <c r="AU53" s="107">
        <v>0</v>
      </c>
      <c r="AX53" s="106" t="s">
        <v>64</v>
      </c>
      <c r="AY53" s="107">
        <v>484607.03</v>
      </c>
      <c r="AZ53" s="106" t="s">
        <v>64</v>
      </c>
      <c r="BA53" s="107">
        <v>0</v>
      </c>
      <c r="BD53" s="106" t="s">
        <v>64</v>
      </c>
      <c r="BE53" s="107">
        <v>484761.53</v>
      </c>
      <c r="BF53" s="106" t="s">
        <v>64</v>
      </c>
      <c r="BG53" s="107">
        <v>0</v>
      </c>
      <c r="BJ53" s="106" t="s">
        <v>64</v>
      </c>
      <c r="BK53" s="107">
        <v>358135.27</v>
      </c>
      <c r="BL53" s="106" t="s">
        <v>64</v>
      </c>
      <c r="BM53" s="107">
        <v>0</v>
      </c>
      <c r="BP53" s="106" t="s">
        <v>64</v>
      </c>
      <c r="BQ53" s="107">
        <v>68088.800000000003</v>
      </c>
      <c r="BR53" s="106" t="s">
        <v>64</v>
      </c>
      <c r="BS53" s="107">
        <v>0</v>
      </c>
      <c r="BV53" s="100">
        <f t="shared" si="0"/>
        <v>3043355.0678336634</v>
      </c>
      <c r="BW53" s="108">
        <f t="shared" si="1"/>
        <v>0</v>
      </c>
    </row>
    <row r="54" spans="2:75" s="5" customFormat="1" ht="15.95" customHeight="1" x14ac:dyDescent="0.25">
      <c r="B54" s="106" t="s">
        <v>65</v>
      </c>
      <c r="C54" s="107">
        <v>32926.73829079084</v>
      </c>
      <c r="D54" s="106" t="s">
        <v>65</v>
      </c>
      <c r="E54" s="107">
        <v>0</v>
      </c>
      <c r="H54" s="106" t="s">
        <v>65</v>
      </c>
      <c r="I54" s="107">
        <v>0</v>
      </c>
      <c r="J54" s="106" t="s">
        <v>65</v>
      </c>
      <c r="K54" s="107">
        <v>0</v>
      </c>
      <c r="N54" s="106" t="s">
        <v>65</v>
      </c>
      <c r="O54" s="107">
        <v>0</v>
      </c>
      <c r="P54" s="106" t="s">
        <v>65</v>
      </c>
      <c r="Q54" s="107">
        <v>0</v>
      </c>
      <c r="T54" s="106" t="s">
        <v>65</v>
      </c>
      <c r="U54" s="107">
        <v>0</v>
      </c>
      <c r="V54" s="106" t="s">
        <v>65</v>
      </c>
      <c r="W54" s="107">
        <v>0</v>
      </c>
      <c r="Z54" s="106" t="s">
        <v>65</v>
      </c>
      <c r="AA54" s="107">
        <v>0</v>
      </c>
      <c r="AB54" s="106" t="s">
        <v>65</v>
      </c>
      <c r="AC54" s="107">
        <v>0</v>
      </c>
      <c r="AF54" s="106" t="s">
        <v>65</v>
      </c>
      <c r="AG54" s="107">
        <v>10012.83</v>
      </c>
      <c r="AH54" s="106" t="s">
        <v>65</v>
      </c>
      <c r="AI54" s="107">
        <v>0</v>
      </c>
      <c r="AL54" s="106" t="s">
        <v>65</v>
      </c>
      <c r="AM54" s="107">
        <v>51790.61</v>
      </c>
      <c r="AN54" s="106" t="s">
        <v>65</v>
      </c>
      <c r="AO54" s="107">
        <v>0</v>
      </c>
      <c r="AR54" s="106" t="s">
        <v>65</v>
      </c>
      <c r="AS54" s="107">
        <v>51506.67</v>
      </c>
      <c r="AT54" s="106" t="s">
        <v>65</v>
      </c>
      <c r="AU54" s="107">
        <v>0</v>
      </c>
      <c r="AX54" s="106" t="s">
        <v>65</v>
      </c>
      <c r="AY54" s="107">
        <v>49851.61</v>
      </c>
      <c r="AZ54" s="106" t="s">
        <v>65</v>
      </c>
      <c r="BA54" s="107">
        <v>0</v>
      </c>
      <c r="BD54" s="106" t="s">
        <v>65</v>
      </c>
      <c r="BE54" s="107">
        <v>54757.21</v>
      </c>
      <c r="BF54" s="106" t="s">
        <v>65</v>
      </c>
      <c r="BG54" s="107">
        <v>0</v>
      </c>
      <c r="BJ54" s="106" t="s">
        <v>65</v>
      </c>
      <c r="BK54" s="107">
        <v>53049.37</v>
      </c>
      <c r="BL54" s="106" t="s">
        <v>65</v>
      </c>
      <c r="BM54" s="107">
        <v>0</v>
      </c>
      <c r="BP54" s="106" t="s">
        <v>65</v>
      </c>
      <c r="BQ54" s="107">
        <v>11374.93</v>
      </c>
      <c r="BR54" s="106" t="s">
        <v>65</v>
      </c>
      <c r="BS54" s="107">
        <v>0</v>
      </c>
      <c r="BV54" s="100">
        <f t="shared" si="0"/>
        <v>315269.96829079086</v>
      </c>
      <c r="BW54" s="108">
        <f t="shared" si="1"/>
        <v>0</v>
      </c>
    </row>
    <row r="55" spans="2:75" s="5" customFormat="1" ht="15.95" customHeight="1" x14ac:dyDescent="0.25">
      <c r="B55" s="106" t="s">
        <v>66</v>
      </c>
      <c r="C55" s="107">
        <v>86720.660541020494</v>
      </c>
      <c r="D55" s="106" t="s">
        <v>66</v>
      </c>
      <c r="E55" s="107">
        <v>0</v>
      </c>
      <c r="H55" s="106" t="s">
        <v>66</v>
      </c>
      <c r="I55" s="107">
        <v>0</v>
      </c>
      <c r="J55" s="106" t="s">
        <v>66</v>
      </c>
      <c r="K55" s="107">
        <v>0</v>
      </c>
      <c r="N55" s="106" t="s">
        <v>66</v>
      </c>
      <c r="O55" s="107">
        <v>0</v>
      </c>
      <c r="P55" s="106" t="s">
        <v>66</v>
      </c>
      <c r="Q55" s="107">
        <v>0</v>
      </c>
      <c r="T55" s="106" t="s">
        <v>66</v>
      </c>
      <c r="U55" s="107">
        <v>0</v>
      </c>
      <c r="V55" s="106" t="s">
        <v>66</v>
      </c>
      <c r="W55" s="107">
        <v>0</v>
      </c>
      <c r="Z55" s="106" t="s">
        <v>66</v>
      </c>
      <c r="AA55" s="107">
        <v>1766.47</v>
      </c>
      <c r="AB55" s="106" t="s">
        <v>66</v>
      </c>
      <c r="AC55" s="107">
        <v>0</v>
      </c>
      <c r="AF55" s="106" t="s">
        <v>66</v>
      </c>
      <c r="AG55" s="107">
        <v>30790.57</v>
      </c>
      <c r="AH55" s="106" t="s">
        <v>66</v>
      </c>
      <c r="AI55" s="107">
        <v>0</v>
      </c>
      <c r="AL55" s="106" t="s">
        <v>66</v>
      </c>
      <c r="AM55" s="107">
        <v>133117.18</v>
      </c>
      <c r="AN55" s="106" t="s">
        <v>66</v>
      </c>
      <c r="AO55" s="107">
        <v>0</v>
      </c>
      <c r="AR55" s="106" t="s">
        <v>66</v>
      </c>
      <c r="AS55" s="107">
        <v>127756.01</v>
      </c>
      <c r="AT55" s="106" t="s">
        <v>66</v>
      </c>
      <c r="AU55" s="107">
        <v>0</v>
      </c>
      <c r="AX55" s="106" t="s">
        <v>66</v>
      </c>
      <c r="AY55" s="107">
        <v>157286.18</v>
      </c>
      <c r="AZ55" s="106" t="s">
        <v>66</v>
      </c>
      <c r="BA55" s="107">
        <v>0</v>
      </c>
      <c r="BD55" s="106" t="s">
        <v>66</v>
      </c>
      <c r="BE55" s="107">
        <v>139406.13</v>
      </c>
      <c r="BF55" s="106" t="s">
        <v>66</v>
      </c>
      <c r="BG55" s="107">
        <v>0</v>
      </c>
      <c r="BJ55" s="106" t="s">
        <v>66</v>
      </c>
      <c r="BK55" s="107">
        <v>127317.38</v>
      </c>
      <c r="BL55" s="106" t="s">
        <v>66</v>
      </c>
      <c r="BM55" s="107">
        <v>0</v>
      </c>
      <c r="BP55" s="106" t="s">
        <v>66</v>
      </c>
      <c r="BQ55" s="107">
        <v>27878.639999999999</v>
      </c>
      <c r="BR55" s="106" t="s">
        <v>66</v>
      </c>
      <c r="BS55" s="107">
        <v>0</v>
      </c>
      <c r="BV55" s="100">
        <f t="shared" si="0"/>
        <v>832039.22054102051</v>
      </c>
      <c r="BW55" s="108">
        <f t="shared" si="1"/>
        <v>0</v>
      </c>
    </row>
    <row r="56" spans="2:75" s="5" customFormat="1" ht="15.95" customHeight="1" x14ac:dyDescent="0.25">
      <c r="B56" s="106" t="s">
        <v>67</v>
      </c>
      <c r="C56" s="107">
        <v>182420.3856906516</v>
      </c>
      <c r="D56" s="106" t="s">
        <v>67</v>
      </c>
      <c r="E56" s="107">
        <v>0</v>
      </c>
      <c r="H56" s="106" t="s">
        <v>67</v>
      </c>
      <c r="I56" s="107">
        <v>0</v>
      </c>
      <c r="J56" s="106" t="s">
        <v>67</v>
      </c>
      <c r="K56" s="107">
        <v>0</v>
      </c>
      <c r="N56" s="106" t="s">
        <v>67</v>
      </c>
      <c r="O56" s="107">
        <v>0</v>
      </c>
      <c r="P56" s="106" t="s">
        <v>67</v>
      </c>
      <c r="Q56" s="107">
        <v>0</v>
      </c>
      <c r="T56" s="106" t="s">
        <v>67</v>
      </c>
      <c r="U56" s="107">
        <v>0</v>
      </c>
      <c r="V56" s="106" t="s">
        <v>67</v>
      </c>
      <c r="W56" s="107">
        <v>0</v>
      </c>
      <c r="Z56" s="106" t="s">
        <v>67</v>
      </c>
      <c r="AA56" s="107">
        <v>87057.052658593253</v>
      </c>
      <c r="AB56" s="106" t="s">
        <v>67</v>
      </c>
      <c r="AC56" s="107">
        <v>0</v>
      </c>
      <c r="AF56" s="106" t="s">
        <v>67</v>
      </c>
      <c r="AG56" s="107">
        <v>457840.79</v>
      </c>
      <c r="AH56" s="106" t="s">
        <v>67</v>
      </c>
      <c r="AI56" s="107">
        <v>0</v>
      </c>
      <c r="AL56" s="106" t="s">
        <v>67</v>
      </c>
      <c r="AM56" s="107">
        <v>683386.93</v>
      </c>
      <c r="AN56" s="106" t="s">
        <v>67</v>
      </c>
      <c r="AO56" s="107">
        <v>0</v>
      </c>
      <c r="AR56" s="106" t="s">
        <v>67</v>
      </c>
      <c r="AS56" s="107">
        <v>690388.57</v>
      </c>
      <c r="AT56" s="106" t="s">
        <v>67</v>
      </c>
      <c r="AU56" s="107">
        <v>0</v>
      </c>
      <c r="AX56" s="106" t="s">
        <v>67</v>
      </c>
      <c r="AY56" s="107">
        <v>680979.52</v>
      </c>
      <c r="AZ56" s="106" t="s">
        <v>67</v>
      </c>
      <c r="BA56" s="107">
        <v>0</v>
      </c>
      <c r="BD56" s="106" t="s">
        <v>67</v>
      </c>
      <c r="BE56" s="107">
        <v>661068.44999999995</v>
      </c>
      <c r="BF56" s="106" t="s">
        <v>67</v>
      </c>
      <c r="BG56" s="107">
        <v>0</v>
      </c>
      <c r="BJ56" s="106" t="s">
        <v>67</v>
      </c>
      <c r="BK56" s="107">
        <v>339979.81</v>
      </c>
      <c r="BL56" s="106" t="s">
        <v>67</v>
      </c>
      <c r="BM56" s="107">
        <v>0</v>
      </c>
      <c r="BP56" s="106" t="s">
        <v>67</v>
      </c>
      <c r="BQ56" s="107">
        <v>50424.98</v>
      </c>
      <c r="BR56" s="106" t="s">
        <v>67</v>
      </c>
      <c r="BS56" s="107">
        <v>0</v>
      </c>
      <c r="BV56" s="100">
        <f t="shared" si="0"/>
        <v>3833546.4883492449</v>
      </c>
      <c r="BW56" s="108">
        <f t="shared" si="1"/>
        <v>0</v>
      </c>
    </row>
    <row r="57" spans="2:75" s="5" customFormat="1" ht="15.95" customHeight="1" x14ac:dyDescent="0.25">
      <c r="B57" s="106" t="s">
        <v>68</v>
      </c>
      <c r="C57" s="107">
        <v>251424.83999063526</v>
      </c>
      <c r="D57" s="106" t="s">
        <v>68</v>
      </c>
      <c r="E57" s="107">
        <v>0</v>
      </c>
      <c r="H57" s="106" t="s">
        <v>68</v>
      </c>
      <c r="I57" s="107">
        <v>0</v>
      </c>
      <c r="J57" s="106" t="s">
        <v>68</v>
      </c>
      <c r="K57" s="107">
        <v>44054.56164799082</v>
      </c>
      <c r="N57" s="106" t="s">
        <v>68</v>
      </c>
      <c r="O57" s="107">
        <v>0</v>
      </c>
      <c r="P57" s="106" t="s">
        <v>68</v>
      </c>
      <c r="Q57" s="107">
        <v>45922.481795502921</v>
      </c>
      <c r="T57" s="106" t="s">
        <v>68</v>
      </c>
      <c r="U57" s="107">
        <v>0</v>
      </c>
      <c r="V57" s="106" t="s">
        <v>68</v>
      </c>
      <c r="W57" s="107">
        <v>45563.669336000203</v>
      </c>
      <c r="Z57" s="106" t="s">
        <v>68</v>
      </c>
      <c r="AA57" s="107">
        <v>177302.57805037938</v>
      </c>
      <c r="AB57" s="106" t="s">
        <v>68</v>
      </c>
      <c r="AC57" s="107">
        <v>0</v>
      </c>
      <c r="AF57" s="106" t="s">
        <v>68</v>
      </c>
      <c r="AG57" s="107">
        <v>773929.21216425311</v>
      </c>
      <c r="AH57" s="106" t="s">
        <v>68</v>
      </c>
      <c r="AI57" s="107">
        <v>0</v>
      </c>
      <c r="AL57" s="106" t="s">
        <v>68</v>
      </c>
      <c r="AM57" s="107">
        <v>0</v>
      </c>
      <c r="AN57" s="106" t="s">
        <v>68</v>
      </c>
      <c r="AO57" s="107">
        <v>281391.82241925085</v>
      </c>
      <c r="AR57" s="106" t="s">
        <v>68</v>
      </c>
      <c r="AS57" s="107">
        <v>0</v>
      </c>
      <c r="AT57" s="106" t="s">
        <v>68</v>
      </c>
      <c r="AU57" s="107">
        <v>143235.88042046066</v>
      </c>
      <c r="AX57" s="106" t="s">
        <v>68</v>
      </c>
      <c r="AY57" s="107">
        <v>0</v>
      </c>
      <c r="AZ57" s="106" t="s">
        <v>68</v>
      </c>
      <c r="BA57" s="107">
        <v>94700.677395595238</v>
      </c>
      <c r="BD57" s="106" t="s">
        <v>68</v>
      </c>
      <c r="BE57" s="107">
        <v>0</v>
      </c>
      <c r="BF57" s="106" t="s">
        <v>68</v>
      </c>
      <c r="BG57" s="107">
        <v>122662.12475365901</v>
      </c>
      <c r="BJ57" s="106" t="s">
        <v>68</v>
      </c>
      <c r="BK57" s="107">
        <v>0</v>
      </c>
      <c r="BL57" s="106" t="s">
        <v>68</v>
      </c>
      <c r="BM57" s="107">
        <v>243570.48743908206</v>
      </c>
      <c r="BP57" s="106" t="s">
        <v>68</v>
      </c>
      <c r="BQ57" s="107">
        <v>0</v>
      </c>
      <c r="BR57" s="106" t="s">
        <v>68</v>
      </c>
      <c r="BS57" s="107">
        <v>296404.69437539153</v>
      </c>
      <c r="BV57" s="100">
        <f t="shared" si="0"/>
        <v>1202656.6302052678</v>
      </c>
      <c r="BW57" s="108">
        <f t="shared" si="1"/>
        <v>1317506.3995829334</v>
      </c>
    </row>
    <row r="58" spans="2:75" s="5" customFormat="1" ht="15.95" customHeight="1" x14ac:dyDescent="0.25">
      <c r="B58" s="106" t="s">
        <v>69</v>
      </c>
      <c r="C58" s="107">
        <v>286552.55739258643</v>
      </c>
      <c r="D58" s="106" t="s">
        <v>69</v>
      </c>
      <c r="E58" s="107">
        <v>0</v>
      </c>
      <c r="H58" s="106" t="s">
        <v>69</v>
      </c>
      <c r="I58" s="107">
        <v>0</v>
      </c>
      <c r="J58" s="106" t="s">
        <v>69</v>
      </c>
      <c r="K58" s="107">
        <v>0</v>
      </c>
      <c r="N58" s="106" t="s">
        <v>69</v>
      </c>
      <c r="O58" s="107">
        <v>57.429772390951193</v>
      </c>
      <c r="P58" s="106" t="s">
        <v>69</v>
      </c>
      <c r="Q58" s="107">
        <v>0</v>
      </c>
      <c r="T58" s="106" t="s">
        <v>69</v>
      </c>
      <c r="U58" s="107">
        <v>70.333928698857676</v>
      </c>
      <c r="V58" s="106" t="s">
        <v>69</v>
      </c>
      <c r="W58" s="107">
        <v>0</v>
      </c>
      <c r="Z58" s="106" t="s">
        <v>69</v>
      </c>
      <c r="AA58" s="107">
        <v>152764.01</v>
      </c>
      <c r="AB58" s="106" t="s">
        <v>69</v>
      </c>
      <c r="AC58" s="107">
        <v>0</v>
      </c>
      <c r="AF58" s="106" t="s">
        <v>69</v>
      </c>
      <c r="AG58" s="107">
        <v>860910.35</v>
      </c>
      <c r="AH58" s="106" t="s">
        <v>69</v>
      </c>
      <c r="AI58" s="107">
        <v>0</v>
      </c>
      <c r="AL58" s="106" t="s">
        <v>69</v>
      </c>
      <c r="AM58" s="107">
        <v>1231238.0900000001</v>
      </c>
      <c r="AN58" s="106" t="s">
        <v>69</v>
      </c>
      <c r="AO58" s="107">
        <v>0</v>
      </c>
      <c r="AR58" s="106" t="s">
        <v>69</v>
      </c>
      <c r="AS58" s="107">
        <v>1222103.24</v>
      </c>
      <c r="AT58" s="106" t="s">
        <v>69</v>
      </c>
      <c r="AU58" s="107">
        <v>0</v>
      </c>
      <c r="AX58" s="106" t="s">
        <v>69</v>
      </c>
      <c r="AY58" s="107">
        <v>1159740.29</v>
      </c>
      <c r="AZ58" s="106" t="s">
        <v>69</v>
      </c>
      <c r="BA58" s="107">
        <v>0</v>
      </c>
      <c r="BD58" s="106" t="s">
        <v>69</v>
      </c>
      <c r="BE58" s="107">
        <v>1243694.24</v>
      </c>
      <c r="BF58" s="106" t="s">
        <v>69</v>
      </c>
      <c r="BG58" s="107">
        <v>0</v>
      </c>
      <c r="BJ58" s="106" t="s">
        <v>69</v>
      </c>
      <c r="BK58" s="107">
        <v>613257.47</v>
      </c>
      <c r="BL58" s="106" t="s">
        <v>69</v>
      </c>
      <c r="BM58" s="107">
        <v>0</v>
      </c>
      <c r="BP58" s="106" t="s">
        <v>69</v>
      </c>
      <c r="BQ58" s="107">
        <v>98388.31</v>
      </c>
      <c r="BR58" s="106" t="s">
        <v>69</v>
      </c>
      <c r="BS58" s="107">
        <v>0</v>
      </c>
      <c r="BV58" s="100">
        <f t="shared" si="0"/>
        <v>6868776.3210936757</v>
      </c>
      <c r="BW58" s="108">
        <f t="shared" si="1"/>
        <v>0</v>
      </c>
    </row>
    <row r="59" spans="2:75" s="5" customFormat="1" ht="15.95" customHeight="1" x14ac:dyDescent="0.25">
      <c r="B59" s="106" t="s">
        <v>70</v>
      </c>
      <c r="C59" s="107">
        <v>0</v>
      </c>
      <c r="D59" s="106" t="s">
        <v>70</v>
      </c>
      <c r="E59" s="107">
        <v>75258.102034196883</v>
      </c>
      <c r="H59" s="106" t="s">
        <v>70</v>
      </c>
      <c r="I59" s="107">
        <v>0</v>
      </c>
      <c r="J59" s="106" t="s">
        <v>70</v>
      </c>
      <c r="K59" s="107">
        <v>4266.4641600445957</v>
      </c>
      <c r="N59" s="106" t="s">
        <v>70</v>
      </c>
      <c r="O59" s="107">
        <v>0</v>
      </c>
      <c r="P59" s="106" t="s">
        <v>70</v>
      </c>
      <c r="Q59" s="107">
        <v>4693.170668762179</v>
      </c>
      <c r="T59" s="106" t="s">
        <v>70</v>
      </c>
      <c r="U59" s="107">
        <v>0</v>
      </c>
      <c r="V59" s="106" t="s">
        <v>70</v>
      </c>
      <c r="W59" s="107">
        <v>6986.5811722901617</v>
      </c>
      <c r="Z59" s="106" t="s">
        <v>70</v>
      </c>
      <c r="AA59" s="107">
        <v>0</v>
      </c>
      <c r="AB59" s="106" t="s">
        <v>70</v>
      </c>
      <c r="AC59" s="107">
        <v>16586.512878061571</v>
      </c>
      <c r="AF59" s="106" t="s">
        <v>70</v>
      </c>
      <c r="AG59" s="107">
        <v>0</v>
      </c>
      <c r="AH59" s="106" t="s">
        <v>70</v>
      </c>
      <c r="AI59" s="107">
        <v>125338.35668377193</v>
      </c>
      <c r="AL59" s="106" t="s">
        <v>70</v>
      </c>
      <c r="AM59" s="107">
        <v>0</v>
      </c>
      <c r="AN59" s="106" t="s">
        <v>70</v>
      </c>
      <c r="AO59" s="107">
        <v>11776.469993911769</v>
      </c>
      <c r="AR59" s="106" t="s">
        <v>70</v>
      </c>
      <c r="AS59" s="107">
        <v>0</v>
      </c>
      <c r="AT59" s="106" t="s">
        <v>70</v>
      </c>
      <c r="AU59" s="107">
        <v>7642.3845053046043</v>
      </c>
      <c r="AX59" s="106" t="s">
        <v>70</v>
      </c>
      <c r="AY59" s="107">
        <v>0</v>
      </c>
      <c r="AZ59" s="106" t="s">
        <v>70</v>
      </c>
      <c r="BA59" s="107">
        <v>7147.9334437133175</v>
      </c>
      <c r="BD59" s="106" t="s">
        <v>70</v>
      </c>
      <c r="BE59" s="107">
        <v>0</v>
      </c>
      <c r="BF59" s="106" t="s">
        <v>70</v>
      </c>
      <c r="BG59" s="107">
        <v>9523.4241410003415</v>
      </c>
      <c r="BJ59" s="106" t="s">
        <v>70</v>
      </c>
      <c r="BK59" s="107">
        <v>0</v>
      </c>
      <c r="BL59" s="106" t="s">
        <v>70</v>
      </c>
      <c r="BM59" s="107">
        <v>20027.899828794103</v>
      </c>
      <c r="BP59" s="106" t="s">
        <v>70</v>
      </c>
      <c r="BQ59" s="107">
        <v>0</v>
      </c>
      <c r="BR59" s="106" t="s">
        <v>70</v>
      </c>
      <c r="BS59" s="107">
        <v>15895.707833578164</v>
      </c>
      <c r="BV59" s="100">
        <f t="shared" si="0"/>
        <v>0</v>
      </c>
      <c r="BW59" s="108">
        <f t="shared" si="1"/>
        <v>305143.00734342961</v>
      </c>
    </row>
    <row r="60" spans="2:75" s="5" customFormat="1" ht="15.95" customHeight="1" x14ac:dyDescent="0.25">
      <c r="B60" s="106" t="s">
        <v>71</v>
      </c>
      <c r="C60" s="107">
        <v>66109.273466270723</v>
      </c>
      <c r="D60" s="106" t="s">
        <v>71</v>
      </c>
      <c r="E60" s="107">
        <v>0</v>
      </c>
      <c r="H60" s="106" t="s">
        <v>71</v>
      </c>
      <c r="I60" s="107">
        <v>0</v>
      </c>
      <c r="J60" s="106" t="s">
        <v>71</v>
      </c>
      <c r="K60" s="107">
        <v>0</v>
      </c>
      <c r="N60" s="106" t="s">
        <v>71</v>
      </c>
      <c r="O60" s="107">
        <v>0</v>
      </c>
      <c r="P60" s="106" t="s">
        <v>71</v>
      </c>
      <c r="Q60" s="107">
        <v>0</v>
      </c>
      <c r="T60" s="106" t="s">
        <v>71</v>
      </c>
      <c r="U60" s="107">
        <v>0</v>
      </c>
      <c r="V60" s="106" t="s">
        <v>71</v>
      </c>
      <c r="W60" s="107">
        <v>0</v>
      </c>
      <c r="Z60" s="106" t="s">
        <v>71</v>
      </c>
      <c r="AA60" s="107">
        <v>57491.67</v>
      </c>
      <c r="AB60" s="106" t="s">
        <v>71</v>
      </c>
      <c r="AC60" s="107">
        <v>0</v>
      </c>
      <c r="AF60" s="106" t="s">
        <v>71</v>
      </c>
      <c r="AG60" s="107">
        <v>304641.57</v>
      </c>
      <c r="AH60" s="106" t="s">
        <v>71</v>
      </c>
      <c r="AI60" s="107">
        <v>0</v>
      </c>
      <c r="AL60" s="106" t="s">
        <v>71</v>
      </c>
      <c r="AM60" s="107">
        <v>355144.15</v>
      </c>
      <c r="AN60" s="106" t="s">
        <v>71</v>
      </c>
      <c r="AO60" s="107">
        <v>0</v>
      </c>
      <c r="AR60" s="106" t="s">
        <v>71</v>
      </c>
      <c r="AS60" s="107">
        <v>386006.64</v>
      </c>
      <c r="AT60" s="106" t="s">
        <v>71</v>
      </c>
      <c r="AU60" s="107">
        <v>0</v>
      </c>
      <c r="AX60" s="106" t="s">
        <v>71</v>
      </c>
      <c r="AY60" s="107">
        <v>334520.09000000003</v>
      </c>
      <c r="AZ60" s="106" t="s">
        <v>71</v>
      </c>
      <c r="BA60" s="107">
        <v>0</v>
      </c>
      <c r="BD60" s="106" t="s">
        <v>71</v>
      </c>
      <c r="BE60" s="107">
        <v>381721.51</v>
      </c>
      <c r="BF60" s="106" t="s">
        <v>71</v>
      </c>
      <c r="BG60" s="107">
        <v>0</v>
      </c>
      <c r="BJ60" s="106" t="s">
        <v>71</v>
      </c>
      <c r="BK60" s="107">
        <v>139515.17000000001</v>
      </c>
      <c r="BL60" s="106" t="s">
        <v>71</v>
      </c>
      <c r="BM60" s="107">
        <v>0</v>
      </c>
      <c r="BP60" s="106" t="s">
        <v>71</v>
      </c>
      <c r="BQ60" s="107">
        <v>16634.48</v>
      </c>
      <c r="BR60" s="106" t="s">
        <v>71</v>
      </c>
      <c r="BS60" s="107">
        <v>0</v>
      </c>
      <c r="BV60" s="100">
        <f t="shared" si="0"/>
        <v>2041784.5534662707</v>
      </c>
      <c r="BW60" s="108">
        <f t="shared" si="1"/>
        <v>0</v>
      </c>
    </row>
    <row r="61" spans="2:75" s="5" customFormat="1" ht="15.95" customHeight="1" x14ac:dyDescent="0.25">
      <c r="B61" s="106" t="s">
        <v>246</v>
      </c>
      <c r="C61" s="107">
        <v>33266.722342053268</v>
      </c>
      <c r="D61" s="106" t="s">
        <v>246</v>
      </c>
      <c r="E61" s="107">
        <v>0</v>
      </c>
      <c r="H61" s="106" t="s">
        <v>246</v>
      </c>
      <c r="I61" s="107">
        <v>0</v>
      </c>
      <c r="J61" s="106" t="s">
        <v>246</v>
      </c>
      <c r="K61" s="107">
        <v>5481.8392974605467</v>
      </c>
      <c r="N61" s="106" t="s">
        <v>246</v>
      </c>
      <c r="O61" s="107">
        <v>0</v>
      </c>
      <c r="P61" s="106" t="s">
        <v>246</v>
      </c>
      <c r="Q61" s="107">
        <v>5299.4326545251142</v>
      </c>
      <c r="T61" s="106" t="s">
        <v>246</v>
      </c>
      <c r="U61" s="107">
        <v>0</v>
      </c>
      <c r="V61" s="106" t="s">
        <v>246</v>
      </c>
      <c r="W61" s="107">
        <v>6063.9270123039969</v>
      </c>
      <c r="Z61" s="106" t="s">
        <v>246</v>
      </c>
      <c r="AA61" s="107">
        <v>16419.024154802162</v>
      </c>
      <c r="AB61" s="106" t="s">
        <v>246</v>
      </c>
      <c r="AC61" s="107">
        <v>0</v>
      </c>
      <c r="AF61" s="106" t="s">
        <v>246</v>
      </c>
      <c r="AG61" s="107">
        <v>68993.045264595814</v>
      </c>
      <c r="AH61" s="106" t="s">
        <v>246</v>
      </c>
      <c r="AI61" s="107">
        <v>0</v>
      </c>
      <c r="AL61" s="106" t="s">
        <v>246</v>
      </c>
      <c r="AM61" s="107">
        <v>0</v>
      </c>
      <c r="AN61" s="106" t="s">
        <v>246</v>
      </c>
      <c r="AO61" s="107">
        <v>47111.490286096705</v>
      </c>
      <c r="AR61" s="106" t="s">
        <v>246</v>
      </c>
      <c r="AS61" s="107">
        <v>0</v>
      </c>
      <c r="AT61" s="106" t="s">
        <v>246</v>
      </c>
      <c r="AU61" s="107">
        <v>17897.516684728107</v>
      </c>
      <c r="AX61" s="106" t="s">
        <v>246</v>
      </c>
      <c r="AY61" s="107">
        <v>0</v>
      </c>
      <c r="AZ61" s="106" t="s">
        <v>246</v>
      </c>
      <c r="BA61" s="107">
        <v>12951.783613740998</v>
      </c>
      <c r="BD61" s="106" t="s">
        <v>246</v>
      </c>
      <c r="BE61" s="107">
        <v>0</v>
      </c>
      <c r="BF61" s="106" t="s">
        <v>246</v>
      </c>
      <c r="BG61" s="107">
        <v>18865.711800611414</v>
      </c>
      <c r="BJ61" s="106" t="s">
        <v>246</v>
      </c>
      <c r="BK61" s="107">
        <v>0</v>
      </c>
      <c r="BL61" s="106" t="s">
        <v>246</v>
      </c>
      <c r="BM61" s="107">
        <v>47300.537656150635</v>
      </c>
      <c r="BP61" s="106" t="s">
        <v>246</v>
      </c>
      <c r="BQ61" s="107">
        <v>0</v>
      </c>
      <c r="BR61" s="106" t="s">
        <v>246</v>
      </c>
      <c r="BS61" s="107">
        <v>40041.634762538357</v>
      </c>
      <c r="BV61" s="100">
        <f t="shared" si="0"/>
        <v>118678.79176145124</v>
      </c>
      <c r="BW61" s="108">
        <f t="shared" si="1"/>
        <v>201013.87376815587</v>
      </c>
    </row>
    <row r="62" spans="2:75" s="5" customFormat="1" ht="15.95" customHeight="1" x14ac:dyDescent="0.25">
      <c r="B62" s="106" t="s">
        <v>73</v>
      </c>
      <c r="C62" s="107">
        <v>477589.17810289015</v>
      </c>
      <c r="D62" s="106" t="s">
        <v>73</v>
      </c>
      <c r="E62" s="107">
        <v>0</v>
      </c>
      <c r="H62" s="106" t="s">
        <v>73</v>
      </c>
      <c r="I62" s="107">
        <v>1662.1268271748011</v>
      </c>
      <c r="J62" s="106" t="s">
        <v>73</v>
      </c>
      <c r="K62" s="107">
        <v>0</v>
      </c>
      <c r="N62" s="106" t="s">
        <v>73</v>
      </c>
      <c r="O62" s="107">
        <v>1918.8006056619392</v>
      </c>
      <c r="P62" s="106" t="s">
        <v>73</v>
      </c>
      <c r="Q62" s="107">
        <v>0</v>
      </c>
      <c r="T62" s="106" t="s">
        <v>73</v>
      </c>
      <c r="U62" s="107">
        <v>1087.78</v>
      </c>
      <c r="V62" s="106" t="s">
        <v>73</v>
      </c>
      <c r="W62" s="107">
        <v>0</v>
      </c>
      <c r="Z62" s="106" t="s">
        <v>73</v>
      </c>
      <c r="AA62" s="107">
        <v>100312.23</v>
      </c>
      <c r="AB62" s="106" t="s">
        <v>73</v>
      </c>
      <c r="AC62" s="107">
        <v>0</v>
      </c>
      <c r="AF62" s="106" t="s">
        <v>73</v>
      </c>
      <c r="AG62" s="107">
        <v>599050.94999999995</v>
      </c>
      <c r="AH62" s="106" t="s">
        <v>73</v>
      </c>
      <c r="AI62" s="107">
        <v>0</v>
      </c>
      <c r="AL62" s="106" t="s">
        <v>73</v>
      </c>
      <c r="AM62" s="107">
        <v>1134821.1000000001</v>
      </c>
      <c r="AN62" s="106" t="s">
        <v>73</v>
      </c>
      <c r="AO62" s="107">
        <v>0</v>
      </c>
      <c r="AR62" s="106" t="s">
        <v>73</v>
      </c>
      <c r="AS62" s="107">
        <v>1180537.8</v>
      </c>
      <c r="AT62" s="106" t="s">
        <v>73</v>
      </c>
      <c r="AU62" s="107">
        <v>0</v>
      </c>
      <c r="AX62" s="106" t="s">
        <v>73</v>
      </c>
      <c r="AY62" s="107">
        <v>1200888.48</v>
      </c>
      <c r="AZ62" s="106" t="s">
        <v>73</v>
      </c>
      <c r="BA62" s="107">
        <v>0</v>
      </c>
      <c r="BD62" s="106" t="s">
        <v>73</v>
      </c>
      <c r="BE62" s="107">
        <v>1207637.98</v>
      </c>
      <c r="BF62" s="106" t="s">
        <v>73</v>
      </c>
      <c r="BG62" s="107">
        <v>0</v>
      </c>
      <c r="BJ62" s="106" t="s">
        <v>73</v>
      </c>
      <c r="BK62" s="107">
        <v>878999.17</v>
      </c>
      <c r="BL62" s="106" t="s">
        <v>73</v>
      </c>
      <c r="BM62" s="107">
        <v>0</v>
      </c>
      <c r="BP62" s="106" t="s">
        <v>73</v>
      </c>
      <c r="BQ62" s="107">
        <v>156717.64000000001</v>
      </c>
      <c r="BR62" s="106" t="s">
        <v>73</v>
      </c>
      <c r="BS62" s="107">
        <v>0</v>
      </c>
      <c r="BV62" s="100">
        <f t="shared" si="0"/>
        <v>6941223.2355357269</v>
      </c>
      <c r="BW62" s="108">
        <f t="shared" si="1"/>
        <v>0</v>
      </c>
    </row>
    <row r="63" spans="2:75" s="5" customFormat="1" ht="15.95" customHeight="1" x14ac:dyDescent="0.25">
      <c r="B63" s="106" t="s">
        <v>74</v>
      </c>
      <c r="C63" s="107">
        <v>0</v>
      </c>
      <c r="D63" s="106" t="s">
        <v>74</v>
      </c>
      <c r="E63" s="107">
        <v>0</v>
      </c>
      <c r="H63" s="106" t="s">
        <v>74</v>
      </c>
      <c r="I63" s="107">
        <v>0</v>
      </c>
      <c r="J63" s="106" t="s">
        <v>74</v>
      </c>
      <c r="K63" s="107">
        <v>0</v>
      </c>
      <c r="N63" s="106" t="s">
        <v>74</v>
      </c>
      <c r="O63" s="107">
        <v>0</v>
      </c>
      <c r="P63" s="106" t="s">
        <v>74</v>
      </c>
      <c r="Q63" s="107">
        <v>0</v>
      </c>
      <c r="T63" s="106" t="s">
        <v>74</v>
      </c>
      <c r="U63" s="107">
        <v>0</v>
      </c>
      <c r="V63" s="106" t="s">
        <v>74</v>
      </c>
      <c r="W63" s="107">
        <v>0</v>
      </c>
      <c r="Z63" s="106" t="s">
        <v>74</v>
      </c>
      <c r="AA63" s="107">
        <v>0</v>
      </c>
      <c r="AB63" s="106" t="s">
        <v>74</v>
      </c>
      <c r="AC63" s="107">
        <v>0</v>
      </c>
      <c r="AF63" s="106" t="s">
        <v>74</v>
      </c>
      <c r="AG63" s="107">
        <v>0</v>
      </c>
      <c r="AH63" s="106" t="s">
        <v>74</v>
      </c>
      <c r="AI63" s="107">
        <v>0</v>
      </c>
      <c r="AL63" s="106" t="s">
        <v>74</v>
      </c>
      <c r="AM63" s="107">
        <v>0</v>
      </c>
      <c r="AN63" s="106" t="s">
        <v>74</v>
      </c>
      <c r="AO63" s="107">
        <v>0</v>
      </c>
      <c r="AR63" s="106" t="s">
        <v>74</v>
      </c>
      <c r="AS63" s="107">
        <v>0</v>
      </c>
      <c r="AT63" s="106" t="s">
        <v>74</v>
      </c>
      <c r="AU63" s="107">
        <v>0</v>
      </c>
      <c r="AX63" s="106" t="s">
        <v>74</v>
      </c>
      <c r="AY63" s="107">
        <v>0</v>
      </c>
      <c r="AZ63" s="106" t="s">
        <v>74</v>
      </c>
      <c r="BA63" s="107">
        <v>0</v>
      </c>
      <c r="BD63" s="106" t="s">
        <v>74</v>
      </c>
      <c r="BE63" s="107">
        <v>0</v>
      </c>
      <c r="BF63" s="106" t="s">
        <v>74</v>
      </c>
      <c r="BG63" s="107">
        <v>0</v>
      </c>
      <c r="BJ63" s="106" t="s">
        <v>74</v>
      </c>
      <c r="BK63" s="107">
        <v>0</v>
      </c>
      <c r="BL63" s="106" t="s">
        <v>74</v>
      </c>
      <c r="BM63" s="107">
        <v>0</v>
      </c>
      <c r="BP63" s="106" t="s">
        <v>74</v>
      </c>
      <c r="BQ63" s="107">
        <v>0</v>
      </c>
      <c r="BR63" s="106" t="s">
        <v>74</v>
      </c>
      <c r="BS63" s="107">
        <v>0</v>
      </c>
      <c r="BV63" s="100">
        <f t="shared" si="0"/>
        <v>0</v>
      </c>
      <c r="BW63" s="108">
        <f t="shared" si="1"/>
        <v>0</v>
      </c>
    </row>
    <row r="64" spans="2:75" s="5" customFormat="1" ht="15.95" customHeight="1" x14ac:dyDescent="0.25">
      <c r="B64" s="106" t="s">
        <v>75</v>
      </c>
      <c r="C64" s="107">
        <v>0</v>
      </c>
      <c r="D64" s="106" t="s">
        <v>75</v>
      </c>
      <c r="E64" s="107">
        <v>0</v>
      </c>
      <c r="H64" s="106" t="s">
        <v>75</v>
      </c>
      <c r="I64" s="107">
        <v>0</v>
      </c>
      <c r="J64" s="106" t="s">
        <v>75</v>
      </c>
      <c r="K64" s="107">
        <v>0</v>
      </c>
      <c r="N64" s="106" t="s">
        <v>75</v>
      </c>
      <c r="O64" s="107">
        <v>0</v>
      </c>
      <c r="P64" s="106" t="s">
        <v>75</v>
      </c>
      <c r="Q64" s="107">
        <v>0</v>
      </c>
      <c r="T64" s="106" t="s">
        <v>75</v>
      </c>
      <c r="U64" s="107">
        <v>0</v>
      </c>
      <c r="V64" s="106" t="s">
        <v>75</v>
      </c>
      <c r="W64" s="107">
        <v>0</v>
      </c>
      <c r="Z64" s="106" t="s">
        <v>75</v>
      </c>
      <c r="AA64" s="107">
        <v>0</v>
      </c>
      <c r="AB64" s="106" t="s">
        <v>75</v>
      </c>
      <c r="AC64" s="107">
        <v>0</v>
      </c>
      <c r="AF64" s="106" t="s">
        <v>75</v>
      </c>
      <c r="AG64" s="107">
        <v>0</v>
      </c>
      <c r="AH64" s="106" t="s">
        <v>75</v>
      </c>
      <c r="AI64" s="107">
        <v>0</v>
      </c>
      <c r="AL64" s="106" t="s">
        <v>75</v>
      </c>
      <c r="AM64" s="107">
        <v>0</v>
      </c>
      <c r="AN64" s="106" t="s">
        <v>75</v>
      </c>
      <c r="AO64" s="107">
        <v>0</v>
      </c>
      <c r="AR64" s="106" t="s">
        <v>75</v>
      </c>
      <c r="AS64" s="107">
        <v>0</v>
      </c>
      <c r="AT64" s="106" t="s">
        <v>75</v>
      </c>
      <c r="AU64" s="107">
        <v>0</v>
      </c>
      <c r="AX64" s="106" t="s">
        <v>75</v>
      </c>
      <c r="AY64" s="107">
        <v>0</v>
      </c>
      <c r="AZ64" s="106" t="s">
        <v>75</v>
      </c>
      <c r="BA64" s="107">
        <v>0</v>
      </c>
      <c r="BD64" s="106" t="s">
        <v>75</v>
      </c>
      <c r="BE64" s="107">
        <v>0</v>
      </c>
      <c r="BF64" s="106" t="s">
        <v>75</v>
      </c>
      <c r="BG64" s="107">
        <v>0</v>
      </c>
      <c r="BJ64" s="106" t="s">
        <v>75</v>
      </c>
      <c r="BK64" s="107">
        <v>0</v>
      </c>
      <c r="BL64" s="106" t="s">
        <v>75</v>
      </c>
      <c r="BM64" s="107">
        <v>0</v>
      </c>
      <c r="BP64" s="106" t="s">
        <v>75</v>
      </c>
      <c r="BQ64" s="107">
        <v>0</v>
      </c>
      <c r="BR64" s="106" t="s">
        <v>75</v>
      </c>
      <c r="BS64" s="107">
        <v>0</v>
      </c>
      <c r="BV64" s="100">
        <f t="shared" si="0"/>
        <v>0</v>
      </c>
      <c r="BW64" s="108">
        <f t="shared" si="1"/>
        <v>0</v>
      </c>
    </row>
    <row r="65" spans="2:75" s="5" customFormat="1" ht="15.95" customHeight="1" x14ac:dyDescent="0.25">
      <c r="B65" s="106" t="s">
        <v>147</v>
      </c>
      <c r="C65" s="107">
        <v>51154.836718228937</v>
      </c>
      <c r="D65" s="106" t="s">
        <v>147</v>
      </c>
      <c r="E65" s="107">
        <v>0</v>
      </c>
      <c r="H65" s="106" t="s">
        <v>147</v>
      </c>
      <c r="I65" s="107">
        <v>0</v>
      </c>
      <c r="J65" s="106" t="s">
        <v>147</v>
      </c>
      <c r="K65" s="107">
        <v>7994.3381397873054</v>
      </c>
      <c r="N65" s="106" t="s">
        <v>147</v>
      </c>
      <c r="O65" s="107">
        <v>0</v>
      </c>
      <c r="P65" s="106" t="s">
        <v>147</v>
      </c>
      <c r="Q65" s="107">
        <v>7894.8358189498958</v>
      </c>
      <c r="T65" s="106" t="s">
        <v>147</v>
      </c>
      <c r="U65" s="107">
        <v>0</v>
      </c>
      <c r="V65" s="106" t="s">
        <v>147</v>
      </c>
      <c r="W65" s="107">
        <v>8499.9613272998104</v>
      </c>
      <c r="Z65" s="106" t="s">
        <v>147</v>
      </c>
      <c r="AA65" s="107">
        <v>15025.84431029286</v>
      </c>
      <c r="AB65" s="106" t="s">
        <v>147</v>
      </c>
      <c r="AC65" s="107">
        <v>0</v>
      </c>
      <c r="AF65" s="106" t="s">
        <v>147</v>
      </c>
      <c r="AG65" s="107">
        <v>31959.146913350472</v>
      </c>
      <c r="AH65" s="106" t="s">
        <v>147</v>
      </c>
      <c r="AI65" s="107">
        <v>0</v>
      </c>
      <c r="AL65" s="106" t="s">
        <v>147</v>
      </c>
      <c r="AM65" s="107">
        <v>0</v>
      </c>
      <c r="AN65" s="106" t="s">
        <v>147</v>
      </c>
      <c r="AO65" s="107">
        <v>52111.210546958122</v>
      </c>
      <c r="AR65" s="106" t="s">
        <v>147</v>
      </c>
      <c r="AS65" s="107">
        <v>0</v>
      </c>
      <c r="AT65" s="106" t="s">
        <v>147</v>
      </c>
      <c r="AU65" s="107">
        <v>19587.524483845205</v>
      </c>
      <c r="AX65" s="106" t="s">
        <v>147</v>
      </c>
      <c r="AY65" s="107">
        <v>0</v>
      </c>
      <c r="AZ65" s="106" t="s">
        <v>147</v>
      </c>
      <c r="BA65" s="107">
        <v>15077.989274606764</v>
      </c>
      <c r="BD65" s="106" t="s">
        <v>147</v>
      </c>
      <c r="BE65" s="107">
        <v>0</v>
      </c>
      <c r="BF65" s="106" t="s">
        <v>147</v>
      </c>
      <c r="BG65" s="107">
        <v>23678.253986528412</v>
      </c>
      <c r="BJ65" s="106" t="s">
        <v>147</v>
      </c>
      <c r="BK65" s="107">
        <v>0</v>
      </c>
      <c r="BL65" s="106" t="s">
        <v>147</v>
      </c>
      <c r="BM65" s="107">
        <v>63017.215017876224</v>
      </c>
      <c r="BP65" s="106" t="s">
        <v>147</v>
      </c>
      <c r="BQ65" s="107">
        <v>0</v>
      </c>
      <c r="BR65" s="106" t="s">
        <v>147</v>
      </c>
      <c r="BS65" s="107">
        <v>60037.907135718968</v>
      </c>
      <c r="BV65" s="100">
        <f t="shared" si="0"/>
        <v>98139.827941872267</v>
      </c>
      <c r="BW65" s="108">
        <f t="shared" si="1"/>
        <v>257899.23573157069</v>
      </c>
    </row>
    <row r="66" spans="2:75" s="5" customFormat="1" ht="15.95" customHeight="1" x14ac:dyDescent="0.25">
      <c r="B66" s="106" t="s">
        <v>76</v>
      </c>
      <c r="C66" s="107">
        <v>43654.044703200379</v>
      </c>
      <c r="D66" s="106" t="s">
        <v>76</v>
      </c>
      <c r="E66" s="107">
        <v>0</v>
      </c>
      <c r="H66" s="106" t="s">
        <v>76</v>
      </c>
      <c r="I66" s="107">
        <v>0</v>
      </c>
      <c r="J66" s="106" t="s">
        <v>76</v>
      </c>
      <c r="K66" s="107">
        <v>0</v>
      </c>
      <c r="N66" s="106" t="s">
        <v>76</v>
      </c>
      <c r="O66" s="107">
        <v>0</v>
      </c>
      <c r="P66" s="106" t="s">
        <v>76</v>
      </c>
      <c r="Q66" s="107">
        <v>0</v>
      </c>
      <c r="T66" s="106" t="s">
        <v>76</v>
      </c>
      <c r="U66" s="107">
        <v>0</v>
      </c>
      <c r="V66" s="106" t="s">
        <v>76</v>
      </c>
      <c r="W66" s="107">
        <v>0</v>
      </c>
      <c r="Z66" s="106" t="s">
        <v>76</v>
      </c>
      <c r="AA66" s="107">
        <v>18342.13</v>
      </c>
      <c r="AB66" s="106" t="s">
        <v>76</v>
      </c>
      <c r="AC66" s="107">
        <v>0</v>
      </c>
      <c r="AF66" s="106" t="s">
        <v>76</v>
      </c>
      <c r="AG66" s="107">
        <v>105916.5</v>
      </c>
      <c r="AH66" s="106" t="s">
        <v>76</v>
      </c>
      <c r="AI66" s="107">
        <v>0</v>
      </c>
      <c r="AL66" s="106" t="s">
        <v>76</v>
      </c>
      <c r="AM66" s="107">
        <v>151523.92000000001</v>
      </c>
      <c r="AN66" s="106" t="s">
        <v>76</v>
      </c>
      <c r="AO66" s="107">
        <v>0</v>
      </c>
      <c r="AR66" s="106" t="s">
        <v>76</v>
      </c>
      <c r="AS66" s="107">
        <v>156312.03</v>
      </c>
      <c r="AT66" s="106" t="s">
        <v>76</v>
      </c>
      <c r="AU66" s="107">
        <v>0</v>
      </c>
      <c r="AX66" s="106" t="s">
        <v>76</v>
      </c>
      <c r="AY66" s="107">
        <v>160473.39000000001</v>
      </c>
      <c r="AZ66" s="106" t="s">
        <v>76</v>
      </c>
      <c r="BA66" s="107">
        <v>0</v>
      </c>
      <c r="BD66" s="106" t="s">
        <v>76</v>
      </c>
      <c r="BE66" s="107">
        <v>160473.39000000001</v>
      </c>
      <c r="BF66" s="106" t="s">
        <v>76</v>
      </c>
      <c r="BG66" s="107">
        <v>0</v>
      </c>
      <c r="BJ66" s="106" t="s">
        <v>76</v>
      </c>
      <c r="BK66" s="107">
        <v>85739.42</v>
      </c>
      <c r="BL66" s="106" t="s">
        <v>76</v>
      </c>
      <c r="BM66" s="107">
        <v>0</v>
      </c>
      <c r="BP66" s="106" t="s">
        <v>76</v>
      </c>
      <c r="BQ66" s="107">
        <v>13022.99</v>
      </c>
      <c r="BR66" s="106" t="s">
        <v>76</v>
      </c>
      <c r="BS66" s="107">
        <v>0</v>
      </c>
      <c r="BV66" s="100">
        <f t="shared" si="0"/>
        <v>895457.81470320048</v>
      </c>
      <c r="BW66" s="108">
        <f t="shared" si="1"/>
        <v>0</v>
      </c>
    </row>
    <row r="67" spans="2:75" s="5" customFormat="1" ht="15" x14ac:dyDescent="0.25">
      <c r="B67" s="106" t="s">
        <v>77</v>
      </c>
      <c r="C67" s="107">
        <v>35385.629743584526</v>
      </c>
      <c r="D67" s="106" t="s">
        <v>77</v>
      </c>
      <c r="E67" s="107">
        <v>0</v>
      </c>
      <c r="H67" s="106" t="s">
        <v>77</v>
      </c>
      <c r="I67" s="107">
        <v>0.63</v>
      </c>
      <c r="J67" s="106" t="s">
        <v>77</v>
      </c>
      <c r="K67" s="107">
        <v>0</v>
      </c>
      <c r="N67" s="106" t="s">
        <v>77</v>
      </c>
      <c r="O67" s="107">
        <v>0</v>
      </c>
      <c r="P67" s="106" t="s">
        <v>77</v>
      </c>
      <c r="Q67" s="107">
        <v>0</v>
      </c>
      <c r="T67" s="106" t="s">
        <v>77</v>
      </c>
      <c r="U67" s="107">
        <v>181.61</v>
      </c>
      <c r="V67" s="106" t="s">
        <v>77</v>
      </c>
      <c r="W67" s="107">
        <v>0</v>
      </c>
      <c r="Z67" s="106" t="s">
        <v>77</v>
      </c>
      <c r="AA67" s="107">
        <v>5686.48</v>
      </c>
      <c r="AB67" s="106" t="s">
        <v>77</v>
      </c>
      <c r="AC67" s="107">
        <v>0</v>
      </c>
      <c r="AF67" s="106" t="s">
        <v>77</v>
      </c>
      <c r="AG67" s="107">
        <v>37480.26</v>
      </c>
      <c r="AH67" s="106" t="s">
        <v>77</v>
      </c>
      <c r="AI67" s="107">
        <v>0</v>
      </c>
      <c r="AL67" s="106" t="s">
        <v>77</v>
      </c>
      <c r="AM67" s="107">
        <v>72501.66</v>
      </c>
      <c r="AN67" s="106" t="s">
        <v>77</v>
      </c>
      <c r="AO67" s="107">
        <v>0</v>
      </c>
      <c r="AR67" s="106" t="s">
        <v>77</v>
      </c>
      <c r="AS67" s="107">
        <v>83025.23</v>
      </c>
      <c r="AT67" s="106" t="s">
        <v>77</v>
      </c>
      <c r="AU67" s="107">
        <v>0</v>
      </c>
      <c r="AX67" s="106" t="s">
        <v>77</v>
      </c>
      <c r="AY67" s="107">
        <v>89419</v>
      </c>
      <c r="AZ67" s="106" t="s">
        <v>77</v>
      </c>
      <c r="BA67" s="107">
        <v>0</v>
      </c>
      <c r="BD67" s="106" t="s">
        <v>77</v>
      </c>
      <c r="BE67" s="107">
        <v>93192.67</v>
      </c>
      <c r="BF67" s="106" t="s">
        <v>77</v>
      </c>
      <c r="BG67" s="107">
        <v>0</v>
      </c>
      <c r="BJ67" s="106" t="s">
        <v>77</v>
      </c>
      <c r="BK67" s="107">
        <v>59508.91</v>
      </c>
      <c r="BL67" s="106" t="s">
        <v>77</v>
      </c>
      <c r="BM67" s="107">
        <v>0</v>
      </c>
      <c r="BP67" s="106" t="s">
        <v>77</v>
      </c>
      <c r="BQ67" s="107">
        <v>2945.24</v>
      </c>
      <c r="BR67" s="106" t="s">
        <v>77</v>
      </c>
      <c r="BS67" s="107">
        <v>0</v>
      </c>
      <c r="BV67" s="100">
        <f t="shared" si="0"/>
        <v>479327.31974358449</v>
      </c>
      <c r="BW67" s="108">
        <f t="shared" si="1"/>
        <v>0</v>
      </c>
    </row>
    <row r="68" spans="2:75" s="5" customFormat="1" ht="15" x14ac:dyDescent="0.25">
      <c r="B68" s="106" t="s">
        <v>78</v>
      </c>
      <c r="C68" s="107">
        <v>76222.03518389877</v>
      </c>
      <c r="D68" s="106" t="s">
        <v>78</v>
      </c>
      <c r="E68" s="107">
        <v>0</v>
      </c>
      <c r="H68" s="106" t="s">
        <v>78</v>
      </c>
      <c r="I68" s="107">
        <v>148.93</v>
      </c>
      <c r="J68" s="106" t="s">
        <v>78</v>
      </c>
      <c r="K68" s="107">
        <v>0</v>
      </c>
      <c r="N68" s="106" t="s">
        <v>78</v>
      </c>
      <c r="O68" s="107">
        <v>0</v>
      </c>
      <c r="P68" s="106" t="s">
        <v>78</v>
      </c>
      <c r="Q68" s="107">
        <v>0</v>
      </c>
      <c r="T68" s="106" t="s">
        <v>78</v>
      </c>
      <c r="U68" s="107">
        <v>0</v>
      </c>
      <c r="V68" s="106" t="s">
        <v>78</v>
      </c>
      <c r="W68" s="107">
        <v>0</v>
      </c>
      <c r="Z68" s="106" t="s">
        <v>78</v>
      </c>
      <c r="AA68" s="107">
        <v>5254.53</v>
      </c>
      <c r="AB68" s="106" t="s">
        <v>78</v>
      </c>
      <c r="AC68" s="107">
        <v>0</v>
      </c>
      <c r="AF68" s="106" t="s">
        <v>78</v>
      </c>
      <c r="AG68" s="107">
        <v>47296.53</v>
      </c>
      <c r="AH68" s="106" t="s">
        <v>78</v>
      </c>
      <c r="AI68" s="107">
        <v>0</v>
      </c>
      <c r="AL68" s="106" t="s">
        <v>78</v>
      </c>
      <c r="AM68" s="107">
        <v>142214.6</v>
      </c>
      <c r="AN68" s="106" t="s">
        <v>78</v>
      </c>
      <c r="AO68" s="107">
        <v>0</v>
      </c>
      <c r="AR68" s="106" t="s">
        <v>78</v>
      </c>
      <c r="AS68" s="107">
        <v>148183.97</v>
      </c>
      <c r="AT68" s="106" t="s">
        <v>78</v>
      </c>
      <c r="AU68" s="107">
        <v>0</v>
      </c>
      <c r="AX68" s="106" t="s">
        <v>78</v>
      </c>
      <c r="AY68" s="107">
        <v>156009.1</v>
      </c>
      <c r="AZ68" s="106" t="s">
        <v>78</v>
      </c>
      <c r="BA68" s="107">
        <v>0</v>
      </c>
      <c r="BD68" s="106" t="s">
        <v>78</v>
      </c>
      <c r="BE68" s="107">
        <v>156926.03</v>
      </c>
      <c r="BF68" s="106" t="s">
        <v>78</v>
      </c>
      <c r="BG68" s="107">
        <v>0</v>
      </c>
      <c r="BJ68" s="106" t="s">
        <v>78</v>
      </c>
      <c r="BK68" s="107">
        <v>148589.6</v>
      </c>
      <c r="BL68" s="106" t="s">
        <v>78</v>
      </c>
      <c r="BM68" s="107">
        <v>0</v>
      </c>
      <c r="BP68" s="106" t="s">
        <v>78</v>
      </c>
      <c r="BQ68" s="107">
        <v>29828.14</v>
      </c>
      <c r="BR68" s="106" t="s">
        <v>78</v>
      </c>
      <c r="BS68" s="107">
        <v>0</v>
      </c>
      <c r="BV68" s="100">
        <f t="shared" si="0"/>
        <v>910673.46518389881</v>
      </c>
      <c r="BW68" s="108">
        <f t="shared" si="1"/>
        <v>0</v>
      </c>
    </row>
    <row r="69" spans="2:75" s="5" customFormat="1" ht="15" x14ac:dyDescent="0.25">
      <c r="B69" s="106" t="s">
        <v>80</v>
      </c>
      <c r="C69" s="107">
        <v>80139.640594050987</v>
      </c>
      <c r="D69" s="106" t="s">
        <v>80</v>
      </c>
      <c r="E69" s="107">
        <v>0</v>
      </c>
      <c r="H69" s="106" t="s">
        <v>80</v>
      </c>
      <c r="I69" s="107">
        <v>0</v>
      </c>
      <c r="J69" s="106" t="s">
        <v>80</v>
      </c>
      <c r="K69" s="107">
        <v>0</v>
      </c>
      <c r="N69" s="106" t="s">
        <v>80</v>
      </c>
      <c r="O69" s="107">
        <v>0</v>
      </c>
      <c r="P69" s="106" t="s">
        <v>80</v>
      </c>
      <c r="Q69" s="107">
        <v>0</v>
      </c>
      <c r="T69" s="106" t="s">
        <v>80</v>
      </c>
      <c r="U69" s="107">
        <v>0</v>
      </c>
      <c r="V69" s="106" t="s">
        <v>80</v>
      </c>
      <c r="W69" s="107">
        <v>0</v>
      </c>
      <c r="Z69" s="106" t="s">
        <v>80</v>
      </c>
      <c r="AA69" s="107">
        <v>87279.77</v>
      </c>
      <c r="AB69" s="106" t="s">
        <v>80</v>
      </c>
      <c r="AC69" s="107">
        <v>0</v>
      </c>
      <c r="AF69" s="106" t="s">
        <v>80</v>
      </c>
      <c r="AG69" s="107">
        <v>344090.35</v>
      </c>
      <c r="AH69" s="106" t="s">
        <v>80</v>
      </c>
      <c r="AI69" s="107">
        <v>0</v>
      </c>
      <c r="AL69" s="106" t="s">
        <v>80</v>
      </c>
      <c r="AM69" s="107">
        <v>549788.43000000005</v>
      </c>
      <c r="AN69" s="106" t="s">
        <v>80</v>
      </c>
      <c r="AO69" s="107">
        <v>0</v>
      </c>
      <c r="AR69" s="106" t="s">
        <v>80</v>
      </c>
      <c r="AS69" s="107">
        <v>460896.42</v>
      </c>
      <c r="AT69" s="106" t="s">
        <v>80</v>
      </c>
      <c r="AU69" s="107">
        <v>0</v>
      </c>
      <c r="AX69" s="106" t="s">
        <v>80</v>
      </c>
      <c r="AY69" s="107">
        <v>473225.3</v>
      </c>
      <c r="AZ69" s="106" t="s">
        <v>80</v>
      </c>
      <c r="BA69" s="107">
        <v>0</v>
      </c>
      <c r="BD69" s="106" t="s">
        <v>80</v>
      </c>
      <c r="BE69" s="107">
        <v>409147.75</v>
      </c>
      <c r="BF69" s="106" t="s">
        <v>80</v>
      </c>
      <c r="BG69" s="107">
        <v>0</v>
      </c>
      <c r="BJ69" s="106" t="s">
        <v>80</v>
      </c>
      <c r="BK69" s="107">
        <v>246976.09</v>
      </c>
      <c r="BL69" s="106" t="s">
        <v>80</v>
      </c>
      <c r="BM69" s="107">
        <v>0</v>
      </c>
      <c r="BP69" s="106" t="s">
        <v>80</v>
      </c>
      <c r="BQ69" s="107">
        <v>35567.919999999998</v>
      </c>
      <c r="BR69" s="106" t="s">
        <v>80</v>
      </c>
      <c r="BS69" s="107">
        <v>0</v>
      </c>
      <c r="BV69" s="100">
        <f t="shared" ref="BV69:BV112" si="2">C69+I69+O69+U69+AA69+AG69+AM69+AS69+AY69+BE69+BK69+BQ69</f>
        <v>2687111.6705940505</v>
      </c>
      <c r="BW69" s="108">
        <f t="shared" ref="BW69:BW113" si="3">E69+K69+Q69+W69+AC69+AI69+AO69+AU69+BA69+BG69+BM69+BS69</f>
        <v>0</v>
      </c>
    </row>
    <row r="70" spans="2:75" s="5" customFormat="1" ht="15" x14ac:dyDescent="0.25">
      <c r="B70" s="106" t="s">
        <v>81</v>
      </c>
      <c r="C70" s="107">
        <v>16599.148296883526</v>
      </c>
      <c r="D70" s="106" t="s">
        <v>81</v>
      </c>
      <c r="E70" s="107">
        <v>0</v>
      </c>
      <c r="H70" s="106" t="s">
        <v>81</v>
      </c>
      <c r="I70" s="107">
        <v>0</v>
      </c>
      <c r="J70" s="106" t="s">
        <v>81</v>
      </c>
      <c r="K70" s="107">
        <v>0</v>
      </c>
      <c r="N70" s="106" t="s">
        <v>81</v>
      </c>
      <c r="O70" s="107">
        <v>0</v>
      </c>
      <c r="P70" s="106" t="s">
        <v>81</v>
      </c>
      <c r="Q70" s="107">
        <v>0</v>
      </c>
      <c r="T70" s="106" t="s">
        <v>81</v>
      </c>
      <c r="U70" s="107">
        <v>0</v>
      </c>
      <c r="V70" s="106" t="s">
        <v>81</v>
      </c>
      <c r="W70" s="107">
        <v>0</v>
      </c>
      <c r="Z70" s="106" t="s">
        <v>81</v>
      </c>
      <c r="AA70" s="107">
        <v>8664.19</v>
      </c>
      <c r="AB70" s="106" t="s">
        <v>81</v>
      </c>
      <c r="AC70" s="107">
        <v>0</v>
      </c>
      <c r="AF70" s="106" t="s">
        <v>81</v>
      </c>
      <c r="AG70" s="107">
        <v>46255.3</v>
      </c>
      <c r="AH70" s="106" t="s">
        <v>81</v>
      </c>
      <c r="AI70" s="107">
        <v>0</v>
      </c>
      <c r="AL70" s="106" t="s">
        <v>81</v>
      </c>
      <c r="AM70" s="107">
        <v>65643.87</v>
      </c>
      <c r="AN70" s="106" t="s">
        <v>81</v>
      </c>
      <c r="AO70" s="107">
        <v>0</v>
      </c>
      <c r="AR70" s="106" t="s">
        <v>81</v>
      </c>
      <c r="AS70" s="107">
        <v>65299.9</v>
      </c>
      <c r="AT70" s="106" t="s">
        <v>81</v>
      </c>
      <c r="AU70" s="107">
        <v>0</v>
      </c>
      <c r="AX70" s="106" t="s">
        <v>81</v>
      </c>
      <c r="AY70" s="107">
        <v>60877.71</v>
      </c>
      <c r="AZ70" s="106" t="s">
        <v>81</v>
      </c>
      <c r="BA70" s="107">
        <v>0</v>
      </c>
      <c r="BD70" s="106" t="s">
        <v>81</v>
      </c>
      <c r="BE70" s="107">
        <v>64752.35</v>
      </c>
      <c r="BF70" s="106" t="s">
        <v>81</v>
      </c>
      <c r="BG70" s="107">
        <v>0</v>
      </c>
      <c r="BJ70" s="106" t="s">
        <v>81</v>
      </c>
      <c r="BK70" s="107">
        <v>39037.69</v>
      </c>
      <c r="BL70" s="106" t="s">
        <v>81</v>
      </c>
      <c r="BM70" s="107">
        <v>0</v>
      </c>
      <c r="BP70" s="106" t="s">
        <v>81</v>
      </c>
      <c r="BQ70" s="107">
        <v>6106.37</v>
      </c>
      <c r="BR70" s="106" t="s">
        <v>81</v>
      </c>
      <c r="BS70" s="107">
        <v>0</v>
      </c>
      <c r="BV70" s="100">
        <f t="shared" si="2"/>
        <v>373236.52829688351</v>
      </c>
      <c r="BW70" s="108">
        <f t="shared" si="3"/>
        <v>0</v>
      </c>
    </row>
    <row r="71" spans="2:75" s="5" customFormat="1" ht="15" x14ac:dyDescent="0.25">
      <c r="B71" s="106" t="s">
        <v>82</v>
      </c>
      <c r="C71" s="107">
        <v>52551.226621091104</v>
      </c>
      <c r="D71" s="106" t="s">
        <v>82</v>
      </c>
      <c r="E71" s="107">
        <v>0</v>
      </c>
      <c r="H71" s="106" t="s">
        <v>82</v>
      </c>
      <c r="I71" s="107">
        <v>0</v>
      </c>
      <c r="J71" s="106" t="s">
        <v>82</v>
      </c>
      <c r="K71" s="107">
        <v>0</v>
      </c>
      <c r="N71" s="106" t="s">
        <v>82</v>
      </c>
      <c r="O71" s="107">
        <v>0</v>
      </c>
      <c r="P71" s="106" t="s">
        <v>82</v>
      </c>
      <c r="Q71" s="107">
        <v>0</v>
      </c>
      <c r="T71" s="106" t="s">
        <v>82</v>
      </c>
      <c r="U71" s="107">
        <v>0</v>
      </c>
      <c r="V71" s="106" t="s">
        <v>82</v>
      </c>
      <c r="W71" s="107">
        <v>0</v>
      </c>
      <c r="Z71" s="106" t="s">
        <v>82</v>
      </c>
      <c r="AA71" s="107">
        <v>2828.62</v>
      </c>
      <c r="AB71" s="106" t="s">
        <v>82</v>
      </c>
      <c r="AC71" s="107">
        <v>0</v>
      </c>
      <c r="AF71" s="106" t="s">
        <v>82</v>
      </c>
      <c r="AG71" s="107">
        <v>28033.14</v>
      </c>
      <c r="AH71" s="106" t="s">
        <v>82</v>
      </c>
      <c r="AI71" s="107">
        <v>0</v>
      </c>
      <c r="AL71" s="106" t="s">
        <v>82</v>
      </c>
      <c r="AM71" s="107">
        <v>83964.67</v>
      </c>
      <c r="AN71" s="106" t="s">
        <v>82</v>
      </c>
      <c r="AO71" s="107">
        <v>0</v>
      </c>
      <c r="AR71" s="106" t="s">
        <v>82</v>
      </c>
      <c r="AS71" s="107">
        <v>88518.18</v>
      </c>
      <c r="AT71" s="106" t="s">
        <v>82</v>
      </c>
      <c r="AU71" s="107">
        <v>0</v>
      </c>
      <c r="AX71" s="106" t="s">
        <v>82</v>
      </c>
      <c r="AY71" s="107">
        <v>88048.27</v>
      </c>
      <c r="AZ71" s="106" t="s">
        <v>82</v>
      </c>
      <c r="BA71" s="107">
        <v>0</v>
      </c>
      <c r="BD71" s="106" t="s">
        <v>82</v>
      </c>
      <c r="BE71" s="107">
        <v>84345.36</v>
      </c>
      <c r="BF71" s="106" t="s">
        <v>82</v>
      </c>
      <c r="BG71" s="107">
        <v>0</v>
      </c>
      <c r="BJ71" s="106" t="s">
        <v>82</v>
      </c>
      <c r="BK71" s="107">
        <v>79906.36</v>
      </c>
      <c r="BL71" s="106" t="s">
        <v>82</v>
      </c>
      <c r="BM71" s="107">
        <v>0</v>
      </c>
      <c r="BP71" s="106" t="s">
        <v>82</v>
      </c>
      <c r="BQ71" s="107">
        <v>15631.54</v>
      </c>
      <c r="BR71" s="106" t="s">
        <v>82</v>
      </c>
      <c r="BS71" s="107">
        <v>0</v>
      </c>
      <c r="BV71" s="100">
        <f t="shared" si="2"/>
        <v>523827.36662109109</v>
      </c>
      <c r="BW71" s="108">
        <f t="shared" si="3"/>
        <v>0</v>
      </c>
    </row>
    <row r="72" spans="2:75" s="5" customFormat="1" ht="15" x14ac:dyDescent="0.25">
      <c r="B72" s="106" t="s">
        <v>83</v>
      </c>
      <c r="C72" s="107">
        <v>26736.143831817346</v>
      </c>
      <c r="D72" s="106" t="s">
        <v>83</v>
      </c>
      <c r="E72" s="107">
        <v>0</v>
      </c>
      <c r="H72" s="106" t="s">
        <v>83</v>
      </c>
      <c r="I72" s="107">
        <v>1681.38</v>
      </c>
      <c r="J72" s="106" t="s">
        <v>83</v>
      </c>
      <c r="K72" s="107">
        <v>0</v>
      </c>
      <c r="N72" s="106" t="s">
        <v>83</v>
      </c>
      <c r="O72" s="107">
        <v>0</v>
      </c>
      <c r="P72" s="106" t="s">
        <v>83</v>
      </c>
      <c r="Q72" s="107">
        <v>0</v>
      </c>
      <c r="T72" s="106" t="s">
        <v>83</v>
      </c>
      <c r="U72" s="107">
        <v>0</v>
      </c>
      <c r="V72" s="106" t="s">
        <v>83</v>
      </c>
      <c r="W72" s="107">
        <v>0</v>
      </c>
      <c r="Z72" s="106" t="s">
        <v>83</v>
      </c>
      <c r="AA72" s="107">
        <v>4984.57</v>
      </c>
      <c r="AB72" s="106" t="s">
        <v>83</v>
      </c>
      <c r="AC72" s="107">
        <v>0</v>
      </c>
      <c r="AF72" s="106" t="s">
        <v>83</v>
      </c>
      <c r="AG72" s="107">
        <v>32638.25</v>
      </c>
      <c r="AH72" s="106" t="s">
        <v>83</v>
      </c>
      <c r="AI72" s="107">
        <v>0</v>
      </c>
      <c r="AL72" s="106" t="s">
        <v>83</v>
      </c>
      <c r="AM72" s="107">
        <v>77837.52</v>
      </c>
      <c r="AN72" s="106" t="s">
        <v>83</v>
      </c>
      <c r="AO72" s="107">
        <v>0</v>
      </c>
      <c r="AR72" s="106" t="s">
        <v>83</v>
      </c>
      <c r="AS72" s="107">
        <v>73905.899999999994</v>
      </c>
      <c r="AT72" s="106" t="s">
        <v>83</v>
      </c>
      <c r="AU72" s="107">
        <v>0</v>
      </c>
      <c r="AX72" s="106" t="s">
        <v>83</v>
      </c>
      <c r="AY72" s="107">
        <v>71153.98</v>
      </c>
      <c r="AZ72" s="106" t="s">
        <v>83</v>
      </c>
      <c r="BA72" s="107">
        <v>0</v>
      </c>
      <c r="BD72" s="106" t="s">
        <v>83</v>
      </c>
      <c r="BE72" s="107">
        <v>56606.63</v>
      </c>
      <c r="BF72" s="106" t="s">
        <v>83</v>
      </c>
      <c r="BG72" s="107">
        <v>0</v>
      </c>
      <c r="BJ72" s="106" t="s">
        <v>83</v>
      </c>
      <c r="BK72" s="107">
        <v>40424.14</v>
      </c>
      <c r="BL72" s="106" t="s">
        <v>83</v>
      </c>
      <c r="BM72" s="107">
        <v>0</v>
      </c>
      <c r="BP72" s="106" t="s">
        <v>83</v>
      </c>
      <c r="BQ72" s="107">
        <v>7959.96</v>
      </c>
      <c r="BR72" s="106" t="s">
        <v>83</v>
      </c>
      <c r="BS72" s="107">
        <v>0</v>
      </c>
      <c r="BV72" s="100">
        <f t="shared" si="2"/>
        <v>393928.47383181739</v>
      </c>
      <c r="BW72" s="108">
        <f t="shared" si="3"/>
        <v>0</v>
      </c>
    </row>
    <row r="73" spans="2:75" s="5" customFormat="1" ht="15" x14ac:dyDescent="0.25">
      <c r="B73" s="106" t="s">
        <v>84</v>
      </c>
      <c r="C73" s="107">
        <v>61312.389643788083</v>
      </c>
      <c r="D73" s="106" t="s">
        <v>84</v>
      </c>
      <c r="E73" s="107">
        <v>0</v>
      </c>
      <c r="H73" s="106" t="s">
        <v>84</v>
      </c>
      <c r="I73" s="107">
        <v>1407.99</v>
      </c>
      <c r="J73" s="106" t="s">
        <v>84</v>
      </c>
      <c r="K73" s="107">
        <v>0</v>
      </c>
      <c r="N73" s="106" t="s">
        <v>84</v>
      </c>
      <c r="O73" s="107">
        <v>0</v>
      </c>
      <c r="P73" s="106" t="s">
        <v>84</v>
      </c>
      <c r="Q73" s="107">
        <v>0</v>
      </c>
      <c r="T73" s="106" t="s">
        <v>84</v>
      </c>
      <c r="U73" s="107">
        <v>0</v>
      </c>
      <c r="V73" s="106" t="s">
        <v>84</v>
      </c>
      <c r="W73" s="107">
        <v>0</v>
      </c>
      <c r="Z73" s="106" t="s">
        <v>84</v>
      </c>
      <c r="AA73" s="107">
        <v>0</v>
      </c>
      <c r="AB73" s="106" t="s">
        <v>84</v>
      </c>
      <c r="AC73" s="107">
        <v>0</v>
      </c>
      <c r="AF73" s="106" t="s">
        <v>84</v>
      </c>
      <c r="AG73" s="107">
        <v>19366.84</v>
      </c>
      <c r="AH73" s="106" t="s">
        <v>84</v>
      </c>
      <c r="AI73" s="107">
        <v>0</v>
      </c>
      <c r="AL73" s="106" t="s">
        <v>84</v>
      </c>
      <c r="AM73" s="107">
        <v>90602.05</v>
      </c>
      <c r="AN73" s="106" t="s">
        <v>84</v>
      </c>
      <c r="AO73" s="107">
        <v>0</v>
      </c>
      <c r="AR73" s="106" t="s">
        <v>84</v>
      </c>
      <c r="AS73" s="107">
        <v>95140.3</v>
      </c>
      <c r="AT73" s="106" t="s">
        <v>84</v>
      </c>
      <c r="AU73" s="107">
        <v>0</v>
      </c>
      <c r="AX73" s="106" t="s">
        <v>84</v>
      </c>
      <c r="AY73" s="107">
        <v>92929.22</v>
      </c>
      <c r="AZ73" s="106" t="s">
        <v>84</v>
      </c>
      <c r="BA73" s="107">
        <v>0</v>
      </c>
      <c r="BD73" s="106" t="s">
        <v>84</v>
      </c>
      <c r="BE73" s="107">
        <v>93252.26</v>
      </c>
      <c r="BF73" s="106" t="s">
        <v>84</v>
      </c>
      <c r="BG73" s="107">
        <v>0</v>
      </c>
      <c r="BJ73" s="106" t="s">
        <v>84</v>
      </c>
      <c r="BK73" s="107">
        <v>96548.84</v>
      </c>
      <c r="BL73" s="106" t="s">
        <v>84</v>
      </c>
      <c r="BM73" s="107">
        <v>0</v>
      </c>
      <c r="BP73" s="106" t="s">
        <v>84</v>
      </c>
      <c r="BQ73" s="107">
        <v>20685.919999999998</v>
      </c>
      <c r="BR73" s="106" t="s">
        <v>84</v>
      </c>
      <c r="BS73" s="107">
        <v>0</v>
      </c>
      <c r="BV73" s="100">
        <f t="shared" si="2"/>
        <v>571245.80964378815</v>
      </c>
      <c r="BW73" s="108">
        <f t="shared" si="3"/>
        <v>0</v>
      </c>
    </row>
    <row r="74" spans="2:75" s="5" customFormat="1" ht="15" x14ac:dyDescent="0.25">
      <c r="B74" s="106" t="s">
        <v>85</v>
      </c>
      <c r="C74" s="107">
        <v>52835.715136888837</v>
      </c>
      <c r="D74" s="106" t="s">
        <v>85</v>
      </c>
      <c r="E74" s="107">
        <v>0</v>
      </c>
      <c r="H74" s="106" t="s">
        <v>85</v>
      </c>
      <c r="I74" s="107">
        <v>261.8</v>
      </c>
      <c r="J74" s="106" t="s">
        <v>85</v>
      </c>
      <c r="K74" s="107">
        <v>0</v>
      </c>
      <c r="N74" s="106" t="s">
        <v>85</v>
      </c>
      <c r="O74" s="107">
        <v>4.7300000000000004</v>
      </c>
      <c r="P74" s="106" t="s">
        <v>85</v>
      </c>
      <c r="Q74" s="107">
        <v>0</v>
      </c>
      <c r="T74" s="106" t="s">
        <v>85</v>
      </c>
      <c r="U74" s="107">
        <v>60.65</v>
      </c>
      <c r="V74" s="106" t="s">
        <v>85</v>
      </c>
      <c r="W74" s="107">
        <v>0</v>
      </c>
      <c r="Z74" s="106" t="s">
        <v>85</v>
      </c>
      <c r="AA74" s="107">
        <v>32384.53</v>
      </c>
      <c r="AB74" s="106" t="s">
        <v>85</v>
      </c>
      <c r="AC74" s="107">
        <v>0</v>
      </c>
      <c r="AF74" s="106" t="s">
        <v>85</v>
      </c>
      <c r="AG74" s="107">
        <v>162303.16</v>
      </c>
      <c r="AH74" s="106" t="s">
        <v>85</v>
      </c>
      <c r="AI74" s="107">
        <v>0</v>
      </c>
      <c r="AL74" s="106" t="s">
        <v>85</v>
      </c>
      <c r="AM74" s="107">
        <v>240660.14</v>
      </c>
      <c r="AN74" s="106" t="s">
        <v>85</v>
      </c>
      <c r="AO74" s="107">
        <v>0</v>
      </c>
      <c r="AR74" s="106" t="s">
        <v>85</v>
      </c>
      <c r="AS74" s="107">
        <v>237771.5</v>
      </c>
      <c r="AT74" s="106" t="s">
        <v>85</v>
      </c>
      <c r="AU74" s="107">
        <v>0</v>
      </c>
      <c r="AX74" s="106" t="s">
        <v>85</v>
      </c>
      <c r="AY74" s="107">
        <v>234982.71</v>
      </c>
      <c r="AZ74" s="106" t="s">
        <v>85</v>
      </c>
      <c r="BA74" s="107">
        <v>0</v>
      </c>
      <c r="BD74" s="106" t="s">
        <v>85</v>
      </c>
      <c r="BE74" s="107">
        <v>200317.34</v>
      </c>
      <c r="BF74" s="106" t="s">
        <v>85</v>
      </c>
      <c r="BG74" s="107">
        <v>0</v>
      </c>
      <c r="BJ74" s="106" t="s">
        <v>85</v>
      </c>
      <c r="BK74" s="107">
        <v>190179.8</v>
      </c>
      <c r="BL74" s="106" t="s">
        <v>85</v>
      </c>
      <c r="BM74" s="107">
        <v>0</v>
      </c>
      <c r="BP74" s="106" t="s">
        <v>85</v>
      </c>
      <c r="BQ74" s="107">
        <v>17403.580000000002</v>
      </c>
      <c r="BR74" s="106" t="s">
        <v>85</v>
      </c>
      <c r="BS74" s="107">
        <v>0</v>
      </c>
      <c r="BV74" s="100">
        <f t="shared" si="2"/>
        <v>1369165.6551368891</v>
      </c>
      <c r="BW74" s="108">
        <f t="shared" si="3"/>
        <v>0</v>
      </c>
    </row>
    <row r="75" spans="2:75" s="5" customFormat="1" ht="15" x14ac:dyDescent="0.25">
      <c r="B75" s="106" t="s">
        <v>86</v>
      </c>
      <c r="C75" s="107">
        <v>111470.48101658082</v>
      </c>
      <c r="D75" s="106" t="s">
        <v>86</v>
      </c>
      <c r="E75" s="107">
        <v>0</v>
      </c>
      <c r="H75" s="106" t="s">
        <v>86</v>
      </c>
      <c r="I75" s="107">
        <v>0</v>
      </c>
      <c r="J75" s="106" t="s">
        <v>86</v>
      </c>
      <c r="K75" s="107">
        <v>0</v>
      </c>
      <c r="N75" s="106" t="s">
        <v>86</v>
      </c>
      <c r="O75" s="107">
        <v>0</v>
      </c>
      <c r="P75" s="106" t="s">
        <v>86</v>
      </c>
      <c r="Q75" s="107">
        <v>0</v>
      </c>
      <c r="T75" s="106" t="s">
        <v>86</v>
      </c>
      <c r="U75" s="107">
        <v>241.41</v>
      </c>
      <c r="V75" s="106" t="s">
        <v>86</v>
      </c>
      <c r="W75" s="107">
        <v>0</v>
      </c>
      <c r="Z75" s="106" t="s">
        <v>86</v>
      </c>
      <c r="AA75" s="107">
        <v>25332.32</v>
      </c>
      <c r="AB75" s="106" t="s">
        <v>86</v>
      </c>
      <c r="AC75" s="107">
        <v>0</v>
      </c>
      <c r="AF75" s="106" t="s">
        <v>86</v>
      </c>
      <c r="AG75" s="107">
        <v>153714.38</v>
      </c>
      <c r="AH75" s="106" t="s">
        <v>86</v>
      </c>
      <c r="AI75" s="107">
        <v>0</v>
      </c>
      <c r="AL75" s="106" t="s">
        <v>86</v>
      </c>
      <c r="AM75" s="107">
        <v>293047.93</v>
      </c>
      <c r="AN75" s="106" t="s">
        <v>86</v>
      </c>
      <c r="AO75" s="107">
        <v>0</v>
      </c>
      <c r="AR75" s="106" t="s">
        <v>86</v>
      </c>
      <c r="AS75" s="107">
        <v>297351.84000000003</v>
      </c>
      <c r="AT75" s="106" t="s">
        <v>86</v>
      </c>
      <c r="AU75" s="107">
        <v>0</v>
      </c>
      <c r="AX75" s="106" t="s">
        <v>86</v>
      </c>
      <c r="AY75" s="107">
        <v>293451.53999999998</v>
      </c>
      <c r="AZ75" s="106" t="s">
        <v>86</v>
      </c>
      <c r="BA75" s="107">
        <v>0</v>
      </c>
      <c r="BD75" s="106" t="s">
        <v>86</v>
      </c>
      <c r="BE75" s="107">
        <v>278997.96000000002</v>
      </c>
      <c r="BF75" s="106" t="s">
        <v>86</v>
      </c>
      <c r="BG75" s="107">
        <v>0</v>
      </c>
      <c r="BJ75" s="106" t="s">
        <v>86</v>
      </c>
      <c r="BK75" s="107">
        <v>187998.74</v>
      </c>
      <c r="BL75" s="106" t="s">
        <v>86</v>
      </c>
      <c r="BM75" s="107">
        <v>0</v>
      </c>
      <c r="BP75" s="106" t="s">
        <v>86</v>
      </c>
      <c r="BQ75" s="107">
        <v>33391.43</v>
      </c>
      <c r="BR75" s="106" t="s">
        <v>86</v>
      </c>
      <c r="BS75" s="107">
        <v>0</v>
      </c>
      <c r="BV75" s="100">
        <f t="shared" si="2"/>
        <v>1674998.0310165808</v>
      </c>
      <c r="BW75" s="108">
        <f t="shared" si="3"/>
        <v>0</v>
      </c>
    </row>
    <row r="76" spans="2:75" s="5" customFormat="1" ht="15" x14ac:dyDescent="0.25">
      <c r="B76" s="106" t="s">
        <v>87</v>
      </c>
      <c r="C76" s="107">
        <v>30126.247926323846</v>
      </c>
      <c r="D76" s="106" t="s">
        <v>87</v>
      </c>
      <c r="E76" s="107">
        <v>0</v>
      </c>
      <c r="H76" s="106" t="s">
        <v>87</v>
      </c>
      <c r="I76" s="107">
        <v>0</v>
      </c>
      <c r="J76" s="106" t="s">
        <v>87</v>
      </c>
      <c r="K76" s="107">
        <v>0</v>
      </c>
      <c r="N76" s="106" t="s">
        <v>87</v>
      </c>
      <c r="O76" s="107">
        <v>0</v>
      </c>
      <c r="P76" s="106" t="s">
        <v>87</v>
      </c>
      <c r="Q76" s="107">
        <v>0</v>
      </c>
      <c r="T76" s="106" t="s">
        <v>87</v>
      </c>
      <c r="U76" s="107">
        <v>0</v>
      </c>
      <c r="V76" s="106" t="s">
        <v>87</v>
      </c>
      <c r="W76" s="107">
        <v>0</v>
      </c>
      <c r="Z76" s="106" t="s">
        <v>87</v>
      </c>
      <c r="AA76" s="107">
        <v>18912.8</v>
      </c>
      <c r="AB76" s="106" t="s">
        <v>87</v>
      </c>
      <c r="AC76" s="107">
        <v>0</v>
      </c>
      <c r="AF76" s="106" t="s">
        <v>87</v>
      </c>
      <c r="AG76" s="107">
        <v>78206.27</v>
      </c>
      <c r="AH76" s="106" t="s">
        <v>87</v>
      </c>
      <c r="AI76" s="107">
        <v>0</v>
      </c>
      <c r="AL76" s="106" t="s">
        <v>87</v>
      </c>
      <c r="AM76" s="107">
        <v>124685.33</v>
      </c>
      <c r="AN76" s="106" t="s">
        <v>87</v>
      </c>
      <c r="AO76" s="107">
        <v>0</v>
      </c>
      <c r="AR76" s="106" t="s">
        <v>87</v>
      </c>
      <c r="AS76" s="107">
        <v>127535.3</v>
      </c>
      <c r="AT76" s="106" t="s">
        <v>87</v>
      </c>
      <c r="AU76" s="107">
        <v>0</v>
      </c>
      <c r="AX76" s="106" t="s">
        <v>87</v>
      </c>
      <c r="AY76" s="107">
        <v>121904.57</v>
      </c>
      <c r="AZ76" s="106" t="s">
        <v>87</v>
      </c>
      <c r="BA76" s="107">
        <v>0</v>
      </c>
      <c r="BD76" s="106" t="s">
        <v>87</v>
      </c>
      <c r="BE76" s="107">
        <v>113766.1</v>
      </c>
      <c r="BF76" s="106" t="s">
        <v>87</v>
      </c>
      <c r="BG76" s="107">
        <v>0</v>
      </c>
      <c r="BJ76" s="106" t="s">
        <v>87</v>
      </c>
      <c r="BK76" s="107">
        <v>70379.850000000006</v>
      </c>
      <c r="BL76" s="106" t="s">
        <v>87</v>
      </c>
      <c r="BM76" s="107">
        <v>0</v>
      </c>
      <c r="BP76" s="106" t="s">
        <v>87</v>
      </c>
      <c r="BQ76" s="107">
        <v>10990.77</v>
      </c>
      <c r="BR76" s="106" t="s">
        <v>87</v>
      </c>
      <c r="BS76" s="107">
        <v>0</v>
      </c>
      <c r="BV76" s="100">
        <f t="shared" si="2"/>
        <v>696507.2379263239</v>
      </c>
      <c r="BW76" s="108">
        <f t="shared" si="3"/>
        <v>0</v>
      </c>
    </row>
    <row r="77" spans="2:75" s="5" customFormat="1" ht="15" x14ac:dyDescent="0.25">
      <c r="B77" s="106" t="s">
        <v>89</v>
      </c>
      <c r="C77" s="107">
        <v>44378.582186214946</v>
      </c>
      <c r="D77" s="106" t="s">
        <v>89</v>
      </c>
      <c r="E77" s="107">
        <v>0</v>
      </c>
      <c r="H77" s="106" t="s">
        <v>89</v>
      </c>
      <c r="I77" s="107">
        <v>107132.2</v>
      </c>
      <c r="J77" s="106" t="s">
        <v>89</v>
      </c>
      <c r="K77" s="107">
        <v>0</v>
      </c>
      <c r="N77" s="106" t="s">
        <v>89</v>
      </c>
      <c r="O77" s="107">
        <v>2528.59</v>
      </c>
      <c r="P77" s="106" t="s">
        <v>89</v>
      </c>
      <c r="Q77" s="107">
        <v>0</v>
      </c>
      <c r="T77" s="106" t="s">
        <v>89</v>
      </c>
      <c r="U77" s="107">
        <v>74.05</v>
      </c>
      <c r="V77" s="106" t="s">
        <v>89</v>
      </c>
      <c r="W77" s="107">
        <v>0</v>
      </c>
      <c r="Z77" s="106" t="s">
        <v>89</v>
      </c>
      <c r="AA77" s="107">
        <v>18188.16</v>
      </c>
      <c r="AB77" s="106" t="s">
        <v>89</v>
      </c>
      <c r="AC77" s="107">
        <v>0</v>
      </c>
      <c r="AF77" s="106" t="s">
        <v>89</v>
      </c>
      <c r="AG77" s="107">
        <v>127527.45</v>
      </c>
      <c r="AH77" s="106" t="s">
        <v>89</v>
      </c>
      <c r="AI77" s="107">
        <v>0</v>
      </c>
      <c r="AL77" s="106" t="s">
        <v>89</v>
      </c>
      <c r="AM77" s="107">
        <v>176794.22</v>
      </c>
      <c r="AN77" s="106" t="s">
        <v>89</v>
      </c>
      <c r="AO77" s="107">
        <v>0</v>
      </c>
      <c r="AR77" s="106" t="s">
        <v>89</v>
      </c>
      <c r="AS77" s="107">
        <v>163990.76</v>
      </c>
      <c r="AT77" s="106" t="s">
        <v>89</v>
      </c>
      <c r="AU77" s="107">
        <v>0</v>
      </c>
      <c r="AX77" s="106" t="s">
        <v>89</v>
      </c>
      <c r="AY77" s="107">
        <v>173598.95</v>
      </c>
      <c r="AZ77" s="106" t="s">
        <v>89</v>
      </c>
      <c r="BA77" s="107">
        <v>0</v>
      </c>
      <c r="BD77" s="106" t="s">
        <v>89</v>
      </c>
      <c r="BE77" s="107">
        <v>186464.29</v>
      </c>
      <c r="BF77" s="106" t="s">
        <v>89</v>
      </c>
      <c r="BG77" s="107">
        <v>0</v>
      </c>
      <c r="BJ77" s="106" t="s">
        <v>89</v>
      </c>
      <c r="BK77" s="107">
        <v>92929.95</v>
      </c>
      <c r="BL77" s="106" t="s">
        <v>89</v>
      </c>
      <c r="BM77" s="107">
        <v>0</v>
      </c>
      <c r="BP77" s="106" t="s">
        <v>89</v>
      </c>
      <c r="BQ77" s="107">
        <v>14372.79</v>
      </c>
      <c r="BR77" s="106" t="s">
        <v>89</v>
      </c>
      <c r="BS77" s="107">
        <v>0</v>
      </c>
      <c r="BV77" s="100">
        <f t="shared" si="2"/>
        <v>1107979.992186215</v>
      </c>
      <c r="BW77" s="108">
        <f t="shared" si="3"/>
        <v>0</v>
      </c>
    </row>
    <row r="78" spans="2:75" s="5" customFormat="1" ht="15" x14ac:dyDescent="0.25">
      <c r="B78" s="106" t="s">
        <v>90</v>
      </c>
      <c r="C78" s="107">
        <v>67593.004238788446</v>
      </c>
      <c r="D78" s="106" t="s">
        <v>90</v>
      </c>
      <c r="E78" s="107">
        <v>0</v>
      </c>
      <c r="H78" s="106" t="s">
        <v>90</v>
      </c>
      <c r="I78" s="107">
        <v>0</v>
      </c>
      <c r="J78" s="106" t="s">
        <v>90</v>
      </c>
      <c r="K78" s="107">
        <v>0</v>
      </c>
      <c r="N78" s="106" t="s">
        <v>90</v>
      </c>
      <c r="O78" s="107">
        <v>0</v>
      </c>
      <c r="P78" s="106" t="s">
        <v>90</v>
      </c>
      <c r="Q78" s="107">
        <v>0</v>
      </c>
      <c r="T78" s="106" t="s">
        <v>90</v>
      </c>
      <c r="U78" s="107">
        <v>0</v>
      </c>
      <c r="V78" s="106" t="s">
        <v>90</v>
      </c>
      <c r="W78" s="107">
        <v>0</v>
      </c>
      <c r="Z78" s="106" t="s">
        <v>90</v>
      </c>
      <c r="AA78" s="107">
        <v>46046.29</v>
      </c>
      <c r="AB78" s="106" t="s">
        <v>90</v>
      </c>
      <c r="AC78" s="107">
        <v>0</v>
      </c>
      <c r="AF78" s="106" t="s">
        <v>90</v>
      </c>
      <c r="AG78" s="107">
        <v>228303.11</v>
      </c>
      <c r="AH78" s="106" t="s">
        <v>90</v>
      </c>
      <c r="AI78" s="107">
        <v>0</v>
      </c>
      <c r="AL78" s="106" t="s">
        <v>90</v>
      </c>
      <c r="AM78" s="107">
        <v>315870.38</v>
      </c>
      <c r="AN78" s="106" t="s">
        <v>90</v>
      </c>
      <c r="AO78" s="107">
        <v>0</v>
      </c>
      <c r="AR78" s="106" t="s">
        <v>90</v>
      </c>
      <c r="AS78" s="107">
        <v>319946.02</v>
      </c>
      <c r="AT78" s="106" t="s">
        <v>90</v>
      </c>
      <c r="AU78" s="107">
        <v>0</v>
      </c>
      <c r="AX78" s="106" t="s">
        <v>90</v>
      </c>
      <c r="AY78" s="107">
        <v>321236.74</v>
      </c>
      <c r="AZ78" s="106" t="s">
        <v>90</v>
      </c>
      <c r="BA78" s="107">
        <v>0</v>
      </c>
      <c r="BD78" s="106" t="s">
        <v>90</v>
      </c>
      <c r="BE78" s="107">
        <v>313037.36</v>
      </c>
      <c r="BF78" s="106" t="s">
        <v>90</v>
      </c>
      <c r="BG78" s="107">
        <v>0</v>
      </c>
      <c r="BJ78" s="106" t="s">
        <v>90</v>
      </c>
      <c r="BK78" s="107">
        <v>160475</v>
      </c>
      <c r="BL78" s="106" t="s">
        <v>90</v>
      </c>
      <c r="BM78" s="107">
        <v>0</v>
      </c>
      <c r="BP78" s="106" t="s">
        <v>90</v>
      </c>
      <c r="BQ78" s="107">
        <v>20551.830000000002</v>
      </c>
      <c r="BR78" s="106" t="s">
        <v>90</v>
      </c>
      <c r="BS78" s="107">
        <v>0</v>
      </c>
      <c r="BV78" s="100">
        <f t="shared" si="2"/>
        <v>1793059.7342387885</v>
      </c>
      <c r="BW78" s="108">
        <f t="shared" si="3"/>
        <v>0</v>
      </c>
    </row>
    <row r="79" spans="2:75" s="5" customFormat="1" ht="15" x14ac:dyDescent="0.25">
      <c r="B79" s="106" t="s">
        <v>91</v>
      </c>
      <c r="C79" s="107">
        <v>11989.449143062226</v>
      </c>
      <c r="D79" s="106" t="s">
        <v>91</v>
      </c>
      <c r="E79" s="107">
        <v>0</v>
      </c>
      <c r="H79" s="106" t="s">
        <v>91</v>
      </c>
      <c r="I79" s="107">
        <v>0</v>
      </c>
      <c r="J79" s="106" t="s">
        <v>91</v>
      </c>
      <c r="K79" s="107">
        <v>0</v>
      </c>
      <c r="N79" s="106" t="s">
        <v>91</v>
      </c>
      <c r="O79" s="107">
        <v>0</v>
      </c>
      <c r="P79" s="106" t="s">
        <v>91</v>
      </c>
      <c r="Q79" s="107">
        <v>0</v>
      </c>
      <c r="T79" s="106" t="s">
        <v>91</v>
      </c>
      <c r="U79" s="107">
        <v>0</v>
      </c>
      <c r="V79" s="106" t="s">
        <v>91</v>
      </c>
      <c r="W79" s="107">
        <v>0</v>
      </c>
      <c r="Z79" s="106" t="s">
        <v>91</v>
      </c>
      <c r="AA79" s="107">
        <v>3812.5</v>
      </c>
      <c r="AB79" s="106" t="s">
        <v>91</v>
      </c>
      <c r="AC79" s="107">
        <v>0</v>
      </c>
      <c r="AF79" s="106" t="s">
        <v>91</v>
      </c>
      <c r="AG79" s="107">
        <v>21201.48</v>
      </c>
      <c r="AH79" s="106" t="s">
        <v>91</v>
      </c>
      <c r="AI79" s="107">
        <v>0</v>
      </c>
      <c r="AL79" s="106" t="s">
        <v>91</v>
      </c>
      <c r="AM79" s="107">
        <v>39317.15</v>
      </c>
      <c r="AN79" s="106" t="s">
        <v>91</v>
      </c>
      <c r="AO79" s="107">
        <v>0</v>
      </c>
      <c r="AR79" s="106" t="s">
        <v>91</v>
      </c>
      <c r="AS79" s="107">
        <v>38441.75</v>
      </c>
      <c r="AT79" s="106" t="s">
        <v>91</v>
      </c>
      <c r="AU79" s="107">
        <v>0</v>
      </c>
      <c r="AX79" s="106" t="s">
        <v>91</v>
      </c>
      <c r="AY79" s="107">
        <v>41654.699999999997</v>
      </c>
      <c r="AZ79" s="106" t="s">
        <v>91</v>
      </c>
      <c r="BA79" s="107">
        <v>0</v>
      </c>
      <c r="BD79" s="106" t="s">
        <v>91</v>
      </c>
      <c r="BE79" s="107">
        <v>41654.699999999997</v>
      </c>
      <c r="BF79" s="106" t="s">
        <v>91</v>
      </c>
      <c r="BG79" s="107">
        <v>0</v>
      </c>
      <c r="BJ79" s="106" t="s">
        <v>91</v>
      </c>
      <c r="BK79" s="107">
        <v>24992.82</v>
      </c>
      <c r="BL79" s="106" t="s">
        <v>91</v>
      </c>
      <c r="BM79" s="107">
        <v>0</v>
      </c>
      <c r="BP79" s="106" t="s">
        <v>91</v>
      </c>
      <c r="BQ79" s="107">
        <v>5523.89</v>
      </c>
      <c r="BR79" s="106" t="s">
        <v>91</v>
      </c>
      <c r="BS79" s="107">
        <v>0</v>
      </c>
      <c r="BV79" s="100">
        <f t="shared" si="2"/>
        <v>228588.43914306228</v>
      </c>
      <c r="BW79" s="108">
        <f t="shared" si="3"/>
        <v>0</v>
      </c>
    </row>
    <row r="80" spans="2:75" s="5" customFormat="1" ht="15" x14ac:dyDescent="0.25">
      <c r="B80" s="106" t="s">
        <v>92</v>
      </c>
      <c r="C80" s="107">
        <v>116094.65296415104</v>
      </c>
      <c r="D80" s="106" t="s">
        <v>92</v>
      </c>
      <c r="E80" s="107">
        <v>0</v>
      </c>
      <c r="H80" s="106" t="s">
        <v>92</v>
      </c>
      <c r="I80" s="107">
        <v>0</v>
      </c>
      <c r="J80" s="106" t="s">
        <v>92</v>
      </c>
      <c r="K80" s="107">
        <v>0</v>
      </c>
      <c r="N80" s="106" t="s">
        <v>92</v>
      </c>
      <c r="O80" s="107">
        <v>0</v>
      </c>
      <c r="P80" s="106" t="s">
        <v>92</v>
      </c>
      <c r="Q80" s="107">
        <v>0</v>
      </c>
      <c r="T80" s="106" t="s">
        <v>92</v>
      </c>
      <c r="U80" s="107">
        <v>32.89</v>
      </c>
      <c r="V80" s="106" t="s">
        <v>92</v>
      </c>
      <c r="W80" s="107">
        <v>0</v>
      </c>
      <c r="Z80" s="106" t="s">
        <v>92</v>
      </c>
      <c r="AA80" s="107">
        <v>69822.5</v>
      </c>
      <c r="AB80" s="106" t="s">
        <v>92</v>
      </c>
      <c r="AC80" s="107">
        <v>0</v>
      </c>
      <c r="AF80" s="106" t="s">
        <v>92</v>
      </c>
      <c r="AG80" s="107">
        <v>346367.06</v>
      </c>
      <c r="AH80" s="106" t="s">
        <v>92</v>
      </c>
      <c r="AI80" s="107">
        <v>0</v>
      </c>
      <c r="AL80" s="106" t="s">
        <v>92</v>
      </c>
      <c r="AM80" s="107">
        <v>509974.55</v>
      </c>
      <c r="AN80" s="106" t="s">
        <v>92</v>
      </c>
      <c r="AO80" s="107">
        <v>0</v>
      </c>
      <c r="AR80" s="106" t="s">
        <v>92</v>
      </c>
      <c r="AS80" s="107">
        <v>501219.24</v>
      </c>
      <c r="AT80" s="106" t="s">
        <v>92</v>
      </c>
      <c r="AU80" s="107">
        <v>0</v>
      </c>
      <c r="AX80" s="106" t="s">
        <v>92</v>
      </c>
      <c r="AY80" s="107">
        <v>508134.22</v>
      </c>
      <c r="AZ80" s="106" t="s">
        <v>92</v>
      </c>
      <c r="BA80" s="107">
        <v>0</v>
      </c>
      <c r="BD80" s="106" t="s">
        <v>92</v>
      </c>
      <c r="BE80" s="107">
        <v>542152.28</v>
      </c>
      <c r="BF80" s="106" t="s">
        <v>92</v>
      </c>
      <c r="BG80" s="107">
        <v>0</v>
      </c>
      <c r="BJ80" s="106" t="s">
        <v>92</v>
      </c>
      <c r="BK80" s="107">
        <v>270760.12</v>
      </c>
      <c r="BL80" s="106" t="s">
        <v>92</v>
      </c>
      <c r="BM80" s="107">
        <v>0</v>
      </c>
      <c r="BP80" s="106" t="s">
        <v>92</v>
      </c>
      <c r="BQ80" s="107">
        <v>35787.11</v>
      </c>
      <c r="BR80" s="106" t="s">
        <v>92</v>
      </c>
      <c r="BS80" s="107">
        <v>0</v>
      </c>
      <c r="BV80" s="100">
        <f t="shared" si="2"/>
        <v>2900344.6229641507</v>
      </c>
      <c r="BW80" s="108">
        <f t="shared" si="3"/>
        <v>0</v>
      </c>
    </row>
    <row r="81" spans="2:75" s="5" customFormat="1" ht="15" x14ac:dyDescent="0.25">
      <c r="B81" s="106" t="s">
        <v>93</v>
      </c>
      <c r="C81" s="107">
        <v>73581.227580746738</v>
      </c>
      <c r="D81" s="106" t="s">
        <v>93</v>
      </c>
      <c r="E81" s="107">
        <v>0</v>
      </c>
      <c r="H81" s="106" t="s">
        <v>93</v>
      </c>
      <c r="I81" s="107">
        <v>0</v>
      </c>
      <c r="J81" s="106" t="s">
        <v>93</v>
      </c>
      <c r="K81" s="107">
        <v>0</v>
      </c>
      <c r="N81" s="106" t="s">
        <v>93</v>
      </c>
      <c r="O81" s="107">
        <v>0</v>
      </c>
      <c r="P81" s="106" t="s">
        <v>93</v>
      </c>
      <c r="Q81" s="107">
        <v>0</v>
      </c>
      <c r="T81" s="106" t="s">
        <v>93</v>
      </c>
      <c r="U81" s="107">
        <v>0</v>
      </c>
      <c r="V81" s="106" t="s">
        <v>93</v>
      </c>
      <c r="W81" s="107">
        <v>0</v>
      </c>
      <c r="Z81" s="106" t="s">
        <v>93</v>
      </c>
      <c r="AA81" s="107">
        <v>16476.88</v>
      </c>
      <c r="AB81" s="106" t="s">
        <v>93</v>
      </c>
      <c r="AC81" s="107">
        <v>0</v>
      </c>
      <c r="AF81" s="106" t="s">
        <v>93</v>
      </c>
      <c r="AG81" s="107">
        <v>72867.320000000007</v>
      </c>
      <c r="AH81" s="106" t="s">
        <v>93</v>
      </c>
      <c r="AI81" s="107">
        <v>0</v>
      </c>
      <c r="AL81" s="106" t="s">
        <v>93</v>
      </c>
      <c r="AM81" s="107">
        <v>170821.59</v>
      </c>
      <c r="AN81" s="106" t="s">
        <v>93</v>
      </c>
      <c r="AO81" s="107">
        <v>0</v>
      </c>
      <c r="AR81" s="106" t="s">
        <v>93</v>
      </c>
      <c r="AS81" s="107">
        <v>165663.65</v>
      </c>
      <c r="AT81" s="106" t="s">
        <v>93</v>
      </c>
      <c r="AU81" s="107">
        <v>0</v>
      </c>
      <c r="AX81" s="106" t="s">
        <v>93</v>
      </c>
      <c r="AY81" s="107">
        <v>159485.64000000001</v>
      </c>
      <c r="AZ81" s="106" t="s">
        <v>93</v>
      </c>
      <c r="BA81" s="107">
        <v>0</v>
      </c>
      <c r="BD81" s="106" t="s">
        <v>93</v>
      </c>
      <c r="BE81" s="107">
        <v>170880.15</v>
      </c>
      <c r="BF81" s="106" t="s">
        <v>93</v>
      </c>
      <c r="BG81" s="107">
        <v>0</v>
      </c>
      <c r="BJ81" s="106" t="s">
        <v>93</v>
      </c>
      <c r="BK81" s="107">
        <v>99386.33</v>
      </c>
      <c r="BL81" s="106" t="s">
        <v>93</v>
      </c>
      <c r="BM81" s="107">
        <v>0</v>
      </c>
      <c r="BP81" s="106" t="s">
        <v>93</v>
      </c>
      <c r="BQ81" s="107">
        <v>17508.95</v>
      </c>
      <c r="BR81" s="106" t="s">
        <v>93</v>
      </c>
      <c r="BS81" s="107">
        <v>0</v>
      </c>
      <c r="BV81" s="100">
        <f t="shared" si="2"/>
        <v>946671.73758074676</v>
      </c>
      <c r="BW81" s="108">
        <f t="shared" si="3"/>
        <v>0</v>
      </c>
    </row>
    <row r="82" spans="2:75" s="5" customFormat="1" ht="15" x14ac:dyDescent="0.25">
      <c r="B82" s="106" t="s">
        <v>94</v>
      </c>
      <c r="C82" s="107">
        <v>155412.70275920353</v>
      </c>
      <c r="D82" s="106" t="s">
        <v>94</v>
      </c>
      <c r="E82" s="107">
        <v>0</v>
      </c>
      <c r="H82" s="106" t="s">
        <v>94</v>
      </c>
      <c r="I82" s="107">
        <v>0</v>
      </c>
      <c r="J82" s="106" t="s">
        <v>94</v>
      </c>
      <c r="K82" s="107">
        <v>0</v>
      </c>
      <c r="N82" s="106" t="s">
        <v>94</v>
      </c>
      <c r="O82" s="107">
        <v>0</v>
      </c>
      <c r="P82" s="106" t="s">
        <v>94</v>
      </c>
      <c r="Q82" s="107">
        <v>0</v>
      </c>
      <c r="T82" s="106" t="s">
        <v>94</v>
      </c>
      <c r="U82" s="107">
        <v>0</v>
      </c>
      <c r="V82" s="106" t="s">
        <v>94</v>
      </c>
      <c r="W82" s="107">
        <v>0</v>
      </c>
      <c r="Z82" s="106" t="s">
        <v>94</v>
      </c>
      <c r="AA82" s="107">
        <v>9714.15</v>
      </c>
      <c r="AB82" s="106" t="s">
        <v>94</v>
      </c>
      <c r="AC82" s="107">
        <v>0</v>
      </c>
      <c r="AF82" s="106" t="s">
        <v>94</v>
      </c>
      <c r="AG82" s="107">
        <v>82673.960000000006</v>
      </c>
      <c r="AH82" s="106" t="s">
        <v>94</v>
      </c>
      <c r="AI82" s="107">
        <v>0</v>
      </c>
      <c r="AL82" s="106" t="s">
        <v>94</v>
      </c>
      <c r="AM82" s="107">
        <v>254814.09</v>
      </c>
      <c r="AN82" s="106" t="s">
        <v>94</v>
      </c>
      <c r="AO82" s="107">
        <v>0</v>
      </c>
      <c r="AR82" s="106" t="s">
        <v>94</v>
      </c>
      <c r="AS82" s="107">
        <v>257193.98</v>
      </c>
      <c r="AT82" s="106" t="s">
        <v>94</v>
      </c>
      <c r="AU82" s="107">
        <v>0</v>
      </c>
      <c r="AX82" s="106" t="s">
        <v>94</v>
      </c>
      <c r="AY82" s="107">
        <v>273118.40999999997</v>
      </c>
      <c r="AZ82" s="106" t="s">
        <v>94</v>
      </c>
      <c r="BA82" s="107">
        <v>0</v>
      </c>
      <c r="BD82" s="106" t="s">
        <v>94</v>
      </c>
      <c r="BE82" s="107">
        <v>261452.36</v>
      </c>
      <c r="BF82" s="106" t="s">
        <v>94</v>
      </c>
      <c r="BG82" s="107">
        <v>0</v>
      </c>
      <c r="BJ82" s="106" t="s">
        <v>94</v>
      </c>
      <c r="BK82" s="107">
        <v>242563.66</v>
      </c>
      <c r="BL82" s="106" t="s">
        <v>94</v>
      </c>
      <c r="BM82" s="107">
        <v>0</v>
      </c>
      <c r="BP82" s="106" t="s">
        <v>94</v>
      </c>
      <c r="BQ82" s="107">
        <v>48341.23</v>
      </c>
      <c r="BR82" s="106" t="s">
        <v>94</v>
      </c>
      <c r="BS82" s="107">
        <v>0</v>
      </c>
      <c r="BV82" s="100">
        <f t="shared" si="2"/>
        <v>1585284.5427592036</v>
      </c>
      <c r="BW82" s="108">
        <f t="shared" si="3"/>
        <v>0</v>
      </c>
    </row>
    <row r="83" spans="2:75" s="5" customFormat="1" ht="15" x14ac:dyDescent="0.25">
      <c r="B83" s="106" t="s">
        <v>95</v>
      </c>
      <c r="C83" s="107">
        <v>8529.2952758862448</v>
      </c>
      <c r="D83" s="106" t="s">
        <v>95</v>
      </c>
      <c r="E83" s="107">
        <v>0</v>
      </c>
      <c r="H83" s="106" t="s">
        <v>95</v>
      </c>
      <c r="I83" s="107">
        <v>0</v>
      </c>
      <c r="J83" s="106" t="s">
        <v>95</v>
      </c>
      <c r="K83" s="107">
        <v>0</v>
      </c>
      <c r="N83" s="106" t="s">
        <v>95</v>
      </c>
      <c r="O83" s="107">
        <v>0</v>
      </c>
      <c r="P83" s="106" t="s">
        <v>95</v>
      </c>
      <c r="Q83" s="107">
        <v>0</v>
      </c>
      <c r="T83" s="106" t="s">
        <v>95</v>
      </c>
      <c r="U83" s="107">
        <v>0</v>
      </c>
      <c r="V83" s="106" t="s">
        <v>95</v>
      </c>
      <c r="W83" s="107">
        <v>0</v>
      </c>
      <c r="Z83" s="106" t="s">
        <v>95</v>
      </c>
      <c r="AA83" s="107">
        <v>20294.78</v>
      </c>
      <c r="AB83" s="106" t="s">
        <v>95</v>
      </c>
      <c r="AC83" s="107">
        <v>0</v>
      </c>
      <c r="AF83" s="106" t="s">
        <v>95</v>
      </c>
      <c r="AG83" s="107">
        <v>102919.61</v>
      </c>
      <c r="AH83" s="106" t="s">
        <v>95</v>
      </c>
      <c r="AI83" s="107">
        <v>0</v>
      </c>
      <c r="AL83" s="106" t="s">
        <v>95</v>
      </c>
      <c r="AM83" s="107">
        <v>119388.33</v>
      </c>
      <c r="AN83" s="106" t="s">
        <v>95</v>
      </c>
      <c r="AO83" s="107">
        <v>0</v>
      </c>
      <c r="AR83" s="106" t="s">
        <v>95</v>
      </c>
      <c r="AS83" s="107">
        <v>114730.89</v>
      </c>
      <c r="AT83" s="106" t="s">
        <v>95</v>
      </c>
      <c r="AU83" s="107">
        <v>0</v>
      </c>
      <c r="AX83" s="106" t="s">
        <v>95</v>
      </c>
      <c r="AY83" s="107">
        <v>118714.54</v>
      </c>
      <c r="AZ83" s="106" t="s">
        <v>95</v>
      </c>
      <c r="BA83" s="107">
        <v>0</v>
      </c>
      <c r="BD83" s="106" t="s">
        <v>95</v>
      </c>
      <c r="BE83" s="107">
        <v>143767.74</v>
      </c>
      <c r="BF83" s="106" t="s">
        <v>95</v>
      </c>
      <c r="BG83" s="107">
        <v>0</v>
      </c>
      <c r="BJ83" s="106" t="s">
        <v>95</v>
      </c>
      <c r="BK83" s="107">
        <v>46291.18</v>
      </c>
      <c r="BL83" s="106" t="s">
        <v>95</v>
      </c>
      <c r="BM83" s="107">
        <v>0</v>
      </c>
      <c r="BP83" s="106" t="s">
        <v>95</v>
      </c>
      <c r="BQ83" s="107">
        <v>2779.07</v>
      </c>
      <c r="BR83" s="106" t="s">
        <v>95</v>
      </c>
      <c r="BS83" s="107">
        <v>0</v>
      </c>
      <c r="BV83" s="100">
        <f t="shared" si="2"/>
        <v>677415.43527588621</v>
      </c>
      <c r="BW83" s="108">
        <f t="shared" si="3"/>
        <v>0</v>
      </c>
    </row>
    <row r="84" spans="2:75" s="5" customFormat="1" ht="15" x14ac:dyDescent="0.25">
      <c r="B84" s="106" t="s">
        <v>96</v>
      </c>
      <c r="C84" s="107">
        <v>9026.5286915258821</v>
      </c>
      <c r="D84" s="106" t="s">
        <v>96</v>
      </c>
      <c r="E84" s="107">
        <v>0</v>
      </c>
      <c r="H84" s="106" t="s">
        <v>96</v>
      </c>
      <c r="I84" s="107">
        <v>0</v>
      </c>
      <c r="J84" s="106" t="s">
        <v>96</v>
      </c>
      <c r="K84" s="107">
        <v>0</v>
      </c>
      <c r="N84" s="106" t="s">
        <v>96</v>
      </c>
      <c r="O84" s="107">
        <v>0</v>
      </c>
      <c r="P84" s="106" t="s">
        <v>96</v>
      </c>
      <c r="Q84" s="107">
        <v>0</v>
      </c>
      <c r="T84" s="106" t="s">
        <v>96</v>
      </c>
      <c r="U84" s="107">
        <v>0</v>
      </c>
      <c r="V84" s="106" t="s">
        <v>96</v>
      </c>
      <c r="W84" s="107">
        <v>0</v>
      </c>
      <c r="Z84" s="106" t="s">
        <v>96</v>
      </c>
      <c r="AA84" s="107">
        <v>19062.54</v>
      </c>
      <c r="AB84" s="106" t="s">
        <v>96</v>
      </c>
      <c r="AC84" s="107">
        <v>0</v>
      </c>
      <c r="AF84" s="106" t="s">
        <v>96</v>
      </c>
      <c r="AG84" s="107">
        <v>86411.7</v>
      </c>
      <c r="AH84" s="106" t="s">
        <v>96</v>
      </c>
      <c r="AI84" s="107">
        <v>0</v>
      </c>
      <c r="AL84" s="106" t="s">
        <v>96</v>
      </c>
      <c r="AM84" s="107">
        <v>99008.45</v>
      </c>
      <c r="AN84" s="106" t="s">
        <v>96</v>
      </c>
      <c r="AO84" s="107">
        <v>0</v>
      </c>
      <c r="AR84" s="106" t="s">
        <v>96</v>
      </c>
      <c r="AS84" s="107">
        <v>98900.59</v>
      </c>
      <c r="AT84" s="106" t="s">
        <v>96</v>
      </c>
      <c r="AU84" s="107">
        <v>0</v>
      </c>
      <c r="AX84" s="106" t="s">
        <v>96</v>
      </c>
      <c r="AY84" s="107">
        <v>96007.65</v>
      </c>
      <c r="AZ84" s="106" t="s">
        <v>96</v>
      </c>
      <c r="BA84" s="107">
        <v>0</v>
      </c>
      <c r="BD84" s="106" t="s">
        <v>96</v>
      </c>
      <c r="BE84" s="107">
        <v>109534.22</v>
      </c>
      <c r="BF84" s="106" t="s">
        <v>96</v>
      </c>
      <c r="BG84" s="107">
        <v>0</v>
      </c>
      <c r="BJ84" s="106" t="s">
        <v>96</v>
      </c>
      <c r="BK84" s="107">
        <v>30837.31</v>
      </c>
      <c r="BL84" s="106" t="s">
        <v>96</v>
      </c>
      <c r="BM84" s="107">
        <v>0</v>
      </c>
      <c r="BP84" s="106" t="s">
        <v>96</v>
      </c>
      <c r="BQ84" s="107">
        <v>2157.91</v>
      </c>
      <c r="BR84" s="106" t="s">
        <v>96</v>
      </c>
      <c r="BS84" s="107">
        <v>0</v>
      </c>
      <c r="BV84" s="100">
        <f t="shared" si="2"/>
        <v>550946.89869152592</v>
      </c>
      <c r="BW84" s="108">
        <f t="shared" si="3"/>
        <v>0</v>
      </c>
    </row>
    <row r="85" spans="2:75" s="5" customFormat="1" ht="15" x14ac:dyDescent="0.25">
      <c r="B85" s="106" t="s">
        <v>97</v>
      </c>
      <c r="C85" s="107">
        <v>45823.129953227733</v>
      </c>
      <c r="D85" s="106" t="s">
        <v>97</v>
      </c>
      <c r="E85" s="107">
        <v>0</v>
      </c>
      <c r="H85" s="106" t="s">
        <v>97</v>
      </c>
      <c r="I85" s="107">
        <v>0</v>
      </c>
      <c r="J85" s="106" t="s">
        <v>97</v>
      </c>
      <c r="K85" s="107">
        <v>0</v>
      </c>
      <c r="N85" s="106" t="s">
        <v>97</v>
      </c>
      <c r="O85" s="107">
        <v>0</v>
      </c>
      <c r="P85" s="106" t="s">
        <v>97</v>
      </c>
      <c r="Q85" s="107">
        <v>0</v>
      </c>
      <c r="T85" s="106" t="s">
        <v>97</v>
      </c>
      <c r="U85" s="107">
        <v>0</v>
      </c>
      <c r="V85" s="106" t="s">
        <v>97</v>
      </c>
      <c r="W85" s="107">
        <v>0</v>
      </c>
      <c r="Z85" s="106" t="s">
        <v>97</v>
      </c>
      <c r="AA85" s="107">
        <v>79902.239999999991</v>
      </c>
      <c r="AB85" s="106" t="s">
        <v>97</v>
      </c>
      <c r="AC85" s="107">
        <v>0</v>
      </c>
      <c r="AF85" s="106" t="s">
        <v>97</v>
      </c>
      <c r="AG85" s="107">
        <v>370757.54</v>
      </c>
      <c r="AH85" s="106" t="s">
        <v>97</v>
      </c>
      <c r="AI85" s="107">
        <v>0</v>
      </c>
      <c r="AL85" s="106" t="s">
        <v>97</v>
      </c>
      <c r="AM85" s="107">
        <v>453324.08</v>
      </c>
      <c r="AN85" s="106" t="s">
        <v>97</v>
      </c>
      <c r="AO85" s="107">
        <v>0</v>
      </c>
      <c r="AR85" s="106" t="s">
        <v>97</v>
      </c>
      <c r="AS85" s="107">
        <v>446160.83</v>
      </c>
      <c r="AT85" s="106" t="s">
        <v>97</v>
      </c>
      <c r="AU85" s="107">
        <v>0</v>
      </c>
      <c r="AX85" s="106" t="s">
        <v>97</v>
      </c>
      <c r="AY85" s="107">
        <v>449199.57</v>
      </c>
      <c r="AZ85" s="106" t="s">
        <v>97</v>
      </c>
      <c r="BA85" s="107">
        <v>0</v>
      </c>
      <c r="BD85" s="106" t="s">
        <v>97</v>
      </c>
      <c r="BE85" s="107">
        <v>449199.57</v>
      </c>
      <c r="BF85" s="106" t="s">
        <v>97</v>
      </c>
      <c r="BG85" s="107">
        <v>0</v>
      </c>
      <c r="BJ85" s="106" t="s">
        <v>97</v>
      </c>
      <c r="BK85" s="107">
        <v>156959.59</v>
      </c>
      <c r="BL85" s="106" t="s">
        <v>97</v>
      </c>
      <c r="BM85" s="107">
        <v>0</v>
      </c>
      <c r="BP85" s="106" t="s">
        <v>97</v>
      </c>
      <c r="BQ85" s="107">
        <v>13323.44</v>
      </c>
      <c r="BR85" s="106" t="s">
        <v>97</v>
      </c>
      <c r="BS85" s="107">
        <v>0</v>
      </c>
      <c r="BV85" s="100">
        <f t="shared" si="2"/>
        <v>2464649.9899532278</v>
      </c>
      <c r="BW85" s="108">
        <f t="shared" si="3"/>
        <v>0</v>
      </c>
    </row>
    <row r="86" spans="2:75" s="5" customFormat="1" ht="15" x14ac:dyDescent="0.25">
      <c r="B86" s="106" t="s">
        <v>98</v>
      </c>
      <c r="C86" s="107">
        <v>50669.302196206692</v>
      </c>
      <c r="D86" s="106" t="s">
        <v>98</v>
      </c>
      <c r="E86" s="107">
        <v>0</v>
      </c>
      <c r="H86" s="106" t="s">
        <v>98</v>
      </c>
      <c r="I86" s="107">
        <v>8.4</v>
      </c>
      <c r="J86" s="106" t="s">
        <v>98</v>
      </c>
      <c r="K86" s="107">
        <v>0</v>
      </c>
      <c r="N86" s="106" t="s">
        <v>98</v>
      </c>
      <c r="O86" s="107">
        <v>189.47</v>
      </c>
      <c r="P86" s="106" t="s">
        <v>98</v>
      </c>
      <c r="Q86" s="107">
        <v>0</v>
      </c>
      <c r="T86" s="106" t="s">
        <v>98</v>
      </c>
      <c r="U86" s="107">
        <v>116.87</v>
      </c>
      <c r="V86" s="106" t="s">
        <v>98</v>
      </c>
      <c r="W86" s="107">
        <v>0</v>
      </c>
      <c r="Z86" s="106" t="s">
        <v>98</v>
      </c>
      <c r="AA86" s="107">
        <v>31560.39</v>
      </c>
      <c r="AB86" s="106" t="s">
        <v>98</v>
      </c>
      <c r="AC86" s="107">
        <v>0</v>
      </c>
      <c r="AF86" s="106" t="s">
        <v>98</v>
      </c>
      <c r="AG86" s="107">
        <v>150061.29</v>
      </c>
      <c r="AH86" s="106" t="s">
        <v>98</v>
      </c>
      <c r="AI86" s="107">
        <v>0</v>
      </c>
      <c r="AL86" s="106" t="s">
        <v>98</v>
      </c>
      <c r="AM86" s="107">
        <v>191667.5</v>
      </c>
      <c r="AN86" s="106" t="s">
        <v>98</v>
      </c>
      <c r="AO86" s="107">
        <v>0</v>
      </c>
      <c r="AR86" s="106" t="s">
        <v>98</v>
      </c>
      <c r="AS86" s="107">
        <v>182436.24</v>
      </c>
      <c r="AT86" s="106" t="s">
        <v>98</v>
      </c>
      <c r="AU86" s="107">
        <v>0</v>
      </c>
      <c r="AX86" s="106" t="s">
        <v>98</v>
      </c>
      <c r="AY86" s="107">
        <v>189229.03</v>
      </c>
      <c r="AZ86" s="106" t="s">
        <v>98</v>
      </c>
      <c r="BA86" s="107">
        <v>0</v>
      </c>
      <c r="BD86" s="106" t="s">
        <v>98</v>
      </c>
      <c r="BE86" s="107">
        <v>197077.16</v>
      </c>
      <c r="BF86" s="106" t="s">
        <v>98</v>
      </c>
      <c r="BG86" s="107">
        <v>0</v>
      </c>
      <c r="BJ86" s="106" t="s">
        <v>98</v>
      </c>
      <c r="BK86" s="107">
        <v>89973.14</v>
      </c>
      <c r="BL86" s="106" t="s">
        <v>98</v>
      </c>
      <c r="BM86" s="107">
        <v>0</v>
      </c>
      <c r="BP86" s="106" t="s">
        <v>98</v>
      </c>
      <c r="BQ86" s="107">
        <v>0</v>
      </c>
      <c r="BR86" s="106" t="s">
        <v>98</v>
      </c>
      <c r="BS86" s="107">
        <v>0</v>
      </c>
      <c r="BV86" s="100">
        <f t="shared" si="2"/>
        <v>1082988.7921962067</v>
      </c>
      <c r="BW86" s="108">
        <f t="shared" si="3"/>
        <v>0</v>
      </c>
    </row>
    <row r="87" spans="2:75" s="5" customFormat="1" ht="15" x14ac:dyDescent="0.25">
      <c r="B87" s="106" t="s">
        <v>99</v>
      </c>
      <c r="C87" s="107">
        <v>142697.85151384096</v>
      </c>
      <c r="D87" s="106" t="s">
        <v>99</v>
      </c>
      <c r="E87" s="107">
        <v>0</v>
      </c>
      <c r="H87" s="106" t="s">
        <v>99</v>
      </c>
      <c r="I87" s="107">
        <v>0</v>
      </c>
      <c r="J87" s="106" t="s">
        <v>99</v>
      </c>
      <c r="K87" s="107">
        <v>0</v>
      </c>
      <c r="N87" s="106" t="s">
        <v>99</v>
      </c>
      <c r="O87" s="107">
        <v>0</v>
      </c>
      <c r="P87" s="106" t="s">
        <v>99</v>
      </c>
      <c r="Q87" s="107">
        <v>0</v>
      </c>
      <c r="T87" s="106" t="s">
        <v>99</v>
      </c>
      <c r="U87" s="107">
        <v>0</v>
      </c>
      <c r="V87" s="106" t="s">
        <v>99</v>
      </c>
      <c r="W87" s="107">
        <v>0</v>
      </c>
      <c r="Z87" s="106" t="s">
        <v>99</v>
      </c>
      <c r="AA87" s="107">
        <v>78103.210000000006</v>
      </c>
      <c r="AB87" s="106" t="s">
        <v>99</v>
      </c>
      <c r="AC87" s="107">
        <v>0</v>
      </c>
      <c r="AF87" s="106" t="s">
        <v>99</v>
      </c>
      <c r="AG87" s="107">
        <v>376945.75</v>
      </c>
      <c r="AH87" s="106" t="s">
        <v>99</v>
      </c>
      <c r="AI87" s="107">
        <v>0</v>
      </c>
      <c r="AL87" s="106" t="s">
        <v>99</v>
      </c>
      <c r="AM87" s="107">
        <v>493671.59</v>
      </c>
      <c r="AN87" s="106" t="s">
        <v>99</v>
      </c>
      <c r="AO87" s="107">
        <v>0</v>
      </c>
      <c r="AR87" s="106" t="s">
        <v>99</v>
      </c>
      <c r="AS87" s="107">
        <v>497920.76</v>
      </c>
      <c r="AT87" s="106" t="s">
        <v>99</v>
      </c>
      <c r="AU87" s="107">
        <v>0</v>
      </c>
      <c r="AX87" s="106" t="s">
        <v>99</v>
      </c>
      <c r="AY87" s="107">
        <v>508546.79</v>
      </c>
      <c r="AZ87" s="106" t="s">
        <v>99</v>
      </c>
      <c r="BA87" s="107">
        <v>0</v>
      </c>
      <c r="BD87" s="106" t="s">
        <v>99</v>
      </c>
      <c r="BE87" s="107">
        <v>494008.85</v>
      </c>
      <c r="BF87" s="106" t="s">
        <v>99</v>
      </c>
      <c r="BG87" s="107">
        <v>0</v>
      </c>
      <c r="BJ87" s="106" t="s">
        <v>99</v>
      </c>
      <c r="BK87" s="107">
        <v>299884.77</v>
      </c>
      <c r="BL87" s="106" t="s">
        <v>99</v>
      </c>
      <c r="BM87" s="107">
        <v>0</v>
      </c>
      <c r="BP87" s="106" t="s">
        <v>99</v>
      </c>
      <c r="BQ87" s="107">
        <v>45378.12</v>
      </c>
      <c r="BR87" s="106" t="s">
        <v>99</v>
      </c>
      <c r="BS87" s="107">
        <v>0</v>
      </c>
      <c r="BV87" s="100">
        <f t="shared" si="2"/>
        <v>2937157.691513841</v>
      </c>
      <c r="BW87" s="108">
        <f t="shared" si="3"/>
        <v>0</v>
      </c>
    </row>
    <row r="88" spans="2:75" s="5" customFormat="1" ht="15" x14ac:dyDescent="0.25">
      <c r="B88" s="106" t="s">
        <v>101</v>
      </c>
      <c r="C88" s="107">
        <v>11429.417249712411</v>
      </c>
      <c r="D88" s="106" t="s">
        <v>101</v>
      </c>
      <c r="E88" s="107">
        <v>0</v>
      </c>
      <c r="H88" s="106" t="s">
        <v>101</v>
      </c>
      <c r="I88" s="107">
        <v>0</v>
      </c>
      <c r="J88" s="106" t="s">
        <v>101</v>
      </c>
      <c r="K88" s="107">
        <v>0</v>
      </c>
      <c r="N88" s="106" t="s">
        <v>101</v>
      </c>
      <c r="O88" s="107">
        <v>0</v>
      </c>
      <c r="P88" s="106" t="s">
        <v>101</v>
      </c>
      <c r="Q88" s="107">
        <v>0</v>
      </c>
      <c r="T88" s="106" t="s">
        <v>101</v>
      </c>
      <c r="U88" s="107">
        <v>0</v>
      </c>
      <c r="V88" s="106" t="s">
        <v>101</v>
      </c>
      <c r="W88" s="107">
        <v>0</v>
      </c>
      <c r="Z88" s="106" t="s">
        <v>101</v>
      </c>
      <c r="AA88" s="107">
        <v>28528.81</v>
      </c>
      <c r="AB88" s="106" t="s">
        <v>101</v>
      </c>
      <c r="AC88" s="107">
        <v>0</v>
      </c>
      <c r="AF88" s="106" t="s">
        <v>101</v>
      </c>
      <c r="AG88" s="107">
        <v>145639.34</v>
      </c>
      <c r="AH88" s="106" t="s">
        <v>101</v>
      </c>
      <c r="AI88" s="107">
        <v>0</v>
      </c>
      <c r="AL88" s="106" t="s">
        <v>101</v>
      </c>
      <c r="AM88" s="107">
        <v>166632.51999999999</v>
      </c>
      <c r="AN88" s="106" t="s">
        <v>101</v>
      </c>
      <c r="AO88" s="107">
        <v>0</v>
      </c>
      <c r="AR88" s="106" t="s">
        <v>101</v>
      </c>
      <c r="AS88" s="107">
        <v>172351.41</v>
      </c>
      <c r="AT88" s="106" t="s">
        <v>101</v>
      </c>
      <c r="AU88" s="107">
        <v>0</v>
      </c>
      <c r="AX88" s="106" t="s">
        <v>101</v>
      </c>
      <c r="AY88" s="107">
        <v>177789.8</v>
      </c>
      <c r="AZ88" s="106" t="s">
        <v>101</v>
      </c>
      <c r="BA88" s="107">
        <v>0</v>
      </c>
      <c r="BD88" s="106" t="s">
        <v>101</v>
      </c>
      <c r="BE88" s="107">
        <v>166503.71</v>
      </c>
      <c r="BF88" s="106" t="s">
        <v>101</v>
      </c>
      <c r="BG88" s="107">
        <v>0</v>
      </c>
      <c r="BJ88" s="106" t="s">
        <v>101</v>
      </c>
      <c r="BK88" s="107">
        <v>54471.37</v>
      </c>
      <c r="BL88" s="106" t="s">
        <v>101</v>
      </c>
      <c r="BM88" s="107">
        <v>0</v>
      </c>
      <c r="BP88" s="106" t="s">
        <v>101</v>
      </c>
      <c r="BQ88" s="107">
        <v>2798.97</v>
      </c>
      <c r="BR88" s="106" t="s">
        <v>101</v>
      </c>
      <c r="BS88" s="107">
        <v>0</v>
      </c>
      <c r="BV88" s="100">
        <f t="shared" si="2"/>
        <v>926145.34724971245</v>
      </c>
      <c r="BW88" s="108">
        <f t="shared" si="3"/>
        <v>0</v>
      </c>
    </row>
    <row r="89" spans="2:75" s="5" customFormat="1" ht="15" x14ac:dyDescent="0.25">
      <c r="B89" s="106" t="s">
        <v>102</v>
      </c>
      <c r="C89" s="107">
        <v>175199.2572272605</v>
      </c>
      <c r="D89" s="106" t="s">
        <v>102</v>
      </c>
      <c r="E89" s="107">
        <v>0</v>
      </c>
      <c r="H89" s="106" t="s">
        <v>102</v>
      </c>
      <c r="I89" s="107">
        <v>0</v>
      </c>
      <c r="J89" s="106" t="s">
        <v>102</v>
      </c>
      <c r="K89" s="107">
        <v>0</v>
      </c>
      <c r="N89" s="106" t="s">
        <v>102</v>
      </c>
      <c r="O89" s="107">
        <v>0</v>
      </c>
      <c r="P89" s="106" t="s">
        <v>102</v>
      </c>
      <c r="Q89" s="107">
        <v>0</v>
      </c>
      <c r="T89" s="106" t="s">
        <v>102</v>
      </c>
      <c r="U89" s="107">
        <v>10.83</v>
      </c>
      <c r="V89" s="106" t="s">
        <v>102</v>
      </c>
      <c r="W89" s="107">
        <v>0</v>
      </c>
      <c r="Z89" s="106" t="s">
        <v>102</v>
      </c>
      <c r="AA89" s="107">
        <v>196710.15</v>
      </c>
      <c r="AB89" s="106" t="s">
        <v>102</v>
      </c>
      <c r="AC89" s="107">
        <v>0</v>
      </c>
      <c r="AF89" s="106" t="s">
        <v>102</v>
      </c>
      <c r="AG89" s="107">
        <v>897580.53</v>
      </c>
      <c r="AH89" s="106" t="s">
        <v>102</v>
      </c>
      <c r="AI89" s="107">
        <v>0</v>
      </c>
      <c r="AL89" s="106" t="s">
        <v>102</v>
      </c>
      <c r="AM89" s="107">
        <v>1185678.93</v>
      </c>
      <c r="AN89" s="106" t="s">
        <v>102</v>
      </c>
      <c r="AO89" s="107">
        <v>0</v>
      </c>
      <c r="AR89" s="106" t="s">
        <v>102</v>
      </c>
      <c r="AS89" s="107">
        <v>1168466.81</v>
      </c>
      <c r="AT89" s="106" t="s">
        <v>102</v>
      </c>
      <c r="AU89" s="107">
        <v>0</v>
      </c>
      <c r="AX89" s="106" t="s">
        <v>102</v>
      </c>
      <c r="AY89" s="107">
        <v>1203058.73</v>
      </c>
      <c r="AZ89" s="106" t="s">
        <v>102</v>
      </c>
      <c r="BA89" s="107">
        <v>0</v>
      </c>
      <c r="BD89" s="106" t="s">
        <v>102</v>
      </c>
      <c r="BE89" s="107">
        <v>1207838.06</v>
      </c>
      <c r="BF89" s="106" t="s">
        <v>102</v>
      </c>
      <c r="BG89" s="107">
        <v>0</v>
      </c>
      <c r="BJ89" s="106" t="s">
        <v>102</v>
      </c>
      <c r="BK89" s="107">
        <v>545169.12</v>
      </c>
      <c r="BL89" s="106" t="s">
        <v>102</v>
      </c>
      <c r="BM89" s="107">
        <v>0</v>
      </c>
      <c r="BP89" s="106" t="s">
        <v>102</v>
      </c>
      <c r="BQ89" s="107">
        <v>63677.78</v>
      </c>
      <c r="BR89" s="106" t="s">
        <v>102</v>
      </c>
      <c r="BS89" s="107">
        <v>0</v>
      </c>
      <c r="BV89" s="100">
        <f t="shared" si="2"/>
        <v>6643390.1972272601</v>
      </c>
      <c r="BW89" s="108">
        <f t="shared" si="3"/>
        <v>0</v>
      </c>
    </row>
    <row r="90" spans="2:75" s="5" customFormat="1" ht="15" x14ac:dyDescent="0.25">
      <c r="B90" s="106" t="s">
        <v>103</v>
      </c>
      <c r="C90" s="107">
        <v>64480.868502750054</v>
      </c>
      <c r="D90" s="106" t="s">
        <v>103</v>
      </c>
      <c r="E90" s="107">
        <v>0</v>
      </c>
      <c r="H90" s="106" t="s">
        <v>103</v>
      </c>
      <c r="I90" s="107">
        <v>0</v>
      </c>
      <c r="J90" s="106" t="s">
        <v>103</v>
      </c>
      <c r="K90" s="107">
        <v>0</v>
      </c>
      <c r="N90" s="106" t="s">
        <v>103</v>
      </c>
      <c r="O90" s="107">
        <v>0</v>
      </c>
      <c r="P90" s="106" t="s">
        <v>103</v>
      </c>
      <c r="Q90" s="107">
        <v>0</v>
      </c>
      <c r="T90" s="106" t="s">
        <v>103</v>
      </c>
      <c r="U90" s="107">
        <v>0</v>
      </c>
      <c r="V90" s="106" t="s">
        <v>103</v>
      </c>
      <c r="W90" s="107">
        <v>0</v>
      </c>
      <c r="Z90" s="106" t="s">
        <v>103</v>
      </c>
      <c r="AA90" s="107">
        <v>49177.57</v>
      </c>
      <c r="AB90" s="106" t="s">
        <v>103</v>
      </c>
      <c r="AC90" s="107">
        <v>0</v>
      </c>
      <c r="AF90" s="106" t="s">
        <v>103</v>
      </c>
      <c r="AG90" s="107">
        <v>241880.79</v>
      </c>
      <c r="AH90" s="106" t="s">
        <v>103</v>
      </c>
      <c r="AI90" s="107">
        <v>0</v>
      </c>
      <c r="AL90" s="106" t="s">
        <v>103</v>
      </c>
      <c r="AM90" s="107">
        <v>329017.98</v>
      </c>
      <c r="AN90" s="106" t="s">
        <v>103</v>
      </c>
      <c r="AO90" s="107">
        <v>0</v>
      </c>
      <c r="AR90" s="106" t="s">
        <v>103</v>
      </c>
      <c r="AS90" s="107">
        <v>339286.62</v>
      </c>
      <c r="AT90" s="106" t="s">
        <v>103</v>
      </c>
      <c r="AU90" s="107">
        <v>0</v>
      </c>
      <c r="AX90" s="106" t="s">
        <v>103</v>
      </c>
      <c r="AY90" s="107">
        <v>343749.56</v>
      </c>
      <c r="AZ90" s="106" t="s">
        <v>103</v>
      </c>
      <c r="BA90" s="107">
        <v>0</v>
      </c>
      <c r="BD90" s="106" t="s">
        <v>103</v>
      </c>
      <c r="BE90" s="107">
        <v>336222.76</v>
      </c>
      <c r="BF90" s="106" t="s">
        <v>103</v>
      </c>
      <c r="BG90" s="107">
        <v>0</v>
      </c>
      <c r="BJ90" s="106" t="s">
        <v>103</v>
      </c>
      <c r="BK90" s="107">
        <v>154208.95000000001</v>
      </c>
      <c r="BL90" s="106" t="s">
        <v>103</v>
      </c>
      <c r="BM90" s="107">
        <v>0</v>
      </c>
      <c r="BP90" s="106" t="s">
        <v>103</v>
      </c>
      <c r="BQ90" s="107">
        <v>19311.28</v>
      </c>
      <c r="BR90" s="106" t="s">
        <v>103</v>
      </c>
      <c r="BS90" s="107">
        <v>0</v>
      </c>
      <c r="BV90" s="100">
        <f t="shared" si="2"/>
        <v>1877336.3785027501</v>
      </c>
      <c r="BW90" s="108">
        <f t="shared" si="3"/>
        <v>0</v>
      </c>
    </row>
    <row r="91" spans="2:75" s="5" customFormat="1" ht="15" x14ac:dyDescent="0.25">
      <c r="B91" s="106" t="s">
        <v>104</v>
      </c>
      <c r="C91" s="107">
        <v>2443.6288468499056</v>
      </c>
      <c r="D91" s="106" t="s">
        <v>104</v>
      </c>
      <c r="E91" s="107">
        <v>0</v>
      </c>
      <c r="H91" s="106" t="s">
        <v>104</v>
      </c>
      <c r="I91" s="107">
        <v>0</v>
      </c>
      <c r="J91" s="106" t="s">
        <v>104</v>
      </c>
      <c r="K91" s="107">
        <v>0</v>
      </c>
      <c r="N91" s="106" t="s">
        <v>104</v>
      </c>
      <c r="O91" s="107">
        <v>0</v>
      </c>
      <c r="P91" s="106" t="s">
        <v>104</v>
      </c>
      <c r="Q91" s="107">
        <v>0</v>
      </c>
      <c r="T91" s="106" t="s">
        <v>104</v>
      </c>
      <c r="U91" s="107">
        <v>0</v>
      </c>
      <c r="V91" s="106" t="s">
        <v>104</v>
      </c>
      <c r="W91" s="107">
        <v>0</v>
      </c>
      <c r="Z91" s="106" t="s">
        <v>104</v>
      </c>
      <c r="AA91" s="107">
        <v>10731.19</v>
      </c>
      <c r="AB91" s="106" t="s">
        <v>104</v>
      </c>
      <c r="AC91" s="107">
        <v>0</v>
      </c>
      <c r="AF91" s="106" t="s">
        <v>104</v>
      </c>
      <c r="AG91" s="107">
        <v>56974.75</v>
      </c>
      <c r="AH91" s="106" t="s">
        <v>104</v>
      </c>
      <c r="AI91" s="107">
        <v>0</v>
      </c>
      <c r="AL91" s="106" t="s">
        <v>104</v>
      </c>
      <c r="AM91" s="107">
        <v>69650.59</v>
      </c>
      <c r="AN91" s="106" t="s">
        <v>104</v>
      </c>
      <c r="AO91" s="107">
        <v>0</v>
      </c>
      <c r="AR91" s="106" t="s">
        <v>104</v>
      </c>
      <c r="AS91" s="107">
        <v>71624.66</v>
      </c>
      <c r="AT91" s="106" t="s">
        <v>104</v>
      </c>
      <c r="AU91" s="107">
        <v>0</v>
      </c>
      <c r="AX91" s="106" t="s">
        <v>104</v>
      </c>
      <c r="AY91" s="107">
        <v>68352.759999999995</v>
      </c>
      <c r="AZ91" s="106" t="s">
        <v>104</v>
      </c>
      <c r="BA91" s="107">
        <v>0</v>
      </c>
      <c r="BD91" s="106" t="s">
        <v>104</v>
      </c>
      <c r="BE91" s="107">
        <v>78356.78</v>
      </c>
      <c r="BF91" s="106" t="s">
        <v>104</v>
      </c>
      <c r="BG91" s="107">
        <v>0</v>
      </c>
      <c r="BJ91" s="106" t="s">
        <v>104</v>
      </c>
      <c r="BK91" s="107">
        <v>15654.85</v>
      </c>
      <c r="BL91" s="106" t="s">
        <v>104</v>
      </c>
      <c r="BM91" s="107">
        <v>0</v>
      </c>
      <c r="BP91" s="106" t="s">
        <v>104</v>
      </c>
      <c r="BQ91" s="107">
        <v>277.88</v>
      </c>
      <c r="BR91" s="106" t="s">
        <v>104</v>
      </c>
      <c r="BS91" s="107">
        <v>0</v>
      </c>
      <c r="BV91" s="100">
        <f t="shared" si="2"/>
        <v>374067.08884684986</v>
      </c>
      <c r="BW91" s="108">
        <f t="shared" si="3"/>
        <v>0</v>
      </c>
    </row>
    <row r="92" spans="2:75" s="5" customFormat="1" ht="15" x14ac:dyDescent="0.25">
      <c r="B92" s="106" t="s">
        <v>105</v>
      </c>
      <c r="C92" s="107">
        <v>71927.56132149625</v>
      </c>
      <c r="D92" s="106" t="s">
        <v>105</v>
      </c>
      <c r="E92" s="107">
        <v>0</v>
      </c>
      <c r="H92" s="106" t="s">
        <v>105</v>
      </c>
      <c r="I92" s="107">
        <v>0</v>
      </c>
      <c r="J92" s="106" t="s">
        <v>105</v>
      </c>
      <c r="K92" s="107">
        <v>0</v>
      </c>
      <c r="N92" s="106" t="s">
        <v>105</v>
      </c>
      <c r="O92" s="107">
        <v>0</v>
      </c>
      <c r="P92" s="106" t="s">
        <v>105</v>
      </c>
      <c r="Q92" s="107">
        <v>0</v>
      </c>
      <c r="T92" s="106" t="s">
        <v>105</v>
      </c>
      <c r="U92" s="107">
        <v>0</v>
      </c>
      <c r="V92" s="106" t="s">
        <v>105</v>
      </c>
      <c r="W92" s="107">
        <v>0</v>
      </c>
      <c r="Z92" s="106" t="s">
        <v>105</v>
      </c>
      <c r="AA92" s="107">
        <v>16190.19</v>
      </c>
      <c r="AB92" s="106" t="s">
        <v>105</v>
      </c>
      <c r="AC92" s="107">
        <v>0</v>
      </c>
      <c r="AF92" s="106" t="s">
        <v>105</v>
      </c>
      <c r="AG92" s="107">
        <v>95181.54</v>
      </c>
      <c r="AH92" s="106" t="s">
        <v>105</v>
      </c>
      <c r="AI92" s="107">
        <v>0</v>
      </c>
      <c r="AL92" s="106" t="s">
        <v>105</v>
      </c>
      <c r="AM92" s="107">
        <v>200944.05</v>
      </c>
      <c r="AN92" s="106" t="s">
        <v>105</v>
      </c>
      <c r="AO92" s="107">
        <v>0</v>
      </c>
      <c r="AR92" s="106" t="s">
        <v>105</v>
      </c>
      <c r="AS92" s="107">
        <v>193152.14</v>
      </c>
      <c r="AT92" s="106" t="s">
        <v>105</v>
      </c>
      <c r="AU92" s="107">
        <v>0</v>
      </c>
      <c r="AX92" s="106" t="s">
        <v>105</v>
      </c>
      <c r="AY92" s="107">
        <v>211017.56</v>
      </c>
      <c r="AZ92" s="106" t="s">
        <v>105</v>
      </c>
      <c r="BA92" s="107">
        <v>0</v>
      </c>
      <c r="BD92" s="106" t="s">
        <v>105</v>
      </c>
      <c r="BE92" s="107">
        <v>208619.5</v>
      </c>
      <c r="BF92" s="106" t="s">
        <v>105</v>
      </c>
      <c r="BG92" s="107">
        <v>0</v>
      </c>
      <c r="BJ92" s="106" t="s">
        <v>105</v>
      </c>
      <c r="BK92" s="107">
        <v>125171.7</v>
      </c>
      <c r="BL92" s="106" t="s">
        <v>105</v>
      </c>
      <c r="BM92" s="107">
        <v>0</v>
      </c>
      <c r="BP92" s="106" t="s">
        <v>105</v>
      </c>
      <c r="BQ92" s="107">
        <v>28990.639999999999</v>
      </c>
      <c r="BR92" s="106" t="s">
        <v>105</v>
      </c>
      <c r="BS92" s="107">
        <v>0</v>
      </c>
      <c r="BV92" s="100">
        <f t="shared" si="2"/>
        <v>1151194.8813214961</v>
      </c>
      <c r="BW92" s="108">
        <f t="shared" si="3"/>
        <v>0</v>
      </c>
    </row>
    <row r="93" spans="2:75" s="5" customFormat="1" ht="15" x14ac:dyDescent="0.25">
      <c r="B93" s="106" t="s">
        <v>106</v>
      </c>
      <c r="C93" s="107">
        <v>142902.25230883216</v>
      </c>
      <c r="D93" s="106" t="s">
        <v>106</v>
      </c>
      <c r="E93" s="107">
        <v>0</v>
      </c>
      <c r="H93" s="106" t="s">
        <v>106</v>
      </c>
      <c r="I93" s="107">
        <v>0</v>
      </c>
      <c r="J93" s="106" t="s">
        <v>106</v>
      </c>
      <c r="K93" s="107">
        <v>0</v>
      </c>
      <c r="N93" s="106" t="s">
        <v>106</v>
      </c>
      <c r="O93" s="107">
        <v>0</v>
      </c>
      <c r="P93" s="106" t="s">
        <v>106</v>
      </c>
      <c r="Q93" s="107">
        <v>0</v>
      </c>
      <c r="T93" s="106" t="s">
        <v>106</v>
      </c>
      <c r="U93" s="107">
        <v>0</v>
      </c>
      <c r="V93" s="106" t="s">
        <v>106</v>
      </c>
      <c r="W93" s="107">
        <v>0</v>
      </c>
      <c r="Z93" s="106" t="s">
        <v>106</v>
      </c>
      <c r="AA93" s="107">
        <v>64441.78</v>
      </c>
      <c r="AB93" s="106" t="s">
        <v>106</v>
      </c>
      <c r="AC93" s="107">
        <v>0</v>
      </c>
      <c r="AF93" s="106" t="s">
        <v>106</v>
      </c>
      <c r="AG93" s="107">
        <v>324881.98</v>
      </c>
      <c r="AH93" s="106" t="s">
        <v>106</v>
      </c>
      <c r="AI93" s="107">
        <v>0</v>
      </c>
      <c r="AL93" s="106" t="s">
        <v>106</v>
      </c>
      <c r="AM93" s="107">
        <v>491547.79</v>
      </c>
      <c r="AN93" s="106" t="s">
        <v>106</v>
      </c>
      <c r="AO93" s="107">
        <v>0</v>
      </c>
      <c r="AR93" s="106" t="s">
        <v>106</v>
      </c>
      <c r="AS93" s="107">
        <v>485057.59</v>
      </c>
      <c r="AT93" s="106" t="s">
        <v>106</v>
      </c>
      <c r="AU93" s="107">
        <v>0</v>
      </c>
      <c r="AX93" s="106" t="s">
        <v>106</v>
      </c>
      <c r="AY93" s="107">
        <v>478501.61</v>
      </c>
      <c r="AZ93" s="106" t="s">
        <v>106</v>
      </c>
      <c r="BA93" s="107">
        <v>0</v>
      </c>
      <c r="BD93" s="106" t="s">
        <v>106</v>
      </c>
      <c r="BE93" s="107">
        <v>488942.13</v>
      </c>
      <c r="BF93" s="106" t="s">
        <v>106</v>
      </c>
      <c r="BG93" s="107">
        <v>0</v>
      </c>
      <c r="BJ93" s="106" t="s">
        <v>106</v>
      </c>
      <c r="BK93" s="107">
        <v>277559.36</v>
      </c>
      <c r="BL93" s="106" t="s">
        <v>106</v>
      </c>
      <c r="BM93" s="107">
        <v>0</v>
      </c>
      <c r="BP93" s="106" t="s">
        <v>106</v>
      </c>
      <c r="BQ93" s="107">
        <v>38953.4</v>
      </c>
      <c r="BR93" s="106" t="s">
        <v>106</v>
      </c>
      <c r="BS93" s="107">
        <v>0</v>
      </c>
      <c r="BV93" s="100">
        <f t="shared" si="2"/>
        <v>2792787.8923088317</v>
      </c>
      <c r="BW93" s="108">
        <f t="shared" si="3"/>
        <v>0</v>
      </c>
    </row>
    <row r="94" spans="2:75" s="5" customFormat="1" ht="15" x14ac:dyDescent="0.25">
      <c r="B94" s="106" t="s">
        <v>107</v>
      </c>
      <c r="C94" s="107">
        <v>180800.91478000706</v>
      </c>
      <c r="D94" s="106" t="s">
        <v>107</v>
      </c>
      <c r="E94" s="107">
        <v>0</v>
      </c>
      <c r="H94" s="106" t="s">
        <v>107</v>
      </c>
      <c r="I94" s="107">
        <v>0</v>
      </c>
      <c r="J94" s="106" t="s">
        <v>107</v>
      </c>
      <c r="K94" s="107">
        <v>0</v>
      </c>
      <c r="N94" s="106" t="s">
        <v>107</v>
      </c>
      <c r="O94" s="107">
        <v>0</v>
      </c>
      <c r="P94" s="106" t="s">
        <v>107</v>
      </c>
      <c r="Q94" s="107">
        <v>0</v>
      </c>
      <c r="T94" s="106" t="s">
        <v>107</v>
      </c>
      <c r="U94" s="107">
        <v>0</v>
      </c>
      <c r="V94" s="106" t="s">
        <v>107</v>
      </c>
      <c r="W94" s="107">
        <v>0</v>
      </c>
      <c r="Z94" s="106" t="s">
        <v>107</v>
      </c>
      <c r="AA94" s="107">
        <v>42992.75</v>
      </c>
      <c r="AB94" s="106" t="s">
        <v>107</v>
      </c>
      <c r="AC94" s="107">
        <v>0</v>
      </c>
      <c r="AF94" s="106" t="s">
        <v>107</v>
      </c>
      <c r="AG94" s="107">
        <v>217515.59</v>
      </c>
      <c r="AH94" s="106" t="s">
        <v>107</v>
      </c>
      <c r="AI94" s="107">
        <v>0</v>
      </c>
      <c r="AL94" s="106" t="s">
        <v>107</v>
      </c>
      <c r="AM94" s="107">
        <v>364140.75</v>
      </c>
      <c r="AN94" s="106" t="s">
        <v>107</v>
      </c>
      <c r="AO94" s="107">
        <v>0</v>
      </c>
      <c r="AR94" s="106" t="s">
        <v>107</v>
      </c>
      <c r="AS94" s="107">
        <v>370141.66</v>
      </c>
      <c r="AT94" s="106" t="s">
        <v>107</v>
      </c>
      <c r="AU94" s="107">
        <v>0</v>
      </c>
      <c r="AX94" s="106" t="s">
        <v>107</v>
      </c>
      <c r="AY94" s="107">
        <v>380467</v>
      </c>
      <c r="AZ94" s="106" t="s">
        <v>107</v>
      </c>
      <c r="BA94" s="107">
        <v>0</v>
      </c>
      <c r="BD94" s="106" t="s">
        <v>107</v>
      </c>
      <c r="BE94" s="107">
        <v>385271.18</v>
      </c>
      <c r="BF94" s="106" t="s">
        <v>107</v>
      </c>
      <c r="BG94" s="107">
        <v>0</v>
      </c>
      <c r="BJ94" s="106" t="s">
        <v>107</v>
      </c>
      <c r="BK94" s="107">
        <v>324064.59000000003</v>
      </c>
      <c r="BL94" s="106" t="s">
        <v>107</v>
      </c>
      <c r="BM94" s="107">
        <v>0</v>
      </c>
      <c r="BP94" s="106" t="s">
        <v>107</v>
      </c>
      <c r="BQ94" s="107">
        <v>54697.78</v>
      </c>
      <c r="BR94" s="106" t="s">
        <v>107</v>
      </c>
      <c r="BS94" s="107">
        <v>0</v>
      </c>
      <c r="BV94" s="100">
        <f t="shared" si="2"/>
        <v>2320092.2147800066</v>
      </c>
      <c r="BW94" s="108">
        <f t="shared" si="3"/>
        <v>0</v>
      </c>
    </row>
    <row r="95" spans="2:75" s="5" customFormat="1" ht="15" x14ac:dyDescent="0.25">
      <c r="B95" s="106" t="s">
        <v>108</v>
      </c>
      <c r="C95" s="107">
        <v>152245.13513309171</v>
      </c>
      <c r="D95" s="106" t="s">
        <v>108</v>
      </c>
      <c r="E95" s="107">
        <v>0</v>
      </c>
      <c r="H95" s="106" t="s">
        <v>108</v>
      </c>
      <c r="I95" s="107">
        <v>187.82</v>
      </c>
      <c r="J95" s="106" t="s">
        <v>108</v>
      </c>
      <c r="K95" s="107">
        <v>0</v>
      </c>
      <c r="N95" s="106" t="s">
        <v>108</v>
      </c>
      <c r="O95" s="107">
        <v>0</v>
      </c>
      <c r="P95" s="106" t="s">
        <v>108</v>
      </c>
      <c r="Q95" s="107">
        <v>0</v>
      </c>
      <c r="T95" s="106" t="s">
        <v>108</v>
      </c>
      <c r="U95" s="107">
        <v>0</v>
      </c>
      <c r="V95" s="106" t="s">
        <v>108</v>
      </c>
      <c r="W95" s="107">
        <v>0</v>
      </c>
      <c r="Z95" s="106" t="s">
        <v>108</v>
      </c>
      <c r="AA95" s="107">
        <v>45834.96</v>
      </c>
      <c r="AB95" s="106" t="s">
        <v>108</v>
      </c>
      <c r="AC95" s="107">
        <v>0</v>
      </c>
      <c r="AF95" s="106" t="s">
        <v>108</v>
      </c>
      <c r="AG95" s="107">
        <v>247475.52</v>
      </c>
      <c r="AH95" s="106" t="s">
        <v>108</v>
      </c>
      <c r="AI95" s="107">
        <v>0</v>
      </c>
      <c r="AL95" s="106" t="s">
        <v>108</v>
      </c>
      <c r="AM95" s="107">
        <v>385491.14</v>
      </c>
      <c r="AN95" s="106" t="s">
        <v>108</v>
      </c>
      <c r="AO95" s="107">
        <v>0</v>
      </c>
      <c r="AR95" s="106" t="s">
        <v>108</v>
      </c>
      <c r="AS95" s="107">
        <v>389150.94</v>
      </c>
      <c r="AT95" s="106" t="s">
        <v>108</v>
      </c>
      <c r="AU95" s="107">
        <v>0</v>
      </c>
      <c r="AX95" s="106" t="s">
        <v>108</v>
      </c>
      <c r="AY95" s="107">
        <v>384877.96</v>
      </c>
      <c r="AZ95" s="106" t="s">
        <v>108</v>
      </c>
      <c r="BA95" s="107">
        <v>0</v>
      </c>
      <c r="BD95" s="106" t="s">
        <v>108</v>
      </c>
      <c r="BE95" s="107">
        <v>395061.83</v>
      </c>
      <c r="BF95" s="106" t="s">
        <v>108</v>
      </c>
      <c r="BG95" s="107">
        <v>0</v>
      </c>
      <c r="BJ95" s="106" t="s">
        <v>108</v>
      </c>
      <c r="BK95" s="107">
        <v>238529.97</v>
      </c>
      <c r="BL95" s="106" t="s">
        <v>108</v>
      </c>
      <c r="BM95" s="107">
        <v>0</v>
      </c>
      <c r="BP95" s="106" t="s">
        <v>108</v>
      </c>
      <c r="BQ95" s="107">
        <v>41189.800000000003</v>
      </c>
      <c r="BR95" s="106" t="s">
        <v>108</v>
      </c>
      <c r="BS95" s="107">
        <v>0</v>
      </c>
      <c r="BV95" s="100">
        <f t="shared" si="2"/>
        <v>2280045.0751330918</v>
      </c>
      <c r="BW95" s="108">
        <f t="shared" si="3"/>
        <v>0</v>
      </c>
    </row>
    <row r="96" spans="2:75" s="5" customFormat="1" ht="15" x14ac:dyDescent="0.25">
      <c r="B96" s="106" t="s">
        <v>109</v>
      </c>
      <c r="C96" s="107">
        <v>469010.89784688741</v>
      </c>
      <c r="D96" s="106" t="s">
        <v>109</v>
      </c>
      <c r="E96" s="107">
        <v>0</v>
      </c>
      <c r="H96" s="106" t="s">
        <v>109</v>
      </c>
      <c r="I96" s="107">
        <v>0</v>
      </c>
      <c r="J96" s="106" t="s">
        <v>109</v>
      </c>
      <c r="K96" s="107">
        <v>0</v>
      </c>
      <c r="N96" s="106" t="s">
        <v>109</v>
      </c>
      <c r="O96" s="107">
        <v>0</v>
      </c>
      <c r="P96" s="106" t="s">
        <v>109</v>
      </c>
      <c r="Q96" s="107">
        <v>0</v>
      </c>
      <c r="T96" s="106" t="s">
        <v>109</v>
      </c>
      <c r="U96" s="107">
        <v>30.16</v>
      </c>
      <c r="V96" s="106" t="s">
        <v>109</v>
      </c>
      <c r="W96" s="107">
        <v>0</v>
      </c>
      <c r="Z96" s="106" t="s">
        <v>109</v>
      </c>
      <c r="AA96" s="107">
        <v>194136.14</v>
      </c>
      <c r="AB96" s="106" t="s">
        <v>109</v>
      </c>
      <c r="AC96" s="107">
        <v>0</v>
      </c>
      <c r="AF96" s="106" t="s">
        <v>109</v>
      </c>
      <c r="AG96" s="107">
        <v>1055013.1200000001</v>
      </c>
      <c r="AH96" s="106" t="s">
        <v>109</v>
      </c>
      <c r="AI96" s="107">
        <v>0</v>
      </c>
      <c r="AL96" s="106" t="s">
        <v>109</v>
      </c>
      <c r="AM96" s="107">
        <v>1656105.06</v>
      </c>
      <c r="AN96" s="106" t="s">
        <v>109</v>
      </c>
      <c r="AO96" s="107">
        <v>0</v>
      </c>
      <c r="AR96" s="106" t="s">
        <v>109</v>
      </c>
      <c r="AS96" s="107">
        <v>1629628.02</v>
      </c>
      <c r="AT96" s="106" t="s">
        <v>109</v>
      </c>
      <c r="AU96" s="107">
        <v>0</v>
      </c>
      <c r="AX96" s="106" t="s">
        <v>109</v>
      </c>
      <c r="AY96" s="107">
        <v>1592826.09</v>
      </c>
      <c r="AZ96" s="106" t="s">
        <v>109</v>
      </c>
      <c r="BA96" s="107">
        <v>0</v>
      </c>
      <c r="BD96" s="106" t="s">
        <v>109</v>
      </c>
      <c r="BE96" s="107">
        <v>1624288.44</v>
      </c>
      <c r="BF96" s="106" t="s">
        <v>109</v>
      </c>
      <c r="BG96" s="107">
        <v>0</v>
      </c>
      <c r="BJ96" s="106" t="s">
        <v>109</v>
      </c>
      <c r="BK96" s="107">
        <v>846849.96</v>
      </c>
      <c r="BL96" s="106" t="s">
        <v>109</v>
      </c>
      <c r="BM96" s="107">
        <v>0</v>
      </c>
      <c r="BP96" s="106" t="s">
        <v>109</v>
      </c>
      <c r="BQ96" s="107">
        <v>132307.95000000001</v>
      </c>
      <c r="BR96" s="106" t="s">
        <v>109</v>
      </c>
      <c r="BS96" s="107">
        <v>0</v>
      </c>
      <c r="BV96" s="100">
        <f t="shared" si="2"/>
        <v>9200195.8378468864</v>
      </c>
      <c r="BW96" s="108">
        <f t="shared" si="3"/>
        <v>0</v>
      </c>
    </row>
    <row r="97" spans="2:77" s="5" customFormat="1" ht="15" x14ac:dyDescent="0.25">
      <c r="B97" s="106" t="s">
        <v>110</v>
      </c>
      <c r="C97" s="107">
        <v>98862.938790006257</v>
      </c>
      <c r="D97" s="106" t="s">
        <v>110</v>
      </c>
      <c r="E97" s="107">
        <v>0</v>
      </c>
      <c r="H97" s="106" t="s">
        <v>110</v>
      </c>
      <c r="I97" s="107">
        <v>0</v>
      </c>
      <c r="J97" s="106" t="s">
        <v>110</v>
      </c>
      <c r="K97" s="107">
        <v>0</v>
      </c>
      <c r="N97" s="106" t="s">
        <v>110</v>
      </c>
      <c r="O97" s="107">
        <v>0</v>
      </c>
      <c r="P97" s="106" t="s">
        <v>110</v>
      </c>
      <c r="Q97" s="107">
        <v>0</v>
      </c>
      <c r="T97" s="106" t="s">
        <v>110</v>
      </c>
      <c r="U97" s="107">
        <v>0</v>
      </c>
      <c r="V97" s="106" t="s">
        <v>110</v>
      </c>
      <c r="W97" s="107">
        <v>0</v>
      </c>
      <c r="Z97" s="106" t="s">
        <v>110</v>
      </c>
      <c r="AA97" s="107">
        <v>21215.91</v>
      </c>
      <c r="AB97" s="106" t="s">
        <v>110</v>
      </c>
      <c r="AC97" s="107">
        <v>0</v>
      </c>
      <c r="AF97" s="106" t="s">
        <v>110</v>
      </c>
      <c r="AG97" s="107">
        <v>113164.48</v>
      </c>
      <c r="AH97" s="106" t="s">
        <v>110</v>
      </c>
      <c r="AI97" s="107">
        <v>0</v>
      </c>
      <c r="AL97" s="106" t="s">
        <v>110</v>
      </c>
      <c r="AM97" s="107">
        <v>219388.99</v>
      </c>
      <c r="AN97" s="106" t="s">
        <v>110</v>
      </c>
      <c r="AO97" s="107">
        <v>0</v>
      </c>
      <c r="AR97" s="106" t="s">
        <v>110</v>
      </c>
      <c r="AS97" s="107">
        <v>234732.53</v>
      </c>
      <c r="AT97" s="106" t="s">
        <v>110</v>
      </c>
      <c r="AU97" s="107">
        <v>0</v>
      </c>
      <c r="AX97" s="106" t="s">
        <v>110</v>
      </c>
      <c r="AY97" s="107">
        <v>237508.01</v>
      </c>
      <c r="AZ97" s="106" t="s">
        <v>110</v>
      </c>
      <c r="BA97" s="107">
        <v>0</v>
      </c>
      <c r="BD97" s="106" t="s">
        <v>110</v>
      </c>
      <c r="BE97" s="107">
        <v>231184.64000000001</v>
      </c>
      <c r="BF97" s="106" t="s">
        <v>110</v>
      </c>
      <c r="BG97" s="107">
        <v>0</v>
      </c>
      <c r="BJ97" s="106" t="s">
        <v>110</v>
      </c>
      <c r="BK97" s="107">
        <v>174969.78</v>
      </c>
      <c r="BL97" s="106" t="s">
        <v>110</v>
      </c>
      <c r="BM97" s="107">
        <v>0</v>
      </c>
      <c r="BP97" s="106" t="s">
        <v>110</v>
      </c>
      <c r="BQ97" s="107">
        <v>28534.92</v>
      </c>
      <c r="BR97" s="106" t="s">
        <v>110</v>
      </c>
      <c r="BS97" s="107">
        <v>0</v>
      </c>
      <c r="BV97" s="100">
        <f t="shared" si="2"/>
        <v>1359562.1987900061</v>
      </c>
      <c r="BW97" s="108">
        <f t="shared" si="3"/>
        <v>0</v>
      </c>
      <c r="BY97" s="64"/>
    </row>
    <row r="98" spans="2:77" s="5" customFormat="1" ht="15" x14ac:dyDescent="0.25">
      <c r="B98" s="106" t="s">
        <v>111</v>
      </c>
      <c r="C98" s="107">
        <v>907290.59791349142</v>
      </c>
      <c r="D98" s="106" t="s">
        <v>111</v>
      </c>
      <c r="E98" s="107">
        <v>0</v>
      </c>
      <c r="H98" s="106" t="s">
        <v>111</v>
      </c>
      <c r="I98" s="107">
        <v>66.989999999999995</v>
      </c>
      <c r="J98" s="106" t="s">
        <v>111</v>
      </c>
      <c r="K98" s="107">
        <v>0</v>
      </c>
      <c r="N98" s="106" t="s">
        <v>111</v>
      </c>
      <c r="O98" s="107">
        <v>0</v>
      </c>
      <c r="P98" s="106" t="s">
        <v>111</v>
      </c>
      <c r="Q98" s="107">
        <v>0</v>
      </c>
      <c r="T98" s="106" t="s">
        <v>111</v>
      </c>
      <c r="U98" s="107">
        <v>0</v>
      </c>
      <c r="V98" s="106" t="s">
        <v>111</v>
      </c>
      <c r="W98" s="107">
        <v>0</v>
      </c>
      <c r="Z98" s="106" t="s">
        <v>111</v>
      </c>
      <c r="AA98" s="107">
        <v>51850.61</v>
      </c>
      <c r="AB98" s="106" t="s">
        <v>111</v>
      </c>
      <c r="AC98" s="107">
        <v>0</v>
      </c>
      <c r="AF98" s="106" t="s">
        <v>111</v>
      </c>
      <c r="AG98" s="107">
        <v>526045.47</v>
      </c>
      <c r="AH98" s="106" t="s">
        <v>111</v>
      </c>
      <c r="AI98" s="107">
        <v>0</v>
      </c>
      <c r="AL98" s="106" t="s">
        <v>111</v>
      </c>
      <c r="AM98" s="107">
        <v>1555672.84</v>
      </c>
      <c r="AN98" s="106" t="s">
        <v>111</v>
      </c>
      <c r="AO98" s="107">
        <v>0</v>
      </c>
      <c r="AR98" s="106" t="s">
        <v>111</v>
      </c>
      <c r="AS98" s="107">
        <v>1621951.82</v>
      </c>
      <c r="AT98" s="106" t="s">
        <v>111</v>
      </c>
      <c r="AU98" s="107">
        <v>0</v>
      </c>
      <c r="AX98" s="106" t="s">
        <v>111</v>
      </c>
      <c r="AY98" s="107">
        <v>1606398.87</v>
      </c>
      <c r="AZ98" s="106" t="s">
        <v>111</v>
      </c>
      <c r="BA98" s="107">
        <v>0</v>
      </c>
      <c r="BD98" s="106" t="s">
        <v>111</v>
      </c>
      <c r="BE98" s="107">
        <v>1524956.11</v>
      </c>
      <c r="BF98" s="106" t="s">
        <v>111</v>
      </c>
      <c r="BG98" s="107">
        <v>0</v>
      </c>
      <c r="BJ98" s="106" t="s">
        <v>111</v>
      </c>
      <c r="BK98" s="107">
        <v>1472159.26</v>
      </c>
      <c r="BL98" s="106" t="s">
        <v>111</v>
      </c>
      <c r="BM98" s="107">
        <v>0</v>
      </c>
      <c r="BP98" s="106" t="s">
        <v>111</v>
      </c>
      <c r="BQ98" s="107">
        <v>282802.67</v>
      </c>
      <c r="BR98" s="106" t="s">
        <v>111</v>
      </c>
      <c r="BS98" s="107">
        <v>0</v>
      </c>
      <c r="BV98" s="100">
        <f t="shared" si="2"/>
        <v>9549195.2379134931</v>
      </c>
      <c r="BW98" s="108">
        <f t="shared" si="3"/>
        <v>0</v>
      </c>
      <c r="BY98" s="65"/>
    </row>
    <row r="99" spans="2:77" s="5" customFormat="1" ht="15" x14ac:dyDescent="0.25">
      <c r="B99" s="106" t="s">
        <v>112</v>
      </c>
      <c r="C99" s="107">
        <v>169680.75355614806</v>
      </c>
      <c r="D99" s="106" t="s">
        <v>112</v>
      </c>
      <c r="E99" s="107">
        <v>0</v>
      </c>
      <c r="H99" s="106" t="s">
        <v>112</v>
      </c>
      <c r="I99" s="107">
        <v>0</v>
      </c>
      <c r="J99" s="106" t="s">
        <v>112</v>
      </c>
      <c r="K99" s="107">
        <v>0</v>
      </c>
      <c r="N99" s="106" t="s">
        <v>112</v>
      </c>
      <c r="O99" s="107">
        <v>16.510000000000002</v>
      </c>
      <c r="P99" s="106" t="s">
        <v>112</v>
      </c>
      <c r="Q99" s="107">
        <v>0</v>
      </c>
      <c r="T99" s="106" t="s">
        <v>112</v>
      </c>
      <c r="U99" s="107">
        <v>0</v>
      </c>
      <c r="V99" s="106" t="s">
        <v>112</v>
      </c>
      <c r="W99" s="107">
        <v>0</v>
      </c>
      <c r="Z99" s="106" t="s">
        <v>112</v>
      </c>
      <c r="AA99" s="107">
        <v>34680.199999999997</v>
      </c>
      <c r="AB99" s="106" t="s">
        <v>112</v>
      </c>
      <c r="AC99" s="107">
        <v>0</v>
      </c>
      <c r="AF99" s="106" t="s">
        <v>112</v>
      </c>
      <c r="AG99" s="107">
        <v>205730.68</v>
      </c>
      <c r="AH99" s="106" t="s">
        <v>112</v>
      </c>
      <c r="AI99" s="107">
        <v>0</v>
      </c>
      <c r="AL99" s="106" t="s">
        <v>112</v>
      </c>
      <c r="AM99" s="107">
        <v>349340.77</v>
      </c>
      <c r="AN99" s="106" t="s">
        <v>112</v>
      </c>
      <c r="AO99" s="107">
        <v>0</v>
      </c>
      <c r="AR99" s="106" t="s">
        <v>112</v>
      </c>
      <c r="AS99" s="107">
        <v>370353.43</v>
      </c>
      <c r="AT99" s="106" t="s">
        <v>112</v>
      </c>
      <c r="AU99" s="107">
        <v>0</v>
      </c>
      <c r="AX99" s="106" t="s">
        <v>112</v>
      </c>
      <c r="AY99" s="107">
        <v>375538.63</v>
      </c>
      <c r="AZ99" s="106" t="s">
        <v>112</v>
      </c>
      <c r="BA99" s="107">
        <v>0</v>
      </c>
      <c r="BD99" s="106" t="s">
        <v>112</v>
      </c>
      <c r="BE99" s="107">
        <v>353964.68</v>
      </c>
      <c r="BF99" s="106" t="s">
        <v>112</v>
      </c>
      <c r="BG99" s="107">
        <v>0</v>
      </c>
      <c r="BJ99" s="106" t="s">
        <v>112</v>
      </c>
      <c r="BK99" s="107">
        <v>269370.39</v>
      </c>
      <c r="BL99" s="106" t="s">
        <v>112</v>
      </c>
      <c r="BM99" s="107">
        <v>0</v>
      </c>
      <c r="BP99" s="106" t="s">
        <v>112</v>
      </c>
      <c r="BQ99" s="107">
        <v>44344.11</v>
      </c>
      <c r="BR99" s="106" t="s">
        <v>112</v>
      </c>
      <c r="BS99" s="107">
        <v>0</v>
      </c>
      <c r="BV99" s="100">
        <f t="shared" si="2"/>
        <v>2173020.1535561476</v>
      </c>
      <c r="BW99" s="108">
        <f t="shared" si="3"/>
        <v>0</v>
      </c>
      <c r="BY99" s="51"/>
    </row>
    <row r="100" spans="2:77" s="5" customFormat="1" ht="15" x14ac:dyDescent="0.25">
      <c r="B100" s="106" t="s">
        <v>113</v>
      </c>
      <c r="C100" s="107">
        <v>53153.100686682825</v>
      </c>
      <c r="D100" s="106" t="s">
        <v>113</v>
      </c>
      <c r="E100" s="107">
        <v>0</v>
      </c>
      <c r="H100" s="106" t="s">
        <v>113</v>
      </c>
      <c r="I100" s="107">
        <v>0</v>
      </c>
      <c r="J100" s="106" t="s">
        <v>113</v>
      </c>
      <c r="K100" s="107">
        <v>0</v>
      </c>
      <c r="N100" s="106" t="s">
        <v>113</v>
      </c>
      <c r="O100" s="107">
        <v>0</v>
      </c>
      <c r="P100" s="106" t="s">
        <v>113</v>
      </c>
      <c r="Q100" s="107">
        <v>0</v>
      </c>
      <c r="T100" s="106" t="s">
        <v>113</v>
      </c>
      <c r="U100" s="107">
        <v>0</v>
      </c>
      <c r="V100" s="106" t="s">
        <v>113</v>
      </c>
      <c r="W100" s="107">
        <v>0</v>
      </c>
      <c r="Z100" s="106" t="s">
        <v>113</v>
      </c>
      <c r="AA100" s="107">
        <v>30792.94</v>
      </c>
      <c r="AB100" s="106" t="s">
        <v>113</v>
      </c>
      <c r="AC100" s="107">
        <v>0</v>
      </c>
      <c r="AF100" s="106" t="s">
        <v>113</v>
      </c>
      <c r="AG100" s="107">
        <v>95160.46</v>
      </c>
      <c r="AH100" s="106" t="s">
        <v>113</v>
      </c>
      <c r="AI100" s="107">
        <v>0</v>
      </c>
      <c r="AL100" s="106" t="s">
        <v>113</v>
      </c>
      <c r="AM100" s="107">
        <v>268155.28000000003</v>
      </c>
      <c r="AN100" s="106" t="s">
        <v>113</v>
      </c>
      <c r="AO100" s="107">
        <v>0</v>
      </c>
      <c r="AR100" s="106" t="s">
        <v>113</v>
      </c>
      <c r="AS100" s="107">
        <v>214840.34</v>
      </c>
      <c r="AT100" s="106" t="s">
        <v>113</v>
      </c>
      <c r="AU100" s="107">
        <v>0</v>
      </c>
      <c r="AX100" s="106" t="s">
        <v>113</v>
      </c>
      <c r="AY100" s="107">
        <v>220694.09</v>
      </c>
      <c r="AZ100" s="106" t="s">
        <v>113</v>
      </c>
      <c r="BA100" s="107">
        <v>0</v>
      </c>
      <c r="BD100" s="106" t="s">
        <v>113</v>
      </c>
      <c r="BE100" s="107">
        <v>227424.6</v>
      </c>
      <c r="BF100" s="106" t="s">
        <v>113</v>
      </c>
      <c r="BG100" s="107">
        <v>0</v>
      </c>
      <c r="BJ100" s="106" t="s">
        <v>113</v>
      </c>
      <c r="BK100" s="107">
        <v>112131.7</v>
      </c>
      <c r="BL100" s="106" t="s">
        <v>113</v>
      </c>
      <c r="BM100" s="107">
        <v>0</v>
      </c>
      <c r="BP100" s="106" t="s">
        <v>113</v>
      </c>
      <c r="BQ100" s="107">
        <v>16813.21</v>
      </c>
      <c r="BR100" s="106" t="s">
        <v>113</v>
      </c>
      <c r="BS100" s="107">
        <v>0</v>
      </c>
      <c r="BV100" s="100">
        <f t="shared" si="2"/>
        <v>1239165.7206866827</v>
      </c>
      <c r="BW100" s="108">
        <f t="shared" si="3"/>
        <v>0</v>
      </c>
      <c r="BY100" s="51"/>
    </row>
    <row r="101" spans="2:77" s="5" customFormat="1" ht="15" x14ac:dyDescent="0.25">
      <c r="B101" s="106" t="s">
        <v>265</v>
      </c>
      <c r="C101" s="107">
        <v>0</v>
      </c>
      <c r="D101" s="106" t="s">
        <v>265</v>
      </c>
      <c r="E101" s="107">
        <v>0</v>
      </c>
      <c r="H101" s="106" t="s">
        <v>265</v>
      </c>
      <c r="I101" s="107">
        <v>0</v>
      </c>
      <c r="J101" s="106" t="s">
        <v>265</v>
      </c>
      <c r="K101" s="107">
        <v>0</v>
      </c>
      <c r="N101" s="106" t="s">
        <v>265</v>
      </c>
      <c r="O101" s="107">
        <v>0</v>
      </c>
      <c r="P101" s="106" t="s">
        <v>265</v>
      </c>
      <c r="Q101" s="107">
        <v>0</v>
      </c>
      <c r="T101" s="106" t="s">
        <v>265</v>
      </c>
      <c r="U101" s="107">
        <v>0</v>
      </c>
      <c r="V101" s="106" t="s">
        <v>265</v>
      </c>
      <c r="W101" s="107">
        <v>0</v>
      </c>
      <c r="Z101" s="106" t="s">
        <v>265</v>
      </c>
      <c r="AA101" s="107">
        <v>0</v>
      </c>
      <c r="AB101" s="106" t="s">
        <v>265</v>
      </c>
      <c r="AC101" s="107">
        <v>0</v>
      </c>
      <c r="AF101" s="106" t="s">
        <v>265</v>
      </c>
      <c r="AG101" s="107">
        <v>0</v>
      </c>
      <c r="AH101" s="106" t="s">
        <v>265</v>
      </c>
      <c r="AI101" s="107">
        <v>0</v>
      </c>
      <c r="AL101" s="106" t="s">
        <v>265</v>
      </c>
      <c r="AM101" s="107">
        <v>0</v>
      </c>
      <c r="AN101" s="106" t="s">
        <v>265</v>
      </c>
      <c r="AO101" s="107">
        <v>0</v>
      </c>
      <c r="AR101" s="106" t="s">
        <v>265</v>
      </c>
      <c r="AS101" s="107">
        <v>0</v>
      </c>
      <c r="AT101" s="106" t="s">
        <v>265</v>
      </c>
      <c r="AU101" s="107">
        <v>0</v>
      </c>
      <c r="AX101" s="106" t="s">
        <v>265</v>
      </c>
      <c r="AY101" s="107">
        <v>0</v>
      </c>
      <c r="AZ101" s="106" t="s">
        <v>265</v>
      </c>
      <c r="BA101" s="107">
        <v>0</v>
      </c>
      <c r="BD101" s="106" t="s">
        <v>265</v>
      </c>
      <c r="BE101" s="107">
        <v>0</v>
      </c>
      <c r="BF101" s="106" t="s">
        <v>265</v>
      </c>
      <c r="BG101" s="107">
        <v>0</v>
      </c>
      <c r="BJ101" s="106" t="s">
        <v>265</v>
      </c>
      <c r="BK101" s="107">
        <v>70090.34</v>
      </c>
      <c r="BL101" s="106" t="s">
        <v>265</v>
      </c>
      <c r="BM101" s="107">
        <v>0</v>
      </c>
      <c r="BP101" s="106" t="s">
        <v>265</v>
      </c>
      <c r="BQ101" s="107">
        <v>121271.87</v>
      </c>
      <c r="BR101" s="106" t="s">
        <v>265</v>
      </c>
      <c r="BS101" s="107">
        <v>0</v>
      </c>
      <c r="BV101" s="100">
        <f t="shared" si="2"/>
        <v>191362.21</v>
      </c>
      <c r="BW101" s="108">
        <f t="shared" si="3"/>
        <v>0</v>
      </c>
    </row>
    <row r="102" spans="2:77" s="5" customFormat="1" ht="15" x14ac:dyDescent="0.25">
      <c r="B102" s="106" t="s">
        <v>266</v>
      </c>
      <c r="C102" s="107">
        <v>0</v>
      </c>
      <c r="D102" s="106" t="s">
        <v>266</v>
      </c>
      <c r="E102" s="107">
        <v>0</v>
      </c>
      <c r="H102" s="106" t="s">
        <v>266</v>
      </c>
      <c r="I102" s="107">
        <v>0</v>
      </c>
      <c r="J102" s="106" t="s">
        <v>266</v>
      </c>
      <c r="K102" s="107">
        <v>0</v>
      </c>
      <c r="N102" s="106" t="s">
        <v>266</v>
      </c>
      <c r="O102" s="107">
        <v>0</v>
      </c>
      <c r="P102" s="106" t="s">
        <v>266</v>
      </c>
      <c r="Q102" s="107">
        <v>0</v>
      </c>
      <c r="T102" s="106" t="s">
        <v>266</v>
      </c>
      <c r="U102" s="107">
        <v>0</v>
      </c>
      <c r="V102" s="106" t="s">
        <v>266</v>
      </c>
      <c r="W102" s="107">
        <v>0</v>
      </c>
      <c r="Z102" s="106" t="s">
        <v>266</v>
      </c>
      <c r="AA102" s="107">
        <v>0</v>
      </c>
      <c r="AB102" s="106" t="s">
        <v>266</v>
      </c>
      <c r="AC102" s="107">
        <v>0</v>
      </c>
      <c r="AF102" s="106" t="s">
        <v>266</v>
      </c>
      <c r="AG102" s="107">
        <v>0</v>
      </c>
      <c r="AH102" s="106" t="s">
        <v>266</v>
      </c>
      <c r="AI102" s="107">
        <v>0</v>
      </c>
      <c r="AL102" s="106" t="s">
        <v>266</v>
      </c>
      <c r="AM102" s="107">
        <v>0</v>
      </c>
      <c r="AN102" s="106" t="s">
        <v>266</v>
      </c>
      <c r="AO102" s="107">
        <v>0</v>
      </c>
      <c r="AR102" s="106" t="s">
        <v>266</v>
      </c>
      <c r="AS102" s="107">
        <v>0</v>
      </c>
      <c r="AT102" s="106" t="s">
        <v>266</v>
      </c>
      <c r="AU102" s="107">
        <v>0</v>
      </c>
      <c r="AX102" s="106" t="s">
        <v>266</v>
      </c>
      <c r="AY102" s="107">
        <v>0</v>
      </c>
      <c r="AZ102" s="106" t="s">
        <v>266</v>
      </c>
      <c r="BA102" s="107">
        <v>0</v>
      </c>
      <c r="BD102" s="106" t="s">
        <v>266</v>
      </c>
      <c r="BE102" s="107">
        <v>0</v>
      </c>
      <c r="BF102" s="106" t="s">
        <v>266</v>
      </c>
      <c r="BG102" s="107">
        <v>0</v>
      </c>
      <c r="BJ102" s="106" t="s">
        <v>266</v>
      </c>
      <c r="BK102" s="107">
        <v>32662.43</v>
      </c>
      <c r="BL102" s="106" t="s">
        <v>266</v>
      </c>
      <c r="BM102" s="107">
        <v>0</v>
      </c>
      <c r="BP102" s="106" t="s">
        <v>266</v>
      </c>
      <c r="BQ102" s="107">
        <v>16291.17</v>
      </c>
      <c r="BR102" s="106" t="s">
        <v>266</v>
      </c>
      <c r="BS102" s="107">
        <v>0</v>
      </c>
      <c r="BV102" s="100">
        <f t="shared" si="2"/>
        <v>48953.599999999999</v>
      </c>
      <c r="BW102" s="108">
        <f t="shared" si="3"/>
        <v>0</v>
      </c>
    </row>
    <row r="103" spans="2:77" s="5" customFormat="1" ht="15" x14ac:dyDescent="0.25">
      <c r="B103" s="106" t="s">
        <v>267</v>
      </c>
      <c r="C103" s="107">
        <v>0</v>
      </c>
      <c r="D103" s="106" t="s">
        <v>267</v>
      </c>
      <c r="E103" s="107">
        <v>0</v>
      </c>
      <c r="H103" s="106" t="s">
        <v>267</v>
      </c>
      <c r="I103" s="107">
        <v>0</v>
      </c>
      <c r="J103" s="106" t="s">
        <v>267</v>
      </c>
      <c r="K103" s="107">
        <v>0</v>
      </c>
      <c r="N103" s="106" t="s">
        <v>267</v>
      </c>
      <c r="O103" s="107">
        <v>0</v>
      </c>
      <c r="P103" s="106" t="s">
        <v>267</v>
      </c>
      <c r="Q103" s="107">
        <v>0</v>
      </c>
      <c r="T103" s="106" t="s">
        <v>267</v>
      </c>
      <c r="U103" s="107">
        <v>0</v>
      </c>
      <c r="V103" s="106" t="s">
        <v>267</v>
      </c>
      <c r="W103" s="107">
        <v>0</v>
      </c>
      <c r="Z103" s="106" t="s">
        <v>267</v>
      </c>
      <c r="AA103" s="107">
        <v>0</v>
      </c>
      <c r="AB103" s="106" t="s">
        <v>267</v>
      </c>
      <c r="AC103" s="107">
        <v>0</v>
      </c>
      <c r="AF103" s="106" t="s">
        <v>267</v>
      </c>
      <c r="AG103" s="107">
        <v>0</v>
      </c>
      <c r="AH103" s="106" t="s">
        <v>267</v>
      </c>
      <c r="AI103" s="107">
        <v>0</v>
      </c>
      <c r="AL103" s="106" t="s">
        <v>267</v>
      </c>
      <c r="AM103" s="107">
        <v>0</v>
      </c>
      <c r="AN103" s="106" t="s">
        <v>267</v>
      </c>
      <c r="AO103" s="107">
        <v>0</v>
      </c>
      <c r="AR103" s="106" t="s">
        <v>267</v>
      </c>
      <c r="AS103" s="107">
        <v>0</v>
      </c>
      <c r="AT103" s="106" t="s">
        <v>267</v>
      </c>
      <c r="AU103" s="107">
        <v>0</v>
      </c>
      <c r="AX103" s="106" t="s">
        <v>267</v>
      </c>
      <c r="AY103" s="107">
        <v>0</v>
      </c>
      <c r="AZ103" s="106" t="s">
        <v>267</v>
      </c>
      <c r="BA103" s="107">
        <v>0</v>
      </c>
      <c r="BD103" s="106" t="s">
        <v>267</v>
      </c>
      <c r="BE103" s="107">
        <v>0</v>
      </c>
      <c r="BF103" s="106" t="s">
        <v>267</v>
      </c>
      <c r="BG103" s="107">
        <v>0</v>
      </c>
      <c r="BJ103" s="106" t="s">
        <v>267</v>
      </c>
      <c r="BK103" s="107">
        <v>26278.6</v>
      </c>
      <c r="BL103" s="106" t="s">
        <v>267</v>
      </c>
      <c r="BM103" s="107">
        <v>0</v>
      </c>
      <c r="BP103" s="106" t="s">
        <v>267</v>
      </c>
      <c r="BQ103" s="107">
        <v>23332.2</v>
      </c>
      <c r="BR103" s="106" t="s">
        <v>267</v>
      </c>
      <c r="BS103" s="107">
        <v>0</v>
      </c>
      <c r="BV103" s="100">
        <f t="shared" si="2"/>
        <v>49610.8</v>
      </c>
      <c r="BW103" s="108">
        <f t="shared" si="3"/>
        <v>0</v>
      </c>
    </row>
    <row r="104" spans="2:77" s="5" customFormat="1" ht="15" x14ac:dyDescent="0.25">
      <c r="B104" s="106" t="s">
        <v>268</v>
      </c>
      <c r="C104" s="107">
        <v>0</v>
      </c>
      <c r="D104" s="106" t="s">
        <v>268</v>
      </c>
      <c r="E104" s="107">
        <v>0</v>
      </c>
      <c r="H104" s="106" t="s">
        <v>268</v>
      </c>
      <c r="I104" s="107">
        <v>0</v>
      </c>
      <c r="J104" s="106" t="s">
        <v>268</v>
      </c>
      <c r="K104" s="107">
        <v>0</v>
      </c>
      <c r="N104" s="106" t="s">
        <v>268</v>
      </c>
      <c r="O104" s="107">
        <v>0</v>
      </c>
      <c r="P104" s="106" t="s">
        <v>268</v>
      </c>
      <c r="Q104" s="107">
        <v>0</v>
      </c>
      <c r="T104" s="106" t="s">
        <v>268</v>
      </c>
      <c r="U104" s="107">
        <v>0</v>
      </c>
      <c r="V104" s="106" t="s">
        <v>268</v>
      </c>
      <c r="W104" s="107">
        <v>0</v>
      </c>
      <c r="Z104" s="106" t="s">
        <v>268</v>
      </c>
      <c r="AA104" s="107">
        <v>0</v>
      </c>
      <c r="AB104" s="106" t="s">
        <v>268</v>
      </c>
      <c r="AC104" s="107">
        <v>0</v>
      </c>
      <c r="AF104" s="106" t="s">
        <v>268</v>
      </c>
      <c r="AG104" s="107">
        <v>0</v>
      </c>
      <c r="AH104" s="106" t="s">
        <v>268</v>
      </c>
      <c r="AI104" s="107">
        <v>0</v>
      </c>
      <c r="AL104" s="106" t="s">
        <v>268</v>
      </c>
      <c r="AM104" s="107">
        <v>0</v>
      </c>
      <c r="AN104" s="106" t="s">
        <v>268</v>
      </c>
      <c r="AO104" s="107">
        <v>0</v>
      </c>
      <c r="AR104" s="106" t="s">
        <v>268</v>
      </c>
      <c r="AS104" s="107">
        <v>0</v>
      </c>
      <c r="AT104" s="106" t="s">
        <v>268</v>
      </c>
      <c r="AU104" s="107">
        <v>0</v>
      </c>
      <c r="AX104" s="106" t="s">
        <v>268</v>
      </c>
      <c r="AY104" s="107">
        <v>0</v>
      </c>
      <c r="AZ104" s="106" t="s">
        <v>268</v>
      </c>
      <c r="BA104" s="107">
        <v>0</v>
      </c>
      <c r="BD104" s="106" t="s">
        <v>268</v>
      </c>
      <c r="BE104" s="107">
        <v>0</v>
      </c>
      <c r="BF104" s="106" t="s">
        <v>268</v>
      </c>
      <c r="BG104" s="107">
        <v>0</v>
      </c>
      <c r="BJ104" s="106" t="s">
        <v>268</v>
      </c>
      <c r="BK104" s="107">
        <v>45207.1</v>
      </c>
      <c r="BL104" s="106" t="s">
        <v>268</v>
      </c>
      <c r="BM104" s="107">
        <v>0</v>
      </c>
      <c r="BP104" s="106" t="s">
        <v>268</v>
      </c>
      <c r="BQ104" s="107">
        <v>7425.89</v>
      </c>
      <c r="BR104" s="106" t="s">
        <v>268</v>
      </c>
      <c r="BS104" s="107">
        <v>0</v>
      </c>
      <c r="BV104" s="100">
        <f t="shared" si="2"/>
        <v>52632.99</v>
      </c>
      <c r="BW104" s="108">
        <f t="shared" si="3"/>
        <v>0</v>
      </c>
    </row>
    <row r="105" spans="2:77" s="5" customFormat="1" ht="15" x14ac:dyDescent="0.25">
      <c r="B105" s="106" t="s">
        <v>114</v>
      </c>
      <c r="C105" s="107">
        <v>7392.9869546440723</v>
      </c>
      <c r="D105" s="106" t="s">
        <v>114</v>
      </c>
      <c r="E105" s="107">
        <v>0</v>
      </c>
      <c r="H105" s="106" t="s">
        <v>114</v>
      </c>
      <c r="I105" s="107">
        <v>0</v>
      </c>
      <c r="J105" s="106" t="s">
        <v>114</v>
      </c>
      <c r="K105" s="107">
        <v>0</v>
      </c>
      <c r="N105" s="106" t="s">
        <v>114</v>
      </c>
      <c r="O105" s="107">
        <v>0</v>
      </c>
      <c r="P105" s="106" t="s">
        <v>114</v>
      </c>
      <c r="Q105" s="107">
        <v>0</v>
      </c>
      <c r="T105" s="106" t="s">
        <v>114</v>
      </c>
      <c r="U105" s="107">
        <v>0</v>
      </c>
      <c r="V105" s="106" t="s">
        <v>114</v>
      </c>
      <c r="W105" s="107">
        <v>0</v>
      </c>
      <c r="Z105" s="106" t="s">
        <v>114</v>
      </c>
      <c r="AA105" s="107">
        <v>18099.78</v>
      </c>
      <c r="AB105" s="106" t="s">
        <v>114</v>
      </c>
      <c r="AC105" s="107">
        <v>0</v>
      </c>
      <c r="AF105" s="106" t="s">
        <v>114</v>
      </c>
      <c r="AG105" s="107">
        <v>90958.03</v>
      </c>
      <c r="AH105" s="106" t="s">
        <v>114</v>
      </c>
      <c r="AI105" s="107">
        <v>0</v>
      </c>
      <c r="AL105" s="106" t="s">
        <v>114</v>
      </c>
      <c r="AM105" s="107">
        <v>96169.81</v>
      </c>
      <c r="AN105" s="106" t="s">
        <v>114</v>
      </c>
      <c r="AO105" s="107">
        <v>0</v>
      </c>
      <c r="AR105" s="106" t="s">
        <v>114</v>
      </c>
      <c r="AS105" s="107">
        <v>103899.89</v>
      </c>
      <c r="AT105" s="106" t="s">
        <v>114</v>
      </c>
      <c r="AU105" s="107">
        <v>0</v>
      </c>
      <c r="AX105" s="106" t="s">
        <v>114</v>
      </c>
      <c r="AY105" s="107">
        <v>93744.7</v>
      </c>
      <c r="AZ105" s="106" t="s">
        <v>114</v>
      </c>
      <c r="BA105" s="107">
        <v>0</v>
      </c>
      <c r="BD105" s="106" t="s">
        <v>114</v>
      </c>
      <c r="BE105" s="107">
        <v>93744.7</v>
      </c>
      <c r="BF105" s="106" t="s">
        <v>114</v>
      </c>
      <c r="BG105" s="107">
        <v>0</v>
      </c>
      <c r="BJ105" s="106" t="s">
        <v>114</v>
      </c>
      <c r="BK105" s="107">
        <v>30570.44</v>
      </c>
      <c r="BL105" s="106" t="s">
        <v>114</v>
      </c>
      <c r="BM105" s="107">
        <v>0</v>
      </c>
      <c r="BP105" s="106" t="s">
        <v>114</v>
      </c>
      <c r="BQ105" s="107">
        <v>1760.14</v>
      </c>
      <c r="BR105" s="106" t="s">
        <v>114</v>
      </c>
      <c r="BS105" s="107">
        <v>0</v>
      </c>
      <c r="BV105" s="100">
        <f t="shared" si="2"/>
        <v>536340.47695464408</v>
      </c>
      <c r="BW105" s="108">
        <f t="shared" si="3"/>
        <v>0</v>
      </c>
    </row>
    <row r="106" spans="2:77" s="5" customFormat="1" ht="15" x14ac:dyDescent="0.25">
      <c r="B106" s="106" t="s">
        <v>115</v>
      </c>
      <c r="C106" s="107">
        <v>3990.2064572054578</v>
      </c>
      <c r="D106" s="106" t="s">
        <v>115</v>
      </c>
      <c r="E106" s="107">
        <v>0</v>
      </c>
      <c r="H106" s="106" t="s">
        <v>115</v>
      </c>
      <c r="I106" s="107">
        <v>0</v>
      </c>
      <c r="J106" s="106" t="s">
        <v>115</v>
      </c>
      <c r="K106" s="107">
        <v>0</v>
      </c>
      <c r="N106" s="106" t="s">
        <v>115</v>
      </c>
      <c r="O106" s="107">
        <v>0</v>
      </c>
      <c r="P106" s="106" t="s">
        <v>115</v>
      </c>
      <c r="Q106" s="107">
        <v>0</v>
      </c>
      <c r="T106" s="106" t="s">
        <v>115</v>
      </c>
      <c r="U106" s="107">
        <v>0</v>
      </c>
      <c r="V106" s="106" t="s">
        <v>115</v>
      </c>
      <c r="W106" s="107">
        <v>0</v>
      </c>
      <c r="Z106" s="106" t="s">
        <v>115</v>
      </c>
      <c r="AA106" s="107">
        <v>12540.24</v>
      </c>
      <c r="AB106" s="106" t="s">
        <v>115</v>
      </c>
      <c r="AC106" s="107">
        <v>0</v>
      </c>
      <c r="AF106" s="106" t="s">
        <v>115</v>
      </c>
      <c r="AG106" s="107">
        <v>37867.949999999997</v>
      </c>
      <c r="AH106" s="106" t="s">
        <v>115</v>
      </c>
      <c r="AI106" s="107">
        <v>0</v>
      </c>
      <c r="AL106" s="106" t="s">
        <v>115</v>
      </c>
      <c r="AM106" s="107">
        <v>79459.649999999994</v>
      </c>
      <c r="AN106" s="106" t="s">
        <v>115</v>
      </c>
      <c r="AO106" s="107">
        <v>0</v>
      </c>
      <c r="AR106" s="106" t="s">
        <v>115</v>
      </c>
      <c r="AS106" s="107">
        <v>73720</v>
      </c>
      <c r="AT106" s="106" t="s">
        <v>115</v>
      </c>
      <c r="AU106" s="107">
        <v>0</v>
      </c>
      <c r="AX106" s="106" t="s">
        <v>115</v>
      </c>
      <c r="AY106" s="107">
        <v>70814.179999999993</v>
      </c>
      <c r="AZ106" s="106" t="s">
        <v>115</v>
      </c>
      <c r="BA106" s="107">
        <v>0</v>
      </c>
      <c r="BD106" s="106" t="s">
        <v>115</v>
      </c>
      <c r="BE106" s="107">
        <v>72057.259999999995</v>
      </c>
      <c r="BF106" s="106" t="s">
        <v>115</v>
      </c>
      <c r="BG106" s="107">
        <v>0</v>
      </c>
      <c r="BJ106" s="106" t="s">
        <v>115</v>
      </c>
      <c r="BK106" s="107">
        <v>27240.68</v>
      </c>
      <c r="BL106" s="106" t="s">
        <v>115</v>
      </c>
      <c r="BM106" s="107">
        <v>0</v>
      </c>
      <c r="BP106" s="106" t="s">
        <v>115</v>
      </c>
      <c r="BQ106" s="107">
        <v>2275.98</v>
      </c>
      <c r="BR106" s="106" t="s">
        <v>115</v>
      </c>
      <c r="BS106" s="107">
        <v>0</v>
      </c>
      <c r="BV106" s="100">
        <f t="shared" si="2"/>
        <v>379966.14645720541</v>
      </c>
      <c r="BW106" s="108">
        <f t="shared" si="3"/>
        <v>0</v>
      </c>
      <c r="BY106" s="15"/>
    </row>
    <row r="107" spans="2:77" s="5" customFormat="1" ht="15" x14ac:dyDescent="0.25">
      <c r="B107" s="106" t="s">
        <v>270</v>
      </c>
      <c r="C107" s="107">
        <v>0</v>
      </c>
      <c r="D107" s="106" t="s">
        <v>270</v>
      </c>
      <c r="E107" s="107">
        <v>0</v>
      </c>
      <c r="H107" s="106" t="s">
        <v>270</v>
      </c>
      <c r="I107" s="107">
        <v>0</v>
      </c>
      <c r="J107" s="106" t="s">
        <v>270</v>
      </c>
      <c r="K107" s="107">
        <v>0</v>
      </c>
      <c r="N107" s="106" t="s">
        <v>270</v>
      </c>
      <c r="O107" s="107">
        <v>0</v>
      </c>
      <c r="P107" s="106" t="s">
        <v>270</v>
      </c>
      <c r="Q107" s="107">
        <v>0</v>
      </c>
      <c r="T107" s="106" t="s">
        <v>270</v>
      </c>
      <c r="U107" s="107">
        <v>0</v>
      </c>
      <c r="V107" s="106" t="s">
        <v>270</v>
      </c>
      <c r="W107" s="107">
        <v>0</v>
      </c>
      <c r="Z107" s="106" t="s">
        <v>270</v>
      </c>
      <c r="AA107" s="107">
        <v>0</v>
      </c>
      <c r="AB107" s="106" t="s">
        <v>270</v>
      </c>
      <c r="AC107" s="107">
        <v>0</v>
      </c>
      <c r="AF107" s="106" t="s">
        <v>270</v>
      </c>
      <c r="AG107" s="107">
        <v>0</v>
      </c>
      <c r="AH107" s="106" t="s">
        <v>270</v>
      </c>
      <c r="AI107" s="107">
        <v>0</v>
      </c>
      <c r="AL107" s="106" t="s">
        <v>270</v>
      </c>
      <c r="AM107" s="107">
        <v>0</v>
      </c>
      <c r="AN107" s="106" t="s">
        <v>270</v>
      </c>
      <c r="AO107" s="107">
        <v>0</v>
      </c>
      <c r="AR107" s="106" t="s">
        <v>270</v>
      </c>
      <c r="AS107" s="107">
        <v>0</v>
      </c>
      <c r="AT107" s="106" t="s">
        <v>270</v>
      </c>
      <c r="AU107" s="107">
        <v>0</v>
      </c>
      <c r="AX107" s="106" t="s">
        <v>270</v>
      </c>
      <c r="AY107" s="107">
        <v>0</v>
      </c>
      <c r="AZ107" s="106" t="s">
        <v>270</v>
      </c>
      <c r="BA107" s="107">
        <v>0</v>
      </c>
      <c r="BD107" s="106" t="s">
        <v>270</v>
      </c>
      <c r="BE107" s="107">
        <v>0</v>
      </c>
      <c r="BF107" s="106" t="s">
        <v>270</v>
      </c>
      <c r="BG107" s="107">
        <v>0</v>
      </c>
      <c r="BJ107" s="106" t="s">
        <v>270</v>
      </c>
      <c r="BK107" s="107">
        <v>0</v>
      </c>
      <c r="BL107" s="106" t="s">
        <v>270</v>
      </c>
      <c r="BM107" s="107">
        <v>0</v>
      </c>
      <c r="BP107" s="106" t="s">
        <v>270</v>
      </c>
      <c r="BQ107" s="107">
        <v>10406.07</v>
      </c>
      <c r="BR107" s="106" t="s">
        <v>270</v>
      </c>
      <c r="BS107" s="107">
        <v>0</v>
      </c>
      <c r="BV107" s="100">
        <f t="shared" si="2"/>
        <v>10406.07</v>
      </c>
      <c r="BW107" s="108">
        <f t="shared" si="3"/>
        <v>0</v>
      </c>
      <c r="BY107" s="15"/>
    </row>
    <row r="108" spans="2:77" s="5" customFormat="1" ht="15" x14ac:dyDescent="0.25">
      <c r="B108" s="106" t="s">
        <v>271</v>
      </c>
      <c r="C108" s="107">
        <v>0</v>
      </c>
      <c r="D108" s="106" t="s">
        <v>271</v>
      </c>
      <c r="E108" s="107">
        <v>0</v>
      </c>
      <c r="H108" s="106" t="s">
        <v>271</v>
      </c>
      <c r="I108" s="107">
        <v>0</v>
      </c>
      <c r="J108" s="106" t="s">
        <v>271</v>
      </c>
      <c r="K108" s="107">
        <v>0</v>
      </c>
      <c r="N108" s="106" t="s">
        <v>271</v>
      </c>
      <c r="O108" s="107">
        <v>0</v>
      </c>
      <c r="P108" s="106" t="s">
        <v>271</v>
      </c>
      <c r="Q108" s="107">
        <v>0</v>
      </c>
      <c r="T108" s="106" t="s">
        <v>271</v>
      </c>
      <c r="U108" s="107">
        <v>0</v>
      </c>
      <c r="V108" s="106" t="s">
        <v>271</v>
      </c>
      <c r="W108" s="107">
        <v>0</v>
      </c>
      <c r="Z108" s="106" t="s">
        <v>271</v>
      </c>
      <c r="AA108" s="107">
        <v>0</v>
      </c>
      <c r="AB108" s="106" t="s">
        <v>271</v>
      </c>
      <c r="AC108" s="107">
        <v>0</v>
      </c>
      <c r="AF108" s="106" t="s">
        <v>271</v>
      </c>
      <c r="AG108" s="107">
        <v>0</v>
      </c>
      <c r="AH108" s="106" t="s">
        <v>271</v>
      </c>
      <c r="AI108" s="107">
        <v>0</v>
      </c>
      <c r="AL108" s="106" t="s">
        <v>271</v>
      </c>
      <c r="AM108" s="107">
        <v>0</v>
      </c>
      <c r="AN108" s="106" t="s">
        <v>271</v>
      </c>
      <c r="AO108" s="107">
        <v>0</v>
      </c>
      <c r="AR108" s="106" t="s">
        <v>271</v>
      </c>
      <c r="AS108" s="107">
        <v>0</v>
      </c>
      <c r="AT108" s="106" t="s">
        <v>271</v>
      </c>
      <c r="AU108" s="107">
        <v>0</v>
      </c>
      <c r="AX108" s="106" t="s">
        <v>271</v>
      </c>
      <c r="AY108" s="107">
        <v>0</v>
      </c>
      <c r="AZ108" s="106" t="s">
        <v>271</v>
      </c>
      <c r="BA108" s="107">
        <v>0</v>
      </c>
      <c r="BD108" s="106" t="s">
        <v>271</v>
      </c>
      <c r="BE108" s="107">
        <v>0</v>
      </c>
      <c r="BF108" s="106" t="s">
        <v>271</v>
      </c>
      <c r="BG108" s="107">
        <v>0</v>
      </c>
      <c r="BJ108" s="106" t="s">
        <v>271</v>
      </c>
      <c r="BK108" s="107">
        <v>0</v>
      </c>
      <c r="BL108" s="106" t="s">
        <v>271</v>
      </c>
      <c r="BM108" s="107">
        <v>0</v>
      </c>
      <c r="BP108" s="106" t="s">
        <v>271</v>
      </c>
      <c r="BQ108" s="107">
        <v>65006.47</v>
      </c>
      <c r="BR108" s="106" t="s">
        <v>271</v>
      </c>
      <c r="BS108" s="107">
        <v>0</v>
      </c>
      <c r="BV108" s="100">
        <f t="shared" si="2"/>
        <v>65006.47</v>
      </c>
      <c r="BW108" s="108">
        <f t="shared" si="3"/>
        <v>0</v>
      </c>
      <c r="BY108" s="15"/>
    </row>
    <row r="109" spans="2:77" s="5" customFormat="1" ht="30" x14ac:dyDescent="0.25">
      <c r="B109" s="106" t="s">
        <v>272</v>
      </c>
      <c r="C109" s="107">
        <v>0</v>
      </c>
      <c r="D109" s="106" t="s">
        <v>272</v>
      </c>
      <c r="E109" s="107">
        <v>0</v>
      </c>
      <c r="H109" s="106" t="s">
        <v>272</v>
      </c>
      <c r="I109" s="107">
        <v>0</v>
      </c>
      <c r="J109" s="106" t="s">
        <v>272</v>
      </c>
      <c r="K109" s="107">
        <v>0</v>
      </c>
      <c r="N109" s="106" t="s">
        <v>272</v>
      </c>
      <c r="O109" s="107">
        <v>0</v>
      </c>
      <c r="P109" s="106" t="s">
        <v>272</v>
      </c>
      <c r="Q109" s="107">
        <v>0</v>
      </c>
      <c r="T109" s="106" t="s">
        <v>272</v>
      </c>
      <c r="U109" s="107">
        <v>0</v>
      </c>
      <c r="V109" s="106" t="s">
        <v>272</v>
      </c>
      <c r="W109" s="107">
        <v>0</v>
      </c>
      <c r="Z109" s="106" t="s">
        <v>272</v>
      </c>
      <c r="AA109" s="107">
        <v>0</v>
      </c>
      <c r="AB109" s="106" t="s">
        <v>272</v>
      </c>
      <c r="AC109" s="107">
        <v>0</v>
      </c>
      <c r="AF109" s="106" t="s">
        <v>272</v>
      </c>
      <c r="AG109" s="107">
        <v>0</v>
      </c>
      <c r="AH109" s="106" t="s">
        <v>272</v>
      </c>
      <c r="AI109" s="107">
        <v>0</v>
      </c>
      <c r="AL109" s="106" t="s">
        <v>272</v>
      </c>
      <c r="AM109" s="107">
        <v>0</v>
      </c>
      <c r="AN109" s="106" t="s">
        <v>272</v>
      </c>
      <c r="AO109" s="107">
        <v>0</v>
      </c>
      <c r="AR109" s="106" t="s">
        <v>272</v>
      </c>
      <c r="AS109" s="107">
        <v>0</v>
      </c>
      <c r="AT109" s="106" t="s">
        <v>272</v>
      </c>
      <c r="AU109" s="107">
        <v>0</v>
      </c>
      <c r="AX109" s="106" t="s">
        <v>272</v>
      </c>
      <c r="AY109" s="107">
        <v>0</v>
      </c>
      <c r="AZ109" s="106" t="s">
        <v>272</v>
      </c>
      <c r="BA109" s="107">
        <v>0</v>
      </c>
      <c r="BD109" s="106" t="s">
        <v>272</v>
      </c>
      <c r="BE109" s="107">
        <v>0</v>
      </c>
      <c r="BF109" s="106" t="s">
        <v>272</v>
      </c>
      <c r="BG109" s="107">
        <v>0</v>
      </c>
      <c r="BJ109" s="106" t="s">
        <v>272</v>
      </c>
      <c r="BK109" s="107">
        <v>0</v>
      </c>
      <c r="BL109" s="106" t="s">
        <v>272</v>
      </c>
      <c r="BM109" s="107">
        <v>0</v>
      </c>
      <c r="BP109" s="106" t="s">
        <v>272</v>
      </c>
      <c r="BQ109" s="107">
        <v>3995.81</v>
      </c>
      <c r="BR109" s="106" t="s">
        <v>272</v>
      </c>
      <c r="BS109" s="107">
        <v>0</v>
      </c>
      <c r="BV109" s="100">
        <f t="shared" si="2"/>
        <v>3995.81</v>
      </c>
      <c r="BW109" s="108">
        <f t="shared" si="3"/>
        <v>0</v>
      </c>
      <c r="BY109" s="15"/>
    </row>
    <row r="110" spans="2:77" s="5" customFormat="1" ht="15" x14ac:dyDescent="0.25">
      <c r="B110" s="106" t="s">
        <v>273</v>
      </c>
      <c r="C110" s="107">
        <v>0</v>
      </c>
      <c r="D110" s="106" t="s">
        <v>273</v>
      </c>
      <c r="E110" s="107">
        <v>0</v>
      </c>
      <c r="H110" s="106" t="s">
        <v>273</v>
      </c>
      <c r="I110" s="107">
        <v>0</v>
      </c>
      <c r="J110" s="106" t="s">
        <v>273</v>
      </c>
      <c r="K110" s="107">
        <v>0</v>
      </c>
      <c r="N110" s="106" t="s">
        <v>273</v>
      </c>
      <c r="O110" s="107">
        <v>0</v>
      </c>
      <c r="P110" s="106" t="s">
        <v>273</v>
      </c>
      <c r="Q110" s="107">
        <v>0</v>
      </c>
      <c r="T110" s="106" t="s">
        <v>273</v>
      </c>
      <c r="U110" s="107">
        <v>0</v>
      </c>
      <c r="V110" s="106" t="s">
        <v>273</v>
      </c>
      <c r="W110" s="107">
        <v>0</v>
      </c>
      <c r="Z110" s="106" t="s">
        <v>273</v>
      </c>
      <c r="AA110" s="107">
        <v>0</v>
      </c>
      <c r="AB110" s="106" t="s">
        <v>273</v>
      </c>
      <c r="AC110" s="107">
        <v>0</v>
      </c>
      <c r="AF110" s="106" t="s">
        <v>273</v>
      </c>
      <c r="AG110" s="107">
        <v>0</v>
      </c>
      <c r="AH110" s="106" t="s">
        <v>273</v>
      </c>
      <c r="AI110" s="107">
        <v>0</v>
      </c>
      <c r="AL110" s="106" t="s">
        <v>273</v>
      </c>
      <c r="AM110" s="107">
        <v>0</v>
      </c>
      <c r="AN110" s="106" t="s">
        <v>273</v>
      </c>
      <c r="AO110" s="107">
        <v>0</v>
      </c>
      <c r="AR110" s="106" t="s">
        <v>273</v>
      </c>
      <c r="AS110" s="107">
        <v>0</v>
      </c>
      <c r="AT110" s="106" t="s">
        <v>273</v>
      </c>
      <c r="AU110" s="107">
        <v>0</v>
      </c>
      <c r="AX110" s="106" t="s">
        <v>273</v>
      </c>
      <c r="AY110" s="107">
        <v>0</v>
      </c>
      <c r="AZ110" s="106" t="s">
        <v>273</v>
      </c>
      <c r="BA110" s="107">
        <v>0</v>
      </c>
      <c r="BD110" s="106" t="s">
        <v>273</v>
      </c>
      <c r="BE110" s="107">
        <v>0</v>
      </c>
      <c r="BF110" s="106" t="s">
        <v>273</v>
      </c>
      <c r="BG110" s="107">
        <v>0</v>
      </c>
      <c r="BJ110" s="106" t="s">
        <v>273</v>
      </c>
      <c r="BK110" s="107">
        <v>0</v>
      </c>
      <c r="BL110" s="106" t="s">
        <v>273</v>
      </c>
      <c r="BM110" s="107">
        <v>0</v>
      </c>
      <c r="BP110" s="106" t="s">
        <v>273</v>
      </c>
      <c r="BQ110" s="107">
        <v>2029.26</v>
      </c>
      <c r="BR110" s="106" t="s">
        <v>273</v>
      </c>
      <c r="BS110" s="107">
        <v>0</v>
      </c>
      <c r="BV110" s="100">
        <f t="shared" si="2"/>
        <v>2029.26</v>
      </c>
      <c r="BW110" s="108">
        <f t="shared" si="3"/>
        <v>0</v>
      </c>
      <c r="BY110" s="15"/>
    </row>
    <row r="111" spans="2:77" s="5" customFormat="1" ht="15" x14ac:dyDescent="0.25">
      <c r="B111" s="106" t="s">
        <v>274</v>
      </c>
      <c r="C111" s="107">
        <v>0</v>
      </c>
      <c r="D111" s="106" t="s">
        <v>274</v>
      </c>
      <c r="E111" s="107">
        <v>0</v>
      </c>
      <c r="H111" s="106" t="s">
        <v>274</v>
      </c>
      <c r="I111" s="107">
        <v>0</v>
      </c>
      <c r="J111" s="106" t="s">
        <v>274</v>
      </c>
      <c r="K111" s="107">
        <v>0</v>
      </c>
      <c r="N111" s="106" t="s">
        <v>274</v>
      </c>
      <c r="O111" s="107">
        <v>0</v>
      </c>
      <c r="P111" s="106" t="s">
        <v>274</v>
      </c>
      <c r="Q111" s="107">
        <v>0</v>
      </c>
      <c r="T111" s="106" t="s">
        <v>274</v>
      </c>
      <c r="U111" s="107">
        <v>0</v>
      </c>
      <c r="V111" s="106" t="s">
        <v>274</v>
      </c>
      <c r="W111" s="107">
        <v>0</v>
      </c>
      <c r="Z111" s="106" t="s">
        <v>274</v>
      </c>
      <c r="AA111" s="107">
        <v>0</v>
      </c>
      <c r="AB111" s="106" t="s">
        <v>274</v>
      </c>
      <c r="AC111" s="107">
        <v>0</v>
      </c>
      <c r="AF111" s="106" t="s">
        <v>274</v>
      </c>
      <c r="AG111" s="107">
        <v>0</v>
      </c>
      <c r="AH111" s="106" t="s">
        <v>274</v>
      </c>
      <c r="AI111" s="107">
        <v>0</v>
      </c>
      <c r="AL111" s="106" t="s">
        <v>274</v>
      </c>
      <c r="AM111" s="107">
        <v>0</v>
      </c>
      <c r="AN111" s="106" t="s">
        <v>274</v>
      </c>
      <c r="AO111" s="107">
        <v>0</v>
      </c>
      <c r="AR111" s="106" t="s">
        <v>274</v>
      </c>
      <c r="AS111" s="107">
        <v>0</v>
      </c>
      <c r="AT111" s="106" t="s">
        <v>274</v>
      </c>
      <c r="AU111" s="107">
        <v>0</v>
      </c>
      <c r="AX111" s="106" t="s">
        <v>274</v>
      </c>
      <c r="AY111" s="107">
        <v>0</v>
      </c>
      <c r="AZ111" s="106" t="s">
        <v>274</v>
      </c>
      <c r="BA111" s="107">
        <v>0</v>
      </c>
      <c r="BD111" s="106" t="s">
        <v>274</v>
      </c>
      <c r="BE111" s="107">
        <v>0</v>
      </c>
      <c r="BF111" s="106" t="s">
        <v>274</v>
      </c>
      <c r="BG111" s="107">
        <v>0</v>
      </c>
      <c r="BJ111" s="106" t="s">
        <v>274</v>
      </c>
      <c r="BK111" s="107">
        <v>0</v>
      </c>
      <c r="BL111" s="106" t="s">
        <v>274</v>
      </c>
      <c r="BM111" s="107">
        <v>0</v>
      </c>
      <c r="BP111" s="106" t="s">
        <v>274</v>
      </c>
      <c r="BQ111" s="107">
        <v>37359.69</v>
      </c>
      <c r="BR111" s="106" t="s">
        <v>274</v>
      </c>
      <c r="BS111" s="107">
        <v>0</v>
      </c>
      <c r="BV111" s="100">
        <f t="shared" si="2"/>
        <v>37359.69</v>
      </c>
      <c r="BW111" s="108">
        <f t="shared" si="3"/>
        <v>0</v>
      </c>
      <c r="BY111" s="15"/>
    </row>
    <row r="112" spans="2:77" s="5" customFormat="1" ht="15.75" thickBot="1" x14ac:dyDescent="0.3">
      <c r="B112" s="106" t="s">
        <v>117</v>
      </c>
      <c r="C112" s="107">
        <v>11194.686150474336</v>
      </c>
      <c r="D112" s="106" t="s">
        <v>117</v>
      </c>
      <c r="E112" s="107">
        <v>0</v>
      </c>
      <c r="H112" s="106" t="s">
        <v>117</v>
      </c>
      <c r="I112" s="107">
        <v>0</v>
      </c>
      <c r="J112" s="106" t="s">
        <v>117</v>
      </c>
      <c r="K112" s="107">
        <v>0</v>
      </c>
      <c r="N112" s="106" t="s">
        <v>117</v>
      </c>
      <c r="O112" s="107">
        <v>0</v>
      </c>
      <c r="P112" s="106" t="s">
        <v>117</v>
      </c>
      <c r="Q112" s="107">
        <v>0</v>
      </c>
      <c r="T112" s="106" t="s">
        <v>117</v>
      </c>
      <c r="U112" s="107">
        <v>0</v>
      </c>
      <c r="V112" s="106" t="s">
        <v>117</v>
      </c>
      <c r="W112" s="107">
        <v>0</v>
      </c>
      <c r="Z112" s="106" t="s">
        <v>117</v>
      </c>
      <c r="AA112" s="107">
        <v>4172.7700000000004</v>
      </c>
      <c r="AB112" s="106" t="s">
        <v>117</v>
      </c>
      <c r="AC112" s="107">
        <v>0</v>
      </c>
      <c r="AF112" s="106" t="s">
        <v>117</v>
      </c>
      <c r="AG112" s="107">
        <v>24295.4</v>
      </c>
      <c r="AH112" s="106" t="s">
        <v>117</v>
      </c>
      <c r="AI112" s="107">
        <v>0</v>
      </c>
      <c r="AL112" s="106" t="s">
        <v>117</v>
      </c>
      <c r="AM112" s="107">
        <v>36179.94</v>
      </c>
      <c r="AN112" s="106" t="s">
        <v>117</v>
      </c>
      <c r="AO112" s="107">
        <v>0</v>
      </c>
      <c r="AR112" s="106" t="s">
        <v>117</v>
      </c>
      <c r="AS112" s="107">
        <v>35506.36</v>
      </c>
      <c r="AT112" s="106" t="s">
        <v>117</v>
      </c>
      <c r="AU112" s="107">
        <v>0</v>
      </c>
      <c r="AX112" s="106" t="s">
        <v>117</v>
      </c>
      <c r="AY112" s="107">
        <v>37215.56</v>
      </c>
      <c r="AZ112" s="106" t="s">
        <v>117</v>
      </c>
      <c r="BA112" s="107">
        <v>0</v>
      </c>
      <c r="BD112" s="106" t="s">
        <v>117</v>
      </c>
      <c r="BE112" s="107">
        <v>38847.379999999997</v>
      </c>
      <c r="BF112" s="106" t="s">
        <v>117</v>
      </c>
      <c r="BG112" s="107">
        <v>0</v>
      </c>
      <c r="BJ112" s="106" t="s">
        <v>117</v>
      </c>
      <c r="BK112" s="107">
        <v>23819.53</v>
      </c>
      <c r="BL112" s="106" t="s">
        <v>117</v>
      </c>
      <c r="BM112" s="107">
        <v>0</v>
      </c>
      <c r="BP112" s="106" t="s">
        <v>117</v>
      </c>
      <c r="BQ112" s="107">
        <v>3208.88</v>
      </c>
      <c r="BR112" s="106" t="s">
        <v>117</v>
      </c>
      <c r="BS112" s="107">
        <v>0</v>
      </c>
      <c r="BV112" s="100">
        <f t="shared" si="2"/>
        <v>214440.50615047434</v>
      </c>
      <c r="BW112" s="108">
        <f t="shared" si="3"/>
        <v>0</v>
      </c>
      <c r="BY112" s="95"/>
    </row>
    <row r="113" spans="2:81" ht="15.75" customHeight="1" thickBot="1" x14ac:dyDescent="0.3">
      <c r="B113" s="20"/>
      <c r="C113" s="82">
        <f>SUM(C3:C112)</f>
        <v>44237291.101206422</v>
      </c>
      <c r="D113" s="20"/>
      <c r="E113" s="82">
        <f>SUM(E3:E112)</f>
        <v>77247302.261206269</v>
      </c>
      <c r="H113" s="20"/>
      <c r="I113" s="82">
        <f>SUM(I3:I112)</f>
        <v>113026.54682717481</v>
      </c>
      <c r="J113" s="20"/>
      <c r="K113" s="82">
        <f>SUM(K3:K112)</f>
        <v>33494670.856827185</v>
      </c>
      <c r="N113" s="20"/>
      <c r="O113" s="82">
        <f>SUM(O3:O112)</f>
        <v>5199.8903780528917</v>
      </c>
      <c r="P113" s="20"/>
      <c r="Q113" s="82">
        <f>SUM(Q3:Q112)</f>
        <v>32313705.490378045</v>
      </c>
      <c r="U113" s="82">
        <f>SUM(U3:U112)</f>
        <v>5142366.2033756757</v>
      </c>
      <c r="W113" s="72">
        <f>SUM(W3:W112)</f>
        <v>39534471.136651278</v>
      </c>
      <c r="AA113" s="82">
        <f>SUM(AA3:AA112)</f>
        <v>32266764.310399972</v>
      </c>
      <c r="AC113" s="72">
        <f>SUM(AC3:AC112)</f>
        <v>65707515.670399912</v>
      </c>
      <c r="AG113" s="82">
        <f>SUM(AG3:AG112)</f>
        <v>218527829.4903678</v>
      </c>
      <c r="AI113" s="72">
        <f>SUM(AI3:AI112)</f>
        <v>253334699.07036835</v>
      </c>
      <c r="AM113" s="82">
        <f>SUM(AM3:AM112)</f>
        <v>127424397.34607747</v>
      </c>
      <c r="AO113" s="72">
        <f>SUM(AO3:AO112)</f>
        <v>162164231.05607745</v>
      </c>
      <c r="AS113" s="82">
        <f>SUM(AS9:AS112)</f>
        <v>52415330.611412637</v>
      </c>
      <c r="AU113" s="72">
        <f>SUM(AU3:AU112)</f>
        <v>85693969.721412614</v>
      </c>
      <c r="AY113" s="82">
        <f>SUM(AY3:AY112)</f>
        <v>31044974.917411532</v>
      </c>
      <c r="BA113" s="72">
        <f>SUM(BA3:BA112)</f>
        <v>65432481.187411539</v>
      </c>
      <c r="BE113" s="82">
        <f>SUM(BE3:BE112)</f>
        <v>48393275.712680109</v>
      </c>
      <c r="BG113" s="72">
        <f>SUM(BG3:BG112)</f>
        <v>85949996.162680119</v>
      </c>
      <c r="BK113" s="82">
        <f>SUM(BK3:BK112)</f>
        <v>130213851.66873832</v>
      </c>
      <c r="BM113" s="72">
        <f>SUM(BM3:BM112)</f>
        <v>167033988.40873832</v>
      </c>
      <c r="BQ113" s="82">
        <f>SUM(BQ3:BQ112)</f>
        <v>70749369.669712439</v>
      </c>
      <c r="BS113" s="72">
        <f>SUM(BS3:BS112)</f>
        <v>109072749.18971246</v>
      </c>
      <c r="BV113" s="82">
        <f>C113+I113+O113+U113+AA113+AG113+AM113+AS113+AY113+BE113+BK113+BQ113</f>
        <v>760533677.46858764</v>
      </c>
      <c r="BW113" s="82">
        <f t="shared" si="3"/>
        <v>1176979780.2118638</v>
      </c>
    </row>
    <row r="114" spans="2:81" ht="15.75" customHeight="1" x14ac:dyDescent="0.2">
      <c r="C114" s="31"/>
      <c r="BE114" s="86"/>
      <c r="BG114" s="86"/>
      <c r="BV114" s="24"/>
      <c r="BW114" s="24"/>
    </row>
    <row r="115" spans="2:81" ht="15.75" customHeight="1" x14ac:dyDescent="0.2">
      <c r="C115" s="31"/>
      <c r="E115" s="26"/>
      <c r="F115" s="27"/>
      <c r="U115" s="31"/>
      <c r="AG115" s="31"/>
      <c r="BK115" s="86"/>
      <c r="BM115" s="86"/>
      <c r="BV115" s="84"/>
      <c r="BW115" s="36"/>
      <c r="BX115" s="23"/>
    </row>
    <row r="116" spans="2:81" ht="15.75" customHeight="1" x14ac:dyDescent="0.2">
      <c r="E116" s="91"/>
      <c r="U116" s="90"/>
      <c r="AM116" s="86"/>
      <c r="AS116" s="86"/>
      <c r="BK116" s="90"/>
      <c r="BL116" s="90"/>
      <c r="BV116" s="161" t="s">
        <v>305</v>
      </c>
      <c r="BW116" s="161"/>
      <c r="BX116" s="162"/>
    </row>
    <row r="117" spans="2:81" ht="15.75" customHeight="1" x14ac:dyDescent="0.2">
      <c r="E117" s="91"/>
      <c r="U117" s="90"/>
      <c r="AM117" s="86"/>
      <c r="AS117" s="86"/>
      <c r="BK117" s="90"/>
      <c r="BL117" s="90"/>
      <c r="BV117" s="116" t="s">
        <v>308</v>
      </c>
      <c r="BW117" s="123" t="s">
        <v>309</v>
      </c>
      <c r="BX117" s="123" t="s">
        <v>307</v>
      </c>
    </row>
    <row r="118" spans="2:81" ht="15.75" customHeight="1" x14ac:dyDescent="0.25">
      <c r="E118" s="29"/>
      <c r="U118" s="57"/>
      <c r="AN118" s="90"/>
      <c r="AT118" s="90"/>
      <c r="BK118" s="86"/>
      <c r="BL118" s="86"/>
      <c r="BM118" s="86"/>
      <c r="BV118" s="101">
        <v>2015</v>
      </c>
      <c r="BW118" s="100">
        <f>'RECURSOS LIQ. C BANDEIRAS_2015'!BJ106</f>
        <v>3475972345.5565295</v>
      </c>
      <c r="BX118" s="100">
        <f>'RECURSOS LIQ. C BANDEIRAS_2015'!BK106</f>
        <v>3771611017.4220266</v>
      </c>
    </row>
    <row r="119" spans="2:81" ht="15.75" x14ac:dyDescent="0.25">
      <c r="B119" s="75" t="s">
        <v>159</v>
      </c>
      <c r="J119" s="90"/>
      <c r="V119" s="29"/>
      <c r="AN119" s="29"/>
      <c r="AT119" s="29"/>
      <c r="BK119" s="90"/>
      <c r="BL119" s="90"/>
      <c r="BV119" s="103">
        <v>2016</v>
      </c>
      <c r="BW119" s="102">
        <f>'RECURSOS LIQ. C BANDEIRAS_2016'!BJ106</f>
        <v>167358031.92073616</v>
      </c>
      <c r="BX119" s="102">
        <f>'RECURSOS LIQ. C BANDEIRAS_2016'!BK106</f>
        <v>167003337.05302006</v>
      </c>
    </row>
    <row r="120" spans="2:81" ht="15.75" x14ac:dyDescent="0.25">
      <c r="J120" s="29"/>
      <c r="U120" s="29"/>
      <c r="AN120" s="90"/>
      <c r="AT120" s="90"/>
      <c r="BK120" s="94"/>
      <c r="BL120" s="29"/>
      <c r="BV120" s="101">
        <v>2017</v>
      </c>
      <c r="BW120" s="100">
        <f>'RECURSOS LIQ. C BANDEIRAS_2017'!DG102</f>
        <v>1475440686.8052564</v>
      </c>
      <c r="BX120" s="100">
        <f>'RECURSOS LIQ. C BANDEIRAS_2017'!DH102</f>
        <v>1534234650.8344619</v>
      </c>
    </row>
    <row r="121" spans="2:81" ht="15.75" x14ac:dyDescent="0.25">
      <c r="B121" s="87"/>
      <c r="C121" s="87"/>
      <c r="AN121" s="29"/>
      <c r="AT121" s="29"/>
      <c r="BK121" s="94"/>
      <c r="BL121" s="94"/>
      <c r="BM121" s="94"/>
      <c r="BV121" s="103">
        <v>2018</v>
      </c>
      <c r="BW121" s="104">
        <f>BV113</f>
        <v>760533677.46858764</v>
      </c>
      <c r="BX121" s="104">
        <f>BW113</f>
        <v>1176979780.2118638</v>
      </c>
      <c r="CC121" s="29"/>
    </row>
    <row r="122" spans="2:81" ht="18.75" x14ac:dyDescent="0.3">
      <c r="B122" s="87"/>
      <c r="C122" s="87"/>
      <c r="O122" s="31"/>
      <c r="BV122" s="93"/>
      <c r="BW122" s="125">
        <f>SUM(BW118:BW121)</f>
        <v>5879304741.7511101</v>
      </c>
      <c r="BX122" s="125">
        <f>SUM(BX118:BX121)</f>
        <v>6649828785.5213718</v>
      </c>
    </row>
    <row r="123" spans="2:81" x14ac:dyDescent="0.2">
      <c r="B123" s="87"/>
      <c r="C123" s="87"/>
      <c r="BV123" s="33"/>
      <c r="BW123" s="34"/>
      <c r="BY123" s="34"/>
    </row>
    <row r="124" spans="2:81" x14ac:dyDescent="0.2">
      <c r="B124" s="87"/>
      <c r="C124" s="87"/>
      <c r="BV124" s="33"/>
      <c r="BW124" s="34"/>
      <c r="BY124" s="34"/>
    </row>
    <row r="125" spans="2:81" x14ac:dyDescent="0.2">
      <c r="B125" s="87"/>
      <c r="C125" s="87"/>
      <c r="BV125" s="33"/>
      <c r="BW125" s="34"/>
      <c r="BY125" s="33"/>
    </row>
    <row r="126" spans="2:81" x14ac:dyDescent="0.2">
      <c r="B126" s="87"/>
      <c r="C126" s="87"/>
      <c r="BV126" s="35"/>
      <c r="BW126" s="34"/>
      <c r="BY126" s="34"/>
    </row>
    <row r="127" spans="2:81" x14ac:dyDescent="0.2">
      <c r="BV127" s="34"/>
      <c r="BW127" s="67"/>
    </row>
    <row r="128" spans="2:81" x14ac:dyDescent="0.2">
      <c r="B128" s="164"/>
      <c r="C128" s="164"/>
      <c r="BW128" s="34"/>
      <c r="BY128" s="31"/>
    </row>
    <row r="129" spans="2:126" x14ac:dyDescent="0.2">
      <c r="BV129" s="36"/>
    </row>
    <row r="130" spans="2:126" ht="12.75" hidden="1" customHeight="1" x14ac:dyDescent="0.2">
      <c r="BV130" s="36">
        <v>167003337.05302006</v>
      </c>
      <c r="BW130" s="30" t="s">
        <v>123</v>
      </c>
    </row>
    <row r="131" spans="2:126" ht="12.75" hidden="1" customHeight="1" x14ac:dyDescent="0.2">
      <c r="BV131" s="36">
        <f>BW113</f>
        <v>1176979780.2118638</v>
      </c>
      <c r="BW131" s="30" t="s">
        <v>122</v>
      </c>
    </row>
    <row r="132" spans="2:126" ht="12.75" hidden="1" customHeight="1" x14ac:dyDescent="0.2">
      <c r="BV132" s="36">
        <f>SUM(BV129:BV131)</f>
        <v>1343983117.2648838</v>
      </c>
      <c r="BW132" s="30" t="s">
        <v>124</v>
      </c>
    </row>
    <row r="133" spans="2:126" ht="12.75" hidden="1" customHeight="1" x14ac:dyDescent="0.2">
      <c r="BV133" s="36"/>
    </row>
    <row r="134" spans="2:126" ht="12.75" hidden="1" customHeight="1" x14ac:dyDescent="0.2"/>
    <row r="135" spans="2:126" ht="12.75" hidden="1" customHeight="1" x14ac:dyDescent="0.2"/>
    <row r="136" spans="2:126" ht="12.75" hidden="1" customHeight="1" x14ac:dyDescent="0.2">
      <c r="BV136" s="37" t="e">
        <v>#DIV/0!</v>
      </c>
    </row>
    <row r="137" spans="2:126" ht="12.75" hidden="1" customHeight="1" x14ac:dyDescent="0.2">
      <c r="BV137" s="37" t="e">
        <v>#DIV/0!</v>
      </c>
    </row>
    <row r="138" spans="2:126" s="30" customFormat="1" ht="12.75" hidden="1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</row>
    <row r="139" spans="2:126" s="30" customFormat="1" ht="12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</row>
    <row r="140" spans="2:126" s="30" customFormat="1" ht="12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36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</row>
    <row r="141" spans="2:126" s="30" customForma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</row>
  </sheetData>
  <mergeCells count="15">
    <mergeCell ref="B128:C128"/>
    <mergeCell ref="BV1:BW1"/>
    <mergeCell ref="B1:E1"/>
    <mergeCell ref="H1:K1"/>
    <mergeCell ref="N1:Q1"/>
    <mergeCell ref="T1:W1"/>
    <mergeCell ref="Z1:AC1"/>
    <mergeCell ref="AF1:AI1"/>
    <mergeCell ref="AL1:AO1"/>
    <mergeCell ref="AR1:AU1"/>
    <mergeCell ref="AX1:BA1"/>
    <mergeCell ref="BD1:BG1"/>
    <mergeCell ref="BJ1:BM1"/>
    <mergeCell ref="BP1:BS1"/>
    <mergeCell ref="BV116:BX11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/>
  <dimension ref="A1:P126"/>
  <sheetViews>
    <sheetView showGridLines="0" zoomScale="80" zoomScaleNormal="80" workbookViewId="0">
      <pane xSplit="1" ySplit="1" topLeftCell="B9" activePane="bottomRight" state="frozen"/>
      <selection pane="topRight" activeCell="O1" sqref="O1"/>
      <selection pane="bottomLeft" activeCell="A2" sqref="A2"/>
      <selection pane="bottomRight" activeCell="B15" sqref="B15"/>
    </sheetView>
  </sheetViews>
  <sheetFormatPr defaultColWidth="9.140625" defaultRowHeight="12.75" x14ac:dyDescent="0.2"/>
  <cols>
    <col min="1" max="1" width="27" style="1" customWidth="1"/>
    <col min="2" max="14" width="27.7109375" style="1" customWidth="1"/>
    <col min="15" max="15" width="37" style="1" bestFit="1" customWidth="1"/>
    <col min="16" max="16" width="23.5703125" style="1" customWidth="1"/>
    <col min="17" max="16384" width="9.140625" style="1"/>
  </cols>
  <sheetData>
    <row r="1" spans="1:16" ht="65.25" customHeight="1" x14ac:dyDescent="0.2">
      <c r="A1" s="77" t="s">
        <v>125</v>
      </c>
      <c r="B1" s="76" t="s">
        <v>276</v>
      </c>
      <c r="C1" s="76" t="s">
        <v>277</v>
      </c>
      <c r="D1" s="76" t="s">
        <v>278</v>
      </c>
      <c r="E1" s="76" t="s">
        <v>279</v>
      </c>
      <c r="F1" s="76" t="s">
        <v>280</v>
      </c>
      <c r="G1" s="76" t="s">
        <v>281</v>
      </c>
      <c r="H1" s="76" t="s">
        <v>282</v>
      </c>
      <c r="I1" s="76" t="s">
        <v>283</v>
      </c>
      <c r="J1" s="76" t="s">
        <v>284</v>
      </c>
      <c r="K1" s="76" t="s">
        <v>285</v>
      </c>
      <c r="L1" s="76" t="s">
        <v>286</v>
      </c>
      <c r="M1" s="76" t="s">
        <v>287</v>
      </c>
      <c r="N1" s="76" t="s">
        <v>288</v>
      </c>
    </row>
    <row r="2" spans="1:16" ht="20.100000000000001" customHeight="1" x14ac:dyDescent="0.25">
      <c r="A2" s="112" t="s">
        <v>13</v>
      </c>
      <c r="B2" s="74">
        <v>7946.12</v>
      </c>
      <c r="C2" s="74">
        <v>35268</v>
      </c>
      <c r="D2" s="74">
        <v>92784.31</v>
      </c>
      <c r="E2" s="74">
        <v>0</v>
      </c>
      <c r="F2" s="74">
        <v>4900619.79</v>
      </c>
      <c r="G2" s="74">
        <v>4900619.79</v>
      </c>
      <c r="H2" s="74">
        <v>6964209.04</v>
      </c>
      <c r="I2" s="74">
        <v>25688326.890000001</v>
      </c>
      <c r="J2" s="74">
        <v>37004938.200000003</v>
      </c>
      <c r="K2" s="74">
        <v>28039396.82</v>
      </c>
      <c r="L2" s="74">
        <v>28382342.420000002</v>
      </c>
      <c r="M2" s="74">
        <v>0</v>
      </c>
      <c r="N2" s="88">
        <f>SUM(B2:M2)</f>
        <v>136016451.38</v>
      </c>
      <c r="P2" s="31"/>
    </row>
    <row r="3" spans="1:16" ht="20.100000000000001" customHeight="1" x14ac:dyDescent="0.25">
      <c r="A3" s="112" t="s">
        <v>15</v>
      </c>
      <c r="B3" s="74">
        <v>0</v>
      </c>
      <c r="C3" s="74">
        <v>0</v>
      </c>
      <c r="D3" s="74">
        <v>0</v>
      </c>
      <c r="E3" s="74">
        <v>0</v>
      </c>
      <c r="F3" s="74">
        <v>0</v>
      </c>
      <c r="G3" s="74">
        <v>0</v>
      </c>
      <c r="H3" s="74">
        <v>0</v>
      </c>
      <c r="I3" s="74">
        <v>0</v>
      </c>
      <c r="J3" s="74">
        <v>0</v>
      </c>
      <c r="K3" s="74">
        <v>5792007.0099999998</v>
      </c>
      <c r="L3" s="74">
        <v>8577208.0899999999</v>
      </c>
      <c r="M3" s="74">
        <v>5257940.6499999994</v>
      </c>
      <c r="N3" s="88">
        <f>SUM(B3:M3)</f>
        <v>19627155.75</v>
      </c>
      <c r="O3" s="75" t="s">
        <v>175</v>
      </c>
      <c r="P3" s="31"/>
    </row>
    <row r="4" spans="1:16" ht="20.100000000000001" customHeight="1" x14ac:dyDescent="0.25">
      <c r="A4" s="112" t="s">
        <v>16</v>
      </c>
      <c r="B4" s="74">
        <v>0</v>
      </c>
      <c r="C4" s="74">
        <v>0</v>
      </c>
      <c r="D4" s="74">
        <v>0</v>
      </c>
      <c r="E4" s="74">
        <v>0</v>
      </c>
      <c r="F4" s="74">
        <v>3198379.74</v>
      </c>
      <c r="G4" s="74">
        <v>3198379.74</v>
      </c>
      <c r="H4" s="74">
        <v>8390400.5899999999</v>
      </c>
      <c r="I4" s="74">
        <v>14674480.02</v>
      </c>
      <c r="J4" s="74">
        <v>18329825.899999999</v>
      </c>
      <c r="K4" s="74">
        <v>17886127.449999999</v>
      </c>
      <c r="L4" s="74">
        <v>31285959.48</v>
      </c>
      <c r="M4" s="74">
        <v>20040203.789999999</v>
      </c>
      <c r="N4" s="88">
        <f>SUM(B4:M4)</f>
        <v>117003756.71000001</v>
      </c>
      <c r="P4" s="31"/>
    </row>
    <row r="5" spans="1:16" ht="20.100000000000001" customHeight="1" x14ac:dyDescent="0.25">
      <c r="A5" s="112" t="s">
        <v>17</v>
      </c>
      <c r="B5" s="74">
        <v>97574.87</v>
      </c>
      <c r="C5" s="74">
        <v>39639.160000000003</v>
      </c>
      <c r="D5" s="74">
        <v>37613.449999999997</v>
      </c>
      <c r="E5" s="74">
        <v>64089.66</v>
      </c>
      <c r="F5" s="74">
        <v>4222532.9000000004</v>
      </c>
      <c r="G5" s="74">
        <v>4222532.9000000004</v>
      </c>
      <c r="H5" s="74">
        <v>6019597.4500000002</v>
      </c>
      <c r="I5" s="74">
        <v>19922857.719999999</v>
      </c>
      <c r="J5" s="74">
        <v>26032340.170000002</v>
      </c>
      <c r="K5" s="74">
        <v>15054411.789999999</v>
      </c>
      <c r="L5" s="74">
        <v>21969503.02</v>
      </c>
      <c r="M5" s="74">
        <v>15209719.060000001</v>
      </c>
      <c r="N5" s="88">
        <f t="shared" ref="N5:N68" si="0">SUM(B5:M5)</f>
        <v>112892412.14999999</v>
      </c>
      <c r="P5" s="31"/>
    </row>
    <row r="6" spans="1:16" ht="20.100000000000001" customHeight="1" x14ac:dyDescent="0.25">
      <c r="A6" s="113" t="s">
        <v>146</v>
      </c>
      <c r="B6" s="74">
        <v>5411.11</v>
      </c>
      <c r="C6" s="74">
        <v>10702.15</v>
      </c>
      <c r="D6" s="74">
        <v>9224.16</v>
      </c>
      <c r="E6" s="74">
        <v>5427.45</v>
      </c>
      <c r="F6" s="74">
        <v>1560462.67</v>
      </c>
      <c r="G6" s="74">
        <v>1560462.67</v>
      </c>
      <c r="H6" s="74">
        <v>2044243.16</v>
      </c>
      <c r="I6" s="74">
        <v>7405870.0599999996</v>
      </c>
      <c r="J6" s="74">
        <v>10958453.550000001</v>
      </c>
      <c r="K6" s="74">
        <v>7384338.4299999997</v>
      </c>
      <c r="L6" s="74">
        <v>8675327.6099999994</v>
      </c>
      <c r="M6" s="74">
        <v>0</v>
      </c>
      <c r="N6" s="88">
        <f t="shared" si="0"/>
        <v>39619923.019999996</v>
      </c>
      <c r="P6" s="31"/>
    </row>
    <row r="7" spans="1:16" ht="20.100000000000001" customHeight="1" x14ac:dyDescent="0.25">
      <c r="A7" s="112" t="s">
        <v>19</v>
      </c>
      <c r="B7" s="74">
        <v>0</v>
      </c>
      <c r="C7" s="74">
        <v>0</v>
      </c>
      <c r="D7" s="74">
        <v>0</v>
      </c>
      <c r="E7" s="74">
        <v>0</v>
      </c>
      <c r="F7" s="74">
        <v>704638.43</v>
      </c>
      <c r="G7" s="74">
        <v>704638.43</v>
      </c>
      <c r="H7" s="74">
        <v>973620.8</v>
      </c>
      <c r="I7" s="74">
        <v>2918966.56</v>
      </c>
      <c r="J7" s="74">
        <v>3706117.31</v>
      </c>
      <c r="K7" s="74">
        <v>2005195.56</v>
      </c>
      <c r="L7" s="74">
        <v>2005195.56</v>
      </c>
      <c r="M7" s="74">
        <v>1853537.81</v>
      </c>
      <c r="N7" s="88">
        <f t="shared" si="0"/>
        <v>14871910.460000003</v>
      </c>
      <c r="P7" s="31"/>
    </row>
    <row r="8" spans="1:16" ht="20.100000000000001" customHeight="1" x14ac:dyDescent="0.25">
      <c r="A8" s="112" t="s">
        <v>20</v>
      </c>
      <c r="B8" s="74">
        <v>0</v>
      </c>
      <c r="C8" s="74">
        <v>35519.49</v>
      </c>
      <c r="D8" s="74">
        <v>0</v>
      </c>
      <c r="E8" s="74">
        <v>0</v>
      </c>
      <c r="F8" s="74">
        <v>1983701.03</v>
      </c>
      <c r="G8" s="74">
        <v>1983701.03</v>
      </c>
      <c r="H8" s="74">
        <v>2457992.79</v>
      </c>
      <c r="I8" s="74">
        <v>7337590.3300000001</v>
      </c>
      <c r="J8" s="74">
        <v>9268345.8000000007</v>
      </c>
      <c r="K8" s="74">
        <v>5028025.72</v>
      </c>
      <c r="L8" s="74">
        <v>9087040.6699999999</v>
      </c>
      <c r="M8" s="74">
        <v>5443713.3499999996</v>
      </c>
      <c r="N8" s="88">
        <f t="shared" si="0"/>
        <v>42625630.210000001</v>
      </c>
      <c r="P8" s="31"/>
    </row>
    <row r="9" spans="1:16" ht="20.100000000000001" customHeight="1" x14ac:dyDescent="0.25">
      <c r="A9" s="112" t="s">
        <v>21</v>
      </c>
      <c r="B9" s="74">
        <v>0</v>
      </c>
      <c r="C9" s="74">
        <v>20081.150000000001</v>
      </c>
      <c r="D9" s="74">
        <v>0</v>
      </c>
      <c r="E9" s="74">
        <v>0</v>
      </c>
      <c r="F9" s="74">
        <v>1987067.13</v>
      </c>
      <c r="G9" s="74">
        <v>1987067.13</v>
      </c>
      <c r="H9" s="74">
        <v>2645339.7400000002</v>
      </c>
      <c r="I9" s="74">
        <v>12137891.42</v>
      </c>
      <c r="J9" s="74">
        <v>18762859.449999999</v>
      </c>
      <c r="K9" s="74">
        <v>17129495.32</v>
      </c>
      <c r="L9" s="74">
        <v>14375428.960000001</v>
      </c>
      <c r="M9" s="74">
        <v>13161731.66</v>
      </c>
      <c r="N9" s="88">
        <f t="shared" si="0"/>
        <v>82206961.959999993</v>
      </c>
      <c r="P9" s="31"/>
    </row>
    <row r="10" spans="1:16" ht="20.100000000000001" customHeight="1" x14ac:dyDescent="0.25">
      <c r="A10" s="112" t="s">
        <v>22</v>
      </c>
      <c r="B10" s="74">
        <v>11649.51</v>
      </c>
      <c r="C10" s="74">
        <v>74021.78</v>
      </c>
      <c r="D10" s="74">
        <v>28147.54</v>
      </c>
      <c r="E10" s="74">
        <v>41898.1</v>
      </c>
      <c r="F10" s="74">
        <v>2558366.85</v>
      </c>
      <c r="G10" s="74">
        <v>2558366.85</v>
      </c>
      <c r="H10" s="74">
        <v>3551797.81</v>
      </c>
      <c r="I10" s="74">
        <v>13085301.24</v>
      </c>
      <c r="J10" s="74">
        <v>18828257.050000001</v>
      </c>
      <c r="K10" s="74">
        <v>12928104.550000001</v>
      </c>
      <c r="L10" s="74">
        <v>13943878.460000001</v>
      </c>
      <c r="M10" s="74">
        <v>14610837.949999999</v>
      </c>
      <c r="N10" s="88">
        <f t="shared" si="0"/>
        <v>82220627.690000013</v>
      </c>
      <c r="P10" s="31"/>
    </row>
    <row r="11" spans="1:16" ht="20.100000000000001" customHeight="1" x14ac:dyDescent="0.25">
      <c r="A11" s="112" t="s">
        <v>23</v>
      </c>
      <c r="B11" s="74">
        <v>41037.53</v>
      </c>
      <c r="C11" s="74">
        <v>73192.33</v>
      </c>
      <c r="D11" s="74">
        <v>59420.49</v>
      </c>
      <c r="E11" s="74">
        <v>46819.56</v>
      </c>
      <c r="F11" s="74">
        <v>5204150.4400000004</v>
      </c>
      <c r="G11" s="74">
        <v>5204150.4400000004</v>
      </c>
      <c r="H11" s="74">
        <v>6738614.5099999998</v>
      </c>
      <c r="I11" s="74">
        <v>27328093.170000002</v>
      </c>
      <c r="J11" s="74">
        <v>44083418.969999999</v>
      </c>
      <c r="K11" s="74">
        <v>33084004.23</v>
      </c>
      <c r="L11" s="74">
        <v>31307834.07</v>
      </c>
      <c r="M11" s="74">
        <v>35769980.609999999</v>
      </c>
      <c r="N11" s="88">
        <f t="shared" si="0"/>
        <v>188940716.35000002</v>
      </c>
      <c r="P11" s="31"/>
    </row>
    <row r="12" spans="1:16" ht="20.100000000000001" customHeight="1" x14ac:dyDescent="0.25">
      <c r="A12" s="112" t="s">
        <v>24</v>
      </c>
      <c r="B12" s="74">
        <v>0</v>
      </c>
      <c r="C12" s="74">
        <v>0</v>
      </c>
      <c r="D12" s="74">
        <v>0</v>
      </c>
      <c r="E12" s="74">
        <v>0</v>
      </c>
      <c r="F12" s="74">
        <v>4976851.2</v>
      </c>
      <c r="G12" s="74">
        <v>4976851.2</v>
      </c>
      <c r="H12" s="74">
        <v>6939402.0899999999</v>
      </c>
      <c r="I12" s="74">
        <v>26598610.539999999</v>
      </c>
      <c r="J12" s="74">
        <v>40144450.5</v>
      </c>
      <c r="K12" s="74">
        <v>27211838.629999999</v>
      </c>
      <c r="L12" s="74">
        <v>28843202.879999999</v>
      </c>
      <c r="M12" s="74">
        <v>23752633.489999998</v>
      </c>
      <c r="N12" s="88">
        <f t="shared" si="0"/>
        <v>163443840.53</v>
      </c>
      <c r="P12" s="31"/>
    </row>
    <row r="13" spans="1:16" ht="20.100000000000001" customHeight="1" x14ac:dyDescent="0.25">
      <c r="A13" s="112" t="s">
        <v>25</v>
      </c>
      <c r="B13" s="74">
        <v>0</v>
      </c>
      <c r="C13" s="74">
        <v>96609.37</v>
      </c>
      <c r="D13" s="74">
        <v>57815.39</v>
      </c>
      <c r="E13" s="74">
        <v>0</v>
      </c>
      <c r="F13" s="74">
        <v>2677794.6</v>
      </c>
      <c r="G13" s="74">
        <v>2677794.6</v>
      </c>
      <c r="H13" s="74">
        <v>4321603.1100000003</v>
      </c>
      <c r="I13" s="74">
        <v>15704786.609999999</v>
      </c>
      <c r="J13" s="74">
        <v>23852207.57</v>
      </c>
      <c r="K13" s="74">
        <v>16577521.210000001</v>
      </c>
      <c r="L13" s="74">
        <v>17029231.510000002</v>
      </c>
      <c r="M13" s="74">
        <v>16234269.460000001</v>
      </c>
      <c r="N13" s="88">
        <f t="shared" si="0"/>
        <v>99229633.430000007</v>
      </c>
      <c r="P13" s="31"/>
    </row>
    <row r="14" spans="1:16" ht="20.100000000000001" customHeight="1" x14ac:dyDescent="0.25">
      <c r="A14" s="112" t="s">
        <v>26</v>
      </c>
      <c r="B14" s="74">
        <v>230101.86</v>
      </c>
      <c r="C14" s="74">
        <v>448624.15</v>
      </c>
      <c r="D14" s="74">
        <v>207690.53</v>
      </c>
      <c r="E14" s="74">
        <v>148782.64000000001</v>
      </c>
      <c r="F14" s="74">
        <v>5525002</v>
      </c>
      <c r="G14" s="74">
        <v>5525002</v>
      </c>
      <c r="H14" s="74">
        <v>5916813.29</v>
      </c>
      <c r="I14" s="74">
        <v>22553736.859999999</v>
      </c>
      <c r="J14" s="74">
        <v>30705163.66</v>
      </c>
      <c r="K14" s="74">
        <v>22447653.77</v>
      </c>
      <c r="L14" s="74">
        <v>27480839.800000001</v>
      </c>
      <c r="M14" s="74">
        <v>23088237.02</v>
      </c>
      <c r="N14" s="88">
        <f t="shared" si="0"/>
        <v>144277647.57999998</v>
      </c>
      <c r="P14" s="31"/>
    </row>
    <row r="15" spans="1:16" ht="20.100000000000001" customHeight="1" x14ac:dyDescent="0.25">
      <c r="A15" s="112" t="s">
        <v>27</v>
      </c>
      <c r="B15" s="74">
        <v>9615.56</v>
      </c>
      <c r="C15" s="74">
        <v>34154.86</v>
      </c>
      <c r="D15" s="74">
        <v>12255.22</v>
      </c>
      <c r="E15" s="74">
        <v>40594.49</v>
      </c>
      <c r="F15" s="74">
        <v>1045277.97</v>
      </c>
      <c r="G15" s="74">
        <v>1045277.97</v>
      </c>
      <c r="H15" s="74">
        <v>1466147.2</v>
      </c>
      <c r="I15" s="74">
        <v>5129593.49</v>
      </c>
      <c r="J15" s="74">
        <v>7734831.4500000002</v>
      </c>
      <c r="K15" s="74">
        <v>4746712.41</v>
      </c>
      <c r="L15" s="74">
        <v>4978300.01</v>
      </c>
      <c r="M15" s="74">
        <v>4368949.76</v>
      </c>
      <c r="N15" s="88">
        <f t="shared" si="0"/>
        <v>30611710.390000001</v>
      </c>
      <c r="P15" s="31"/>
    </row>
    <row r="16" spans="1:16" ht="20.100000000000001" customHeight="1" x14ac:dyDescent="0.25">
      <c r="A16" s="112" t="s">
        <v>28</v>
      </c>
      <c r="B16" s="74">
        <v>110952.32000000001</v>
      </c>
      <c r="C16" s="74">
        <v>208750</v>
      </c>
      <c r="D16" s="74">
        <v>139278.23000000001</v>
      </c>
      <c r="E16" s="74">
        <v>151206.73000000001</v>
      </c>
      <c r="F16" s="74">
        <v>2658176.4700000002</v>
      </c>
      <c r="G16" s="74">
        <v>2658176.4700000002</v>
      </c>
      <c r="H16" s="74">
        <v>3912848.81</v>
      </c>
      <c r="I16" s="74">
        <v>13524683.99</v>
      </c>
      <c r="J16" s="74">
        <v>19590758.550000001</v>
      </c>
      <c r="K16" s="74">
        <v>12655951.35</v>
      </c>
      <c r="L16" s="74">
        <v>14956581.970000001</v>
      </c>
      <c r="M16" s="74">
        <v>12639165.52</v>
      </c>
      <c r="N16" s="88">
        <f t="shared" si="0"/>
        <v>83206530.410000011</v>
      </c>
      <c r="P16" s="31"/>
    </row>
    <row r="17" spans="1:16" ht="20.100000000000001" customHeight="1" x14ac:dyDescent="0.25">
      <c r="A17" s="112" t="s">
        <v>29</v>
      </c>
      <c r="B17" s="74">
        <v>157450.64000000001</v>
      </c>
      <c r="C17" s="74">
        <v>208394.81</v>
      </c>
      <c r="D17" s="74">
        <v>124921.61</v>
      </c>
      <c r="E17" s="74">
        <v>122921.78</v>
      </c>
      <c r="F17" s="74">
        <v>3059301.66</v>
      </c>
      <c r="G17" s="74">
        <v>3059301.66</v>
      </c>
      <c r="H17" s="74">
        <v>4909090.21</v>
      </c>
      <c r="I17" s="74">
        <v>17708348.260000002</v>
      </c>
      <c r="J17" s="74">
        <v>27522611.489999998</v>
      </c>
      <c r="K17" s="74">
        <v>18218475.23</v>
      </c>
      <c r="L17" s="74">
        <v>18127034.93</v>
      </c>
      <c r="M17" s="74">
        <v>17481513.579999998</v>
      </c>
      <c r="N17" s="88">
        <f t="shared" si="0"/>
        <v>110699365.86</v>
      </c>
      <c r="P17" s="31"/>
    </row>
    <row r="18" spans="1:16" ht="20.100000000000001" customHeight="1" x14ac:dyDescent="0.25">
      <c r="A18" s="112" t="s">
        <v>30</v>
      </c>
      <c r="B18" s="74">
        <v>0</v>
      </c>
      <c r="C18" s="74">
        <v>19781.79</v>
      </c>
      <c r="D18" s="74">
        <v>101438.46</v>
      </c>
      <c r="E18" s="74">
        <v>12051.64</v>
      </c>
      <c r="F18" s="74">
        <v>8598903.5399999991</v>
      </c>
      <c r="G18" s="74">
        <v>8598903.5399999991</v>
      </c>
      <c r="H18" s="74">
        <v>11588293.859999999</v>
      </c>
      <c r="I18" s="74">
        <v>49918218.719999999</v>
      </c>
      <c r="J18" s="74">
        <v>83826751.840000004</v>
      </c>
      <c r="K18" s="74">
        <v>59938387.450000003</v>
      </c>
      <c r="L18" s="74">
        <v>56897121.829999998</v>
      </c>
      <c r="M18" s="74">
        <v>59609841.649999999</v>
      </c>
      <c r="N18" s="88">
        <f t="shared" si="0"/>
        <v>339109694.31999993</v>
      </c>
      <c r="P18" s="31"/>
    </row>
    <row r="19" spans="1:16" ht="20.100000000000001" customHeight="1" x14ac:dyDescent="0.25">
      <c r="A19" s="112" t="s">
        <v>31</v>
      </c>
      <c r="B19" s="74">
        <v>0</v>
      </c>
      <c r="C19" s="74">
        <v>65697.48</v>
      </c>
      <c r="D19" s="74">
        <v>0</v>
      </c>
      <c r="E19" s="74">
        <v>0</v>
      </c>
      <c r="F19" s="74">
        <v>1821012.63</v>
      </c>
      <c r="G19" s="74">
        <v>1821012.63</v>
      </c>
      <c r="H19" s="74">
        <v>2713481.72</v>
      </c>
      <c r="I19" s="74">
        <v>8743406.5800000001</v>
      </c>
      <c r="J19" s="74">
        <v>11660104.4</v>
      </c>
      <c r="K19" s="74">
        <v>7135319.0099999998</v>
      </c>
      <c r="L19" s="74">
        <v>9886239.8900000006</v>
      </c>
      <c r="M19" s="74">
        <v>6766242.8499999996</v>
      </c>
      <c r="N19" s="88">
        <f t="shared" si="0"/>
        <v>50612517.189999998</v>
      </c>
      <c r="P19" s="31"/>
    </row>
    <row r="20" spans="1:16" ht="20.100000000000001" customHeight="1" x14ac:dyDescent="0.25">
      <c r="A20" s="112" t="s">
        <v>32</v>
      </c>
      <c r="B20" s="74">
        <v>0</v>
      </c>
      <c r="C20" s="74">
        <v>190.53</v>
      </c>
      <c r="D20" s="74">
        <v>0</v>
      </c>
      <c r="E20" s="74">
        <v>135.62</v>
      </c>
      <c r="F20" s="74">
        <v>1519022.34</v>
      </c>
      <c r="G20" s="74">
        <v>1519022.34</v>
      </c>
      <c r="H20" s="74">
        <v>2233722.63</v>
      </c>
      <c r="I20" s="74">
        <v>7080476.3200000003</v>
      </c>
      <c r="J20" s="74">
        <v>9774191.6999999993</v>
      </c>
      <c r="K20" s="74">
        <v>5627106.7199999997</v>
      </c>
      <c r="L20" s="74">
        <v>7198619.7400000002</v>
      </c>
      <c r="M20" s="74">
        <v>0</v>
      </c>
      <c r="N20" s="88">
        <f t="shared" si="0"/>
        <v>34952487.939999998</v>
      </c>
      <c r="P20" s="31"/>
    </row>
    <row r="21" spans="1:16" ht="20.100000000000001" customHeight="1" x14ac:dyDescent="0.25">
      <c r="A21" s="112" t="s">
        <v>33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88">
        <f t="shared" si="0"/>
        <v>0</v>
      </c>
      <c r="P21" s="31"/>
    </row>
    <row r="22" spans="1:16" ht="20.100000000000001" customHeight="1" x14ac:dyDescent="0.25">
      <c r="A22" s="112" t="s">
        <v>34</v>
      </c>
      <c r="B22" s="74">
        <v>241435.31</v>
      </c>
      <c r="C22" s="74">
        <v>536937.98</v>
      </c>
      <c r="D22" s="74">
        <v>206647.63</v>
      </c>
      <c r="E22" s="74">
        <v>167069.63</v>
      </c>
      <c r="F22" s="74">
        <v>8182021.8300000001</v>
      </c>
      <c r="G22" s="74">
        <v>8182021.8300000001</v>
      </c>
      <c r="H22" s="74">
        <v>9640680.1500000004</v>
      </c>
      <c r="I22" s="74">
        <v>35157741.810000002</v>
      </c>
      <c r="J22" s="74">
        <v>49883310.810000002</v>
      </c>
      <c r="K22" s="74">
        <v>34209579.829999998</v>
      </c>
      <c r="L22" s="74">
        <v>44164228.020000003</v>
      </c>
      <c r="M22" s="74">
        <v>33553624.789999999</v>
      </c>
      <c r="N22" s="88">
        <f t="shared" si="0"/>
        <v>224125299.62</v>
      </c>
      <c r="P22" s="31"/>
    </row>
    <row r="23" spans="1:16" ht="20.100000000000001" customHeight="1" x14ac:dyDescent="0.25">
      <c r="A23" s="112" t="s">
        <v>35</v>
      </c>
      <c r="B23" s="74">
        <v>0</v>
      </c>
      <c r="C23" s="74">
        <v>0</v>
      </c>
      <c r="D23" s="74">
        <v>0</v>
      </c>
      <c r="E23" s="74">
        <v>0</v>
      </c>
      <c r="F23" s="74">
        <v>3587267.47</v>
      </c>
      <c r="G23" s="74">
        <v>3587267.47</v>
      </c>
      <c r="H23" s="74">
        <v>9073207.379999999</v>
      </c>
      <c r="I23" s="74">
        <v>20334251.449999999</v>
      </c>
      <c r="J23" s="74">
        <v>29131649.539999999</v>
      </c>
      <c r="K23" s="74">
        <v>21257722.02</v>
      </c>
      <c r="L23" s="74">
        <v>24967055.300000001</v>
      </c>
      <c r="M23" s="74">
        <v>22101392.5</v>
      </c>
      <c r="N23" s="88">
        <f t="shared" si="0"/>
        <v>134039813.13</v>
      </c>
      <c r="P23" s="31"/>
    </row>
    <row r="24" spans="1:16" ht="20.100000000000001" customHeight="1" x14ac:dyDescent="0.25">
      <c r="A24" s="112" t="s">
        <v>36</v>
      </c>
      <c r="B24" s="74">
        <v>46789.82</v>
      </c>
      <c r="C24" s="74">
        <v>100096.51000000001</v>
      </c>
      <c r="D24" s="74">
        <v>69667.240000000005</v>
      </c>
      <c r="E24" s="74">
        <v>33359.51</v>
      </c>
      <c r="F24" s="74">
        <v>7345482.4800000004</v>
      </c>
      <c r="G24" s="74">
        <v>7345482.4800000004</v>
      </c>
      <c r="H24" s="74">
        <v>10639009.689999999</v>
      </c>
      <c r="I24" s="74">
        <v>40598273.210000001</v>
      </c>
      <c r="J24" s="74">
        <v>62319978.990000002</v>
      </c>
      <c r="K24" s="74">
        <v>45461148.770000003</v>
      </c>
      <c r="L24" s="74">
        <v>46111429.469999999</v>
      </c>
      <c r="M24" s="74">
        <v>46798801.659999996</v>
      </c>
      <c r="N24" s="88">
        <f t="shared" si="0"/>
        <v>266869519.83000001</v>
      </c>
      <c r="P24" s="31"/>
    </row>
    <row r="25" spans="1:16" ht="20.100000000000001" customHeight="1" x14ac:dyDescent="0.25">
      <c r="A25" s="112" t="s">
        <v>37</v>
      </c>
      <c r="B25" s="74">
        <v>0</v>
      </c>
      <c r="C25" s="74">
        <v>9419.1</v>
      </c>
      <c r="D25" s="74">
        <v>7653</v>
      </c>
      <c r="E25" s="74">
        <v>48352.04</v>
      </c>
      <c r="F25" s="74">
        <v>2103500.2400000002</v>
      </c>
      <c r="G25" s="74">
        <v>2103500.2400000002</v>
      </c>
      <c r="H25" s="74">
        <v>2625653.48</v>
      </c>
      <c r="I25" s="74">
        <v>10207388.48</v>
      </c>
      <c r="J25" s="74">
        <v>14230596.119999999</v>
      </c>
      <c r="K25" s="74">
        <v>9904607.6699999999</v>
      </c>
      <c r="L25" s="74">
        <v>11760158.289999999</v>
      </c>
      <c r="M25" s="74">
        <v>10147860.289999999</v>
      </c>
      <c r="N25" s="88">
        <f t="shared" si="0"/>
        <v>63148688.950000003</v>
      </c>
      <c r="P25" s="31"/>
    </row>
    <row r="26" spans="1:16" ht="20.100000000000001" customHeight="1" x14ac:dyDescent="0.25">
      <c r="A26" s="112" t="s">
        <v>38</v>
      </c>
      <c r="B26" s="74">
        <v>4079.8999999999992</v>
      </c>
      <c r="C26" s="74">
        <v>5342.0199999999995</v>
      </c>
      <c r="D26" s="74">
        <v>6052.79</v>
      </c>
      <c r="E26" s="74">
        <v>3177.41</v>
      </c>
      <c r="F26" s="74">
        <v>951551.14</v>
      </c>
      <c r="G26" s="74">
        <v>951551.14</v>
      </c>
      <c r="H26" s="74">
        <v>1348284.05</v>
      </c>
      <c r="I26" s="74">
        <v>4686791.2699999996</v>
      </c>
      <c r="J26" s="74">
        <v>7049328.6600000001</v>
      </c>
      <c r="K26" s="74">
        <v>4988928.3899999997</v>
      </c>
      <c r="L26" s="74">
        <v>5537818.5200000005</v>
      </c>
      <c r="M26" s="74">
        <v>0</v>
      </c>
      <c r="N26" s="88">
        <f t="shared" si="0"/>
        <v>25532905.289999999</v>
      </c>
      <c r="P26" s="31"/>
    </row>
    <row r="27" spans="1:16" ht="20.100000000000001" customHeight="1" x14ac:dyDescent="0.25">
      <c r="A27" s="112" t="s">
        <v>39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88">
        <f t="shared" si="0"/>
        <v>0</v>
      </c>
      <c r="P27" s="31"/>
    </row>
    <row r="28" spans="1:16" ht="20.100000000000001" customHeight="1" x14ac:dyDescent="0.25">
      <c r="A28" s="112" t="s">
        <v>40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88">
        <f t="shared" si="0"/>
        <v>0</v>
      </c>
      <c r="P28" s="31"/>
    </row>
    <row r="29" spans="1:16" ht="20.100000000000001" customHeight="1" x14ac:dyDescent="0.25">
      <c r="A29" s="112" t="s">
        <v>41</v>
      </c>
      <c r="B29" s="74">
        <v>54141.55</v>
      </c>
      <c r="C29" s="74">
        <v>154514.38</v>
      </c>
      <c r="D29" s="74">
        <v>78528.66</v>
      </c>
      <c r="E29" s="74">
        <v>88932.63</v>
      </c>
      <c r="F29" s="74">
        <v>8651334.2599999998</v>
      </c>
      <c r="G29" s="74">
        <v>8651334.2599999998</v>
      </c>
      <c r="H29" s="74">
        <v>11817744.359999999</v>
      </c>
      <c r="I29" s="74">
        <v>41959756.799999997</v>
      </c>
      <c r="J29" s="74">
        <v>65597140.640000001</v>
      </c>
      <c r="K29" s="74">
        <v>52778622.159999996</v>
      </c>
      <c r="L29" s="74">
        <v>54564010.75</v>
      </c>
      <c r="M29" s="74">
        <v>47430585.920000002</v>
      </c>
      <c r="N29" s="88">
        <f t="shared" si="0"/>
        <v>291826646.37</v>
      </c>
      <c r="P29" s="31"/>
    </row>
    <row r="30" spans="1:16" ht="20.100000000000001" customHeight="1" x14ac:dyDescent="0.25">
      <c r="A30" s="112" t="s">
        <v>42</v>
      </c>
      <c r="B30" s="74">
        <v>27473.41</v>
      </c>
      <c r="C30" s="74">
        <v>97376.150000000009</v>
      </c>
      <c r="D30" s="74">
        <v>119691.22</v>
      </c>
      <c r="E30" s="74">
        <v>65830.17</v>
      </c>
      <c r="F30" s="74">
        <v>3421444.01</v>
      </c>
      <c r="G30" s="74">
        <v>3421444.01</v>
      </c>
      <c r="H30" s="74">
        <v>4765234.4000000004</v>
      </c>
      <c r="I30" s="74">
        <v>16023728.109999999</v>
      </c>
      <c r="J30" s="74">
        <v>23273460.030000001</v>
      </c>
      <c r="K30" s="74">
        <v>18083639.52</v>
      </c>
      <c r="L30" s="74">
        <v>19313757.48</v>
      </c>
      <c r="M30" s="74">
        <v>16599308.42</v>
      </c>
      <c r="N30" s="88">
        <f t="shared" si="0"/>
        <v>105212386.93000001</v>
      </c>
      <c r="P30" s="31"/>
    </row>
    <row r="31" spans="1:16" ht="20.100000000000001" customHeight="1" x14ac:dyDescent="0.25">
      <c r="A31" s="112" t="s">
        <v>43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88">
        <f t="shared" si="0"/>
        <v>0</v>
      </c>
      <c r="P31" s="31"/>
    </row>
    <row r="32" spans="1:16" ht="20.100000000000001" customHeight="1" x14ac:dyDescent="0.25">
      <c r="A32" s="112" t="s">
        <v>44</v>
      </c>
      <c r="B32" s="74">
        <v>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88">
        <f t="shared" si="0"/>
        <v>0</v>
      </c>
      <c r="P32" s="31"/>
    </row>
    <row r="33" spans="1:16" ht="20.100000000000001" customHeight="1" x14ac:dyDescent="0.25">
      <c r="A33" s="112" t="s">
        <v>45</v>
      </c>
      <c r="B33" s="74">
        <v>0</v>
      </c>
      <c r="C33" s="74">
        <v>155.88999999999999</v>
      </c>
      <c r="D33" s="74">
        <v>0</v>
      </c>
      <c r="E33" s="74">
        <v>0</v>
      </c>
      <c r="F33" s="74">
        <v>129934.24</v>
      </c>
      <c r="G33" s="74">
        <v>129934.24</v>
      </c>
      <c r="H33" s="74">
        <v>185715.17</v>
      </c>
      <c r="I33" s="74">
        <v>696713.18</v>
      </c>
      <c r="J33" s="74">
        <v>1020659.29</v>
      </c>
      <c r="K33" s="74">
        <v>698286.58</v>
      </c>
      <c r="L33" s="74">
        <v>761684.31</v>
      </c>
      <c r="M33" s="74">
        <v>678727.78</v>
      </c>
      <c r="N33" s="88">
        <f t="shared" si="0"/>
        <v>4301810.6800000006</v>
      </c>
      <c r="P33" s="31"/>
    </row>
    <row r="34" spans="1:16" ht="20.100000000000001" customHeight="1" x14ac:dyDescent="0.25">
      <c r="A34" s="112" t="s">
        <v>46</v>
      </c>
      <c r="B34" s="74">
        <v>0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88">
        <f t="shared" si="0"/>
        <v>0</v>
      </c>
      <c r="P34" s="31"/>
    </row>
    <row r="35" spans="1:16" ht="20.100000000000001" customHeight="1" x14ac:dyDescent="0.25">
      <c r="A35" s="112" t="s">
        <v>47</v>
      </c>
      <c r="B35" s="74">
        <v>22559.29</v>
      </c>
      <c r="C35" s="74">
        <v>101083.34</v>
      </c>
      <c r="D35" s="74">
        <v>44798.41</v>
      </c>
      <c r="E35" s="74">
        <v>90770.46</v>
      </c>
      <c r="F35" s="74">
        <v>4719349.97</v>
      </c>
      <c r="G35" s="74">
        <v>4719349.97</v>
      </c>
      <c r="H35" s="74">
        <v>6523768.1699999999</v>
      </c>
      <c r="I35" s="74">
        <v>23126457.719999999</v>
      </c>
      <c r="J35" s="74">
        <v>34498403.350000001</v>
      </c>
      <c r="K35" s="74">
        <v>24419568.550000001</v>
      </c>
      <c r="L35" s="74">
        <v>27369918.84</v>
      </c>
      <c r="M35" s="74">
        <v>23941437.989999998</v>
      </c>
      <c r="N35" s="88">
        <f t="shared" si="0"/>
        <v>149577466.06</v>
      </c>
      <c r="P35" s="31"/>
    </row>
    <row r="36" spans="1:16" ht="20.100000000000001" customHeight="1" x14ac:dyDescent="0.25">
      <c r="A36" s="112" t="s">
        <v>48</v>
      </c>
      <c r="B36" s="74">
        <v>0</v>
      </c>
      <c r="C36" s="74">
        <v>7314.67</v>
      </c>
      <c r="D36" s="74">
        <v>0</v>
      </c>
      <c r="E36" s="74">
        <v>0</v>
      </c>
      <c r="F36" s="74">
        <v>404789.37</v>
      </c>
      <c r="G36" s="74">
        <v>404789.37</v>
      </c>
      <c r="H36" s="74">
        <v>634570.81000000006</v>
      </c>
      <c r="I36" s="74">
        <v>1973165.24</v>
      </c>
      <c r="J36" s="74">
        <v>2929927.73</v>
      </c>
      <c r="K36" s="74">
        <v>1600555.17</v>
      </c>
      <c r="L36" s="74">
        <v>2256473.1800000002</v>
      </c>
      <c r="M36" s="74">
        <v>0</v>
      </c>
      <c r="N36" s="88">
        <f t="shared" si="0"/>
        <v>10211585.539999999</v>
      </c>
      <c r="P36" s="31"/>
    </row>
    <row r="37" spans="1:16" ht="20.100000000000001" customHeight="1" x14ac:dyDescent="0.25">
      <c r="A37" s="112" t="s">
        <v>49</v>
      </c>
      <c r="B37" s="74">
        <v>48744.41</v>
      </c>
      <c r="C37" s="74">
        <v>75473.3</v>
      </c>
      <c r="D37" s="74">
        <v>65290.84</v>
      </c>
      <c r="E37" s="74">
        <v>75570.210000000006</v>
      </c>
      <c r="F37" s="74">
        <v>12826323.289999999</v>
      </c>
      <c r="G37" s="74">
        <v>12826323.289999999</v>
      </c>
      <c r="H37" s="74">
        <v>17166357.25</v>
      </c>
      <c r="I37" s="74">
        <v>65640539.409999996</v>
      </c>
      <c r="J37" s="74">
        <v>104276367.03</v>
      </c>
      <c r="K37" s="74">
        <v>76176004.400000006</v>
      </c>
      <c r="L37" s="74">
        <v>73732267.469999999</v>
      </c>
      <c r="M37" s="74">
        <v>74616123.519999996</v>
      </c>
      <c r="N37" s="88">
        <f t="shared" si="0"/>
        <v>437525384.41999996</v>
      </c>
      <c r="P37" s="31"/>
    </row>
    <row r="38" spans="1:16" ht="20.100000000000001" customHeight="1" x14ac:dyDescent="0.25">
      <c r="A38" s="112" t="s">
        <v>50</v>
      </c>
      <c r="B38" s="74">
        <v>0</v>
      </c>
      <c r="C38" s="74">
        <v>4247.28</v>
      </c>
      <c r="D38" s="74">
        <v>0</v>
      </c>
      <c r="E38" s="74">
        <v>5785.58</v>
      </c>
      <c r="F38" s="74">
        <v>276843.17</v>
      </c>
      <c r="G38" s="74">
        <v>276843.17</v>
      </c>
      <c r="H38" s="74">
        <v>375259.68</v>
      </c>
      <c r="I38" s="74">
        <v>1224032.07</v>
      </c>
      <c r="J38" s="74">
        <v>1677074.27</v>
      </c>
      <c r="K38" s="74">
        <v>1042108.51</v>
      </c>
      <c r="L38" s="74">
        <v>1384272.08</v>
      </c>
      <c r="M38" s="74">
        <v>1147690.22</v>
      </c>
      <c r="N38" s="88">
        <f t="shared" si="0"/>
        <v>7414156.0300000003</v>
      </c>
      <c r="P38" s="31"/>
    </row>
    <row r="39" spans="1:16" ht="20.100000000000001" customHeight="1" x14ac:dyDescent="0.25">
      <c r="A39" s="112" t="s">
        <v>51</v>
      </c>
      <c r="B39" s="74">
        <v>1958.73</v>
      </c>
      <c r="C39" s="74">
        <v>4622.57</v>
      </c>
      <c r="D39" s="74">
        <v>3092.5</v>
      </c>
      <c r="E39" s="74">
        <v>1811.99</v>
      </c>
      <c r="F39" s="74">
        <v>568746.29</v>
      </c>
      <c r="G39" s="74">
        <v>568746.29</v>
      </c>
      <c r="H39" s="74">
        <v>780788.11</v>
      </c>
      <c r="I39" s="74">
        <v>2713879.22</v>
      </c>
      <c r="J39" s="74">
        <v>3827331.29</v>
      </c>
      <c r="K39" s="74">
        <v>2569218.7000000002</v>
      </c>
      <c r="L39" s="74">
        <v>3009405.17</v>
      </c>
      <c r="M39" s="74">
        <v>2520287.81</v>
      </c>
      <c r="N39" s="88">
        <f t="shared" si="0"/>
        <v>16569888.670000002</v>
      </c>
      <c r="P39" s="31"/>
    </row>
    <row r="40" spans="1:16" ht="20.100000000000001" customHeight="1" x14ac:dyDescent="0.25">
      <c r="A40" s="112" t="s">
        <v>52</v>
      </c>
      <c r="B40" s="74">
        <v>88368.83</v>
      </c>
      <c r="C40" s="74">
        <v>152285.03</v>
      </c>
      <c r="D40" s="74">
        <v>100582.32</v>
      </c>
      <c r="E40" s="74">
        <v>74729.119999999995</v>
      </c>
      <c r="F40" s="74">
        <v>1978872.17</v>
      </c>
      <c r="G40" s="74">
        <v>1978872.17</v>
      </c>
      <c r="H40" s="74">
        <v>2582995.7400000002</v>
      </c>
      <c r="I40" s="74">
        <v>8065335.7400000002</v>
      </c>
      <c r="J40" s="74">
        <v>10980159.060000001</v>
      </c>
      <c r="K40" s="74">
        <v>7024236.6299999999</v>
      </c>
      <c r="L40" s="74">
        <v>9325287.9700000007</v>
      </c>
      <c r="M40" s="74">
        <v>7525988.2000000002</v>
      </c>
      <c r="N40" s="88">
        <f t="shared" si="0"/>
        <v>49877712.980000004</v>
      </c>
      <c r="P40" s="31"/>
    </row>
    <row r="41" spans="1:16" ht="20.100000000000001" customHeight="1" x14ac:dyDescent="0.25">
      <c r="A41" s="112" t="s">
        <v>53</v>
      </c>
      <c r="B41" s="74">
        <v>0</v>
      </c>
      <c r="C41" s="74">
        <v>7372.79</v>
      </c>
      <c r="D41" s="74">
        <v>43823.34</v>
      </c>
      <c r="E41" s="74">
        <v>62912.1</v>
      </c>
      <c r="F41" s="74">
        <v>1429254.89</v>
      </c>
      <c r="G41" s="74">
        <v>1429254.89</v>
      </c>
      <c r="H41" s="74">
        <v>1875987.5</v>
      </c>
      <c r="I41" s="74">
        <v>5739323.2599999998</v>
      </c>
      <c r="J41" s="74">
        <v>7393120.1600000001</v>
      </c>
      <c r="K41" s="74">
        <v>4376503.8499999996</v>
      </c>
      <c r="L41" s="74">
        <v>6606068.7300000004</v>
      </c>
      <c r="M41" s="74">
        <v>4628347.16</v>
      </c>
      <c r="N41" s="88">
        <f t="shared" si="0"/>
        <v>33591968.670000002</v>
      </c>
      <c r="P41" s="31"/>
    </row>
    <row r="42" spans="1:16" ht="20.100000000000001" customHeight="1" x14ac:dyDescent="0.25">
      <c r="A42" s="112" t="s">
        <v>54</v>
      </c>
      <c r="B42" s="74">
        <v>67819.710000000006</v>
      </c>
      <c r="C42" s="74">
        <v>120442.71</v>
      </c>
      <c r="D42" s="74">
        <v>46811.66</v>
      </c>
      <c r="E42" s="74">
        <v>28258.82</v>
      </c>
      <c r="F42" s="74">
        <v>1797123.66</v>
      </c>
      <c r="G42" s="74">
        <v>1797123.66</v>
      </c>
      <c r="H42" s="74">
        <v>2265164.89</v>
      </c>
      <c r="I42" s="74">
        <v>8989707.1300000008</v>
      </c>
      <c r="J42" s="74">
        <v>14418342.66</v>
      </c>
      <c r="K42" s="74">
        <v>10482639.970000001</v>
      </c>
      <c r="L42" s="74">
        <v>10861198.02</v>
      </c>
      <c r="M42" s="74">
        <v>11190876.060000001</v>
      </c>
      <c r="N42" s="88">
        <f t="shared" si="0"/>
        <v>62065508.950000003</v>
      </c>
      <c r="P42" s="31"/>
    </row>
    <row r="43" spans="1:16" ht="20.100000000000001" customHeight="1" x14ac:dyDescent="0.25">
      <c r="A43" s="112" t="s">
        <v>55</v>
      </c>
      <c r="B43" s="74">
        <v>10939.85</v>
      </c>
      <c r="C43" s="74">
        <v>23918.65</v>
      </c>
      <c r="D43" s="74">
        <v>23015.439999999999</v>
      </c>
      <c r="E43" s="74">
        <v>43560.3</v>
      </c>
      <c r="F43" s="74">
        <v>3403555.66</v>
      </c>
      <c r="G43" s="74">
        <v>3403555.66</v>
      </c>
      <c r="H43" s="74">
        <v>3768884.96</v>
      </c>
      <c r="I43" s="74">
        <v>12800282.619999999</v>
      </c>
      <c r="J43" s="74">
        <v>18194470.280000001</v>
      </c>
      <c r="K43" s="74">
        <v>11928609.42</v>
      </c>
      <c r="L43" s="74">
        <v>15479674.630000001</v>
      </c>
      <c r="M43" s="74">
        <v>12571591.34</v>
      </c>
      <c r="N43" s="88">
        <f t="shared" si="0"/>
        <v>81652058.810000002</v>
      </c>
      <c r="P43" s="31"/>
    </row>
    <row r="44" spans="1:16" ht="20.100000000000001" customHeight="1" x14ac:dyDescent="0.25">
      <c r="A44" s="112" t="s">
        <v>56</v>
      </c>
      <c r="B44" s="74">
        <v>0</v>
      </c>
      <c r="C44" s="74">
        <v>62.7</v>
      </c>
      <c r="D44" s="74">
        <v>0.49</v>
      </c>
      <c r="E44" s="74">
        <v>0</v>
      </c>
      <c r="F44" s="74">
        <v>101124.47</v>
      </c>
      <c r="G44" s="74">
        <v>101124.47</v>
      </c>
      <c r="H44" s="74">
        <v>147745.32999999999</v>
      </c>
      <c r="I44" s="74">
        <v>475503.34</v>
      </c>
      <c r="J44" s="74">
        <v>607557.55000000005</v>
      </c>
      <c r="K44" s="74">
        <v>362901.29</v>
      </c>
      <c r="L44" s="74">
        <v>541980.12</v>
      </c>
      <c r="M44" s="74">
        <v>342864.33</v>
      </c>
      <c r="N44" s="88">
        <f t="shared" si="0"/>
        <v>2680864.0900000003</v>
      </c>
      <c r="P44" s="31"/>
    </row>
    <row r="45" spans="1:16" ht="20.100000000000001" customHeight="1" x14ac:dyDescent="0.25">
      <c r="A45" s="112" t="s">
        <v>57</v>
      </c>
      <c r="B45" s="74">
        <v>159807.43</v>
      </c>
      <c r="C45" s="74">
        <v>263944.21999999997</v>
      </c>
      <c r="D45" s="74">
        <v>320103.11</v>
      </c>
      <c r="E45" s="74">
        <v>172428.89</v>
      </c>
      <c r="F45" s="74">
        <v>8881033.9299999997</v>
      </c>
      <c r="G45" s="74">
        <v>8881033.9299999997</v>
      </c>
      <c r="H45" s="74">
        <v>11330912.58</v>
      </c>
      <c r="I45" s="74">
        <v>37012726.100000001</v>
      </c>
      <c r="J45" s="74">
        <v>51729078.399999999</v>
      </c>
      <c r="K45" s="74">
        <v>34679235.490000002</v>
      </c>
      <c r="L45" s="74">
        <v>46681414.280000001</v>
      </c>
      <c r="M45" s="74">
        <v>36074417.810000002</v>
      </c>
      <c r="N45" s="88">
        <f t="shared" si="0"/>
        <v>236186136.17000002</v>
      </c>
      <c r="P45" s="31"/>
    </row>
    <row r="46" spans="1:16" ht="20.100000000000001" customHeight="1" x14ac:dyDescent="0.25">
      <c r="A46" s="112" t="s">
        <v>58</v>
      </c>
      <c r="B46" s="74">
        <v>0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88">
        <f t="shared" si="0"/>
        <v>0</v>
      </c>
      <c r="P46" s="31"/>
    </row>
    <row r="47" spans="1:16" ht="20.100000000000001" customHeight="1" x14ac:dyDescent="0.25">
      <c r="A47" s="112" t="s">
        <v>59</v>
      </c>
      <c r="B47" s="74">
        <v>9199.31</v>
      </c>
      <c r="C47" s="74">
        <v>39781.4</v>
      </c>
      <c r="D47" s="74">
        <v>14135.31</v>
      </c>
      <c r="E47" s="74">
        <v>5175.3599999999997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88">
        <f t="shared" si="0"/>
        <v>68291.37999999999</v>
      </c>
      <c r="P47" s="31"/>
    </row>
    <row r="48" spans="1:16" ht="20.100000000000001" customHeight="1" x14ac:dyDescent="0.25">
      <c r="A48" s="112" t="s">
        <v>60</v>
      </c>
      <c r="B48" s="74">
        <v>0</v>
      </c>
      <c r="C48" s="74">
        <v>0</v>
      </c>
      <c r="D48" s="74">
        <v>0</v>
      </c>
      <c r="E48" s="74">
        <v>0</v>
      </c>
      <c r="F48" s="74">
        <v>85520.06</v>
      </c>
      <c r="G48" s="74">
        <v>85520.06</v>
      </c>
      <c r="H48" s="74">
        <v>125606.22</v>
      </c>
      <c r="I48" s="74">
        <v>435946.34</v>
      </c>
      <c r="J48" s="74">
        <v>649309.36</v>
      </c>
      <c r="K48" s="74">
        <v>444518.54</v>
      </c>
      <c r="L48" s="74">
        <v>451506.34</v>
      </c>
      <c r="M48" s="74">
        <v>435630.79</v>
      </c>
      <c r="N48" s="88">
        <f t="shared" si="0"/>
        <v>2713557.71</v>
      </c>
      <c r="P48" s="31"/>
    </row>
    <row r="49" spans="1:16" ht="20.100000000000001" customHeight="1" x14ac:dyDescent="0.25">
      <c r="A49" s="112" t="s">
        <v>61</v>
      </c>
      <c r="B49" s="74">
        <v>0</v>
      </c>
      <c r="C49" s="74">
        <v>164.21</v>
      </c>
      <c r="D49" s="74">
        <v>103.83</v>
      </c>
      <c r="E49" s="74">
        <v>330.04</v>
      </c>
      <c r="F49" s="74">
        <v>36269.769999999997</v>
      </c>
      <c r="G49" s="74">
        <v>36269.769999999997</v>
      </c>
      <c r="H49" s="74">
        <v>41886.160000000003</v>
      </c>
      <c r="I49" s="74">
        <v>222226.92</v>
      </c>
      <c r="J49" s="74">
        <v>443882.94</v>
      </c>
      <c r="K49" s="74">
        <v>695547.66</v>
      </c>
      <c r="L49" s="74">
        <v>256745.29</v>
      </c>
      <c r="M49" s="74">
        <v>320336.18</v>
      </c>
      <c r="N49" s="88">
        <f t="shared" si="0"/>
        <v>2053762.77</v>
      </c>
      <c r="P49" s="31"/>
    </row>
    <row r="50" spans="1:16" ht="20.100000000000001" customHeight="1" x14ac:dyDescent="0.25">
      <c r="A50" s="112" t="s">
        <v>63</v>
      </c>
      <c r="B50" s="74">
        <v>0</v>
      </c>
      <c r="C50" s="74">
        <v>0</v>
      </c>
      <c r="D50" s="74">
        <v>0</v>
      </c>
      <c r="E50" s="74">
        <v>0</v>
      </c>
      <c r="F50" s="74">
        <v>103409.62</v>
      </c>
      <c r="G50" s="74">
        <v>103409.62</v>
      </c>
      <c r="H50" s="74">
        <v>134850.35999999999</v>
      </c>
      <c r="I50" s="74">
        <v>456440.32000000001</v>
      </c>
      <c r="J50" s="74">
        <v>566123.35</v>
      </c>
      <c r="K50" s="74">
        <v>360665.22</v>
      </c>
      <c r="L50" s="74">
        <v>512658.82</v>
      </c>
      <c r="M50" s="74">
        <v>373207.28</v>
      </c>
      <c r="N50" s="88">
        <f t="shared" si="0"/>
        <v>2610764.59</v>
      </c>
      <c r="P50" s="31"/>
    </row>
    <row r="51" spans="1:16" ht="20.100000000000001" customHeight="1" x14ac:dyDescent="0.25">
      <c r="A51" s="112" t="s">
        <v>64</v>
      </c>
      <c r="B51" s="74">
        <v>0</v>
      </c>
      <c r="C51" s="74">
        <v>7.65</v>
      </c>
      <c r="D51" s="74">
        <v>0</v>
      </c>
      <c r="E51" s="74">
        <v>0</v>
      </c>
      <c r="F51" s="74">
        <v>48129.91</v>
      </c>
      <c r="G51" s="74">
        <v>48129.91</v>
      </c>
      <c r="H51" s="74">
        <v>65588.600000000006</v>
      </c>
      <c r="I51" s="74">
        <v>263396.61</v>
      </c>
      <c r="J51" s="74">
        <v>401298.5</v>
      </c>
      <c r="K51" s="74">
        <v>302863.68</v>
      </c>
      <c r="L51" s="74">
        <v>314555.02</v>
      </c>
      <c r="M51" s="74">
        <v>374634.76</v>
      </c>
      <c r="N51" s="88">
        <f t="shared" si="0"/>
        <v>1818604.64</v>
      </c>
      <c r="P51" s="31"/>
    </row>
    <row r="52" spans="1:16" ht="20.100000000000001" customHeight="1" x14ac:dyDescent="0.25">
      <c r="A52" s="112" t="s">
        <v>65</v>
      </c>
      <c r="B52" s="74">
        <v>0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16420.25</v>
      </c>
      <c r="J52" s="74">
        <v>47222.239999999998</v>
      </c>
      <c r="K52" s="74">
        <v>46578.23</v>
      </c>
      <c r="L52" s="74">
        <v>18599.599999999999</v>
      </c>
      <c r="M52" s="74">
        <v>49452.09</v>
      </c>
      <c r="N52" s="88">
        <f t="shared" si="0"/>
        <v>178272.41</v>
      </c>
      <c r="P52" s="31"/>
    </row>
    <row r="53" spans="1:16" ht="20.100000000000001" customHeight="1" x14ac:dyDescent="0.25">
      <c r="A53" s="112" t="s">
        <v>66</v>
      </c>
      <c r="B53" s="74">
        <v>0</v>
      </c>
      <c r="C53" s="74">
        <v>0</v>
      </c>
      <c r="D53" s="74">
        <v>0</v>
      </c>
      <c r="E53" s="74">
        <v>0</v>
      </c>
      <c r="F53" s="74">
        <v>1782.6</v>
      </c>
      <c r="G53" s="74">
        <v>1782.6</v>
      </c>
      <c r="H53" s="74">
        <v>1843.19</v>
      </c>
      <c r="I53" s="74">
        <v>38495.980000000003</v>
      </c>
      <c r="J53" s="74">
        <v>104951.83</v>
      </c>
      <c r="K53" s="74">
        <v>99688.56</v>
      </c>
      <c r="L53" s="74">
        <v>45682.65</v>
      </c>
      <c r="M53" s="74">
        <v>115304.15</v>
      </c>
      <c r="N53" s="88">
        <f t="shared" si="0"/>
        <v>409531.56000000006</v>
      </c>
      <c r="P53" s="31"/>
    </row>
    <row r="54" spans="1:16" ht="20.100000000000001" customHeight="1" x14ac:dyDescent="0.25">
      <c r="A54" s="112" t="s">
        <v>67</v>
      </c>
      <c r="B54" s="74">
        <v>0</v>
      </c>
      <c r="C54" s="74">
        <v>0</v>
      </c>
      <c r="D54" s="74">
        <v>0</v>
      </c>
      <c r="E54" s="74">
        <v>0</v>
      </c>
      <c r="F54" s="74">
        <v>77736.88</v>
      </c>
      <c r="G54" s="74">
        <v>77736.88</v>
      </c>
      <c r="H54" s="74">
        <v>112728.58</v>
      </c>
      <c r="I54" s="74">
        <v>385820.14</v>
      </c>
      <c r="J54" s="74">
        <v>503556.02</v>
      </c>
      <c r="K54" s="74">
        <v>310295.28999999998</v>
      </c>
      <c r="L54" s="74">
        <v>416551.43</v>
      </c>
      <c r="M54" s="74">
        <v>330728.59000000003</v>
      </c>
      <c r="N54" s="88">
        <f t="shared" si="0"/>
        <v>2215153.81</v>
      </c>
      <c r="P54" s="31"/>
    </row>
    <row r="55" spans="1:16" ht="20.100000000000001" customHeight="1" x14ac:dyDescent="0.25">
      <c r="A55" s="112" t="s">
        <v>68</v>
      </c>
      <c r="B55" s="74">
        <v>595.79</v>
      </c>
      <c r="C55" s="74">
        <v>595.79</v>
      </c>
      <c r="D55" s="74">
        <v>2539.25</v>
      </c>
      <c r="E55" s="74">
        <v>1468.96</v>
      </c>
      <c r="F55" s="74">
        <v>260919.88</v>
      </c>
      <c r="G55" s="74">
        <v>260919.88</v>
      </c>
      <c r="H55" s="74">
        <v>336438.07</v>
      </c>
      <c r="I55" s="74">
        <v>1097114</v>
      </c>
      <c r="J55" s="74">
        <v>1506168.81</v>
      </c>
      <c r="K55" s="74">
        <v>962438.49</v>
      </c>
      <c r="L55" s="74">
        <v>1250133.72</v>
      </c>
      <c r="M55" s="74">
        <v>839184.02</v>
      </c>
      <c r="N55" s="88">
        <f t="shared" si="0"/>
        <v>6518516.6600000001</v>
      </c>
      <c r="P55" s="31"/>
    </row>
    <row r="56" spans="1:16" ht="20.100000000000001" customHeight="1" x14ac:dyDescent="0.25">
      <c r="A56" s="112" t="s">
        <v>69</v>
      </c>
      <c r="B56" s="74">
        <v>1763.58</v>
      </c>
      <c r="C56" s="74">
        <v>2959.8</v>
      </c>
      <c r="D56" s="74">
        <v>309.13</v>
      </c>
      <c r="E56" s="74">
        <v>769.88</v>
      </c>
      <c r="F56" s="74">
        <v>134804.01999999999</v>
      </c>
      <c r="G56" s="74">
        <v>134804.01999999999</v>
      </c>
      <c r="H56" s="74">
        <v>212003.3</v>
      </c>
      <c r="I56" s="74">
        <v>723678.17</v>
      </c>
      <c r="J56" s="74">
        <v>984993.94</v>
      </c>
      <c r="K56" s="74">
        <v>629194.68000000005</v>
      </c>
      <c r="L56" s="74">
        <v>714079.93</v>
      </c>
      <c r="M56" s="74">
        <v>637912.03</v>
      </c>
      <c r="N56" s="88">
        <f t="shared" si="0"/>
        <v>4177272.4800000004</v>
      </c>
      <c r="P56" s="31"/>
    </row>
    <row r="57" spans="1:16" ht="20.100000000000001" customHeight="1" x14ac:dyDescent="0.25">
      <c r="A57" s="112" t="s">
        <v>70</v>
      </c>
      <c r="B57" s="74">
        <v>0</v>
      </c>
      <c r="C57" s="74">
        <v>0</v>
      </c>
      <c r="D57" s="74">
        <v>0</v>
      </c>
      <c r="E57" s="74">
        <v>0</v>
      </c>
      <c r="F57" s="74">
        <v>30500.87</v>
      </c>
      <c r="G57" s="74">
        <v>30500.87</v>
      </c>
      <c r="H57" s="74">
        <v>28097.91</v>
      </c>
      <c r="I57" s="74">
        <v>108149.49</v>
      </c>
      <c r="J57" s="74">
        <v>116759.13</v>
      </c>
      <c r="K57" s="74">
        <v>59951.92</v>
      </c>
      <c r="L57" s="74">
        <v>116914.4</v>
      </c>
      <c r="M57" s="74">
        <v>50804.43</v>
      </c>
      <c r="N57" s="88">
        <f t="shared" si="0"/>
        <v>541679.02</v>
      </c>
      <c r="P57" s="31"/>
    </row>
    <row r="58" spans="1:16" ht="20.100000000000001" customHeight="1" x14ac:dyDescent="0.25">
      <c r="A58" s="112" t="s">
        <v>71</v>
      </c>
      <c r="B58" s="74">
        <v>0</v>
      </c>
      <c r="C58" s="74">
        <v>0</v>
      </c>
      <c r="D58" s="74">
        <v>0</v>
      </c>
      <c r="E58" s="74">
        <v>0</v>
      </c>
      <c r="F58" s="74">
        <v>52279.28</v>
      </c>
      <c r="G58" s="74">
        <v>52279.28</v>
      </c>
      <c r="H58" s="74">
        <v>78611.13</v>
      </c>
      <c r="I58" s="74">
        <v>233650.73</v>
      </c>
      <c r="J58" s="74">
        <v>242538.96</v>
      </c>
      <c r="K58" s="74">
        <v>138480.35999999999</v>
      </c>
      <c r="L58" s="74">
        <v>258479.2</v>
      </c>
      <c r="M58" s="74">
        <v>136354.26</v>
      </c>
      <c r="N58" s="88">
        <f t="shared" si="0"/>
        <v>1192673.2</v>
      </c>
      <c r="P58" s="31"/>
    </row>
    <row r="59" spans="1:16" ht="20.100000000000001" customHeight="1" x14ac:dyDescent="0.25">
      <c r="A59" s="112" t="s">
        <v>246</v>
      </c>
      <c r="B59" s="74">
        <v>0.43</v>
      </c>
      <c r="C59" s="74">
        <v>0.43</v>
      </c>
      <c r="D59" s="74">
        <v>0</v>
      </c>
      <c r="E59" s="74">
        <v>0</v>
      </c>
      <c r="F59" s="74">
        <v>40578.800000000003</v>
      </c>
      <c r="G59" s="74">
        <v>40578.800000000003</v>
      </c>
      <c r="H59" s="74">
        <v>62832.38</v>
      </c>
      <c r="I59" s="74">
        <v>182504.62</v>
      </c>
      <c r="J59" s="74">
        <v>222849.79</v>
      </c>
      <c r="K59" s="74">
        <v>113710.19</v>
      </c>
      <c r="L59" s="74">
        <v>195893.89</v>
      </c>
      <c r="M59" s="74">
        <v>110939.75</v>
      </c>
      <c r="N59" s="88">
        <f t="shared" si="0"/>
        <v>969889.08</v>
      </c>
      <c r="P59" s="31"/>
    </row>
    <row r="60" spans="1:16" ht="20.100000000000001" customHeight="1" x14ac:dyDescent="0.25">
      <c r="A60" s="112" t="s">
        <v>73</v>
      </c>
      <c r="B60" s="74">
        <v>3744.1</v>
      </c>
      <c r="C60" s="74">
        <v>4813.13</v>
      </c>
      <c r="D60" s="74">
        <v>5173.2299999999996</v>
      </c>
      <c r="E60" s="74">
        <v>461.2</v>
      </c>
      <c r="F60" s="74">
        <v>111195.03</v>
      </c>
      <c r="G60" s="74">
        <v>111195.03</v>
      </c>
      <c r="H60" s="74">
        <v>136552.67000000001</v>
      </c>
      <c r="I60" s="74">
        <v>566070.5</v>
      </c>
      <c r="J60" s="74">
        <v>848956.14</v>
      </c>
      <c r="K60" s="74">
        <v>623593.72</v>
      </c>
      <c r="L60" s="74">
        <v>615005.07999999996</v>
      </c>
      <c r="M60" s="74">
        <v>617334.26</v>
      </c>
      <c r="N60" s="88">
        <f t="shared" si="0"/>
        <v>3644094.09</v>
      </c>
      <c r="P60" s="31"/>
    </row>
    <row r="61" spans="1:16" ht="20.100000000000001" customHeight="1" x14ac:dyDescent="0.25">
      <c r="A61" s="112" t="s">
        <v>147</v>
      </c>
      <c r="B61" s="74">
        <v>0</v>
      </c>
      <c r="C61" s="74">
        <v>0</v>
      </c>
      <c r="D61" s="74">
        <v>0</v>
      </c>
      <c r="E61" s="74">
        <v>36.5</v>
      </c>
      <c r="F61" s="74">
        <v>34183.730000000003</v>
      </c>
      <c r="G61" s="74">
        <v>34183.730000000003</v>
      </c>
      <c r="H61" s="74">
        <v>45599.98</v>
      </c>
      <c r="I61" s="74">
        <v>154335.74</v>
      </c>
      <c r="J61" s="74">
        <v>204958.76</v>
      </c>
      <c r="K61" s="74">
        <v>141179.79</v>
      </c>
      <c r="L61" s="74">
        <v>164888.18</v>
      </c>
      <c r="M61" s="74">
        <v>164851.45000000001</v>
      </c>
      <c r="N61" s="88">
        <f t="shared" si="0"/>
        <v>944217.85999999987</v>
      </c>
      <c r="P61" s="31"/>
    </row>
    <row r="62" spans="1:16" ht="20.100000000000001" customHeight="1" x14ac:dyDescent="0.25">
      <c r="A62" s="112" t="s">
        <v>75</v>
      </c>
      <c r="B62" s="74">
        <v>0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88">
        <f t="shared" si="0"/>
        <v>0</v>
      </c>
      <c r="P62" s="31"/>
    </row>
    <row r="63" spans="1:16" ht="20.100000000000001" customHeight="1" x14ac:dyDescent="0.25">
      <c r="A63" s="112" t="s">
        <v>76</v>
      </c>
      <c r="B63" s="74">
        <v>0</v>
      </c>
      <c r="C63" s="74">
        <v>0</v>
      </c>
      <c r="D63" s="74">
        <v>0</v>
      </c>
      <c r="E63" s="74">
        <v>0</v>
      </c>
      <c r="F63" s="74">
        <v>17618.21</v>
      </c>
      <c r="G63" s="74">
        <v>17618.21</v>
      </c>
      <c r="H63" s="74">
        <v>22546.880000000001</v>
      </c>
      <c r="I63" s="74">
        <v>92472.39</v>
      </c>
      <c r="J63" s="74">
        <v>129799.63</v>
      </c>
      <c r="K63" s="74">
        <v>81692.710000000006</v>
      </c>
      <c r="L63" s="74">
        <v>101794.79</v>
      </c>
      <c r="M63" s="74">
        <v>78007.23</v>
      </c>
      <c r="N63" s="88">
        <f t="shared" si="0"/>
        <v>541550.05000000005</v>
      </c>
      <c r="P63" s="31"/>
    </row>
    <row r="64" spans="1:16" ht="20.100000000000001" customHeight="1" x14ac:dyDescent="0.25">
      <c r="A64" s="112" t="s">
        <v>77</v>
      </c>
      <c r="B64" s="74">
        <v>93.51</v>
      </c>
      <c r="C64" s="74">
        <v>93.51</v>
      </c>
      <c r="D64" s="74">
        <v>0</v>
      </c>
      <c r="E64" s="74">
        <v>0</v>
      </c>
      <c r="F64" s="74">
        <v>3862.43</v>
      </c>
      <c r="G64" s="74">
        <v>3862.43</v>
      </c>
      <c r="H64" s="74">
        <v>8164.42</v>
      </c>
      <c r="I64" s="74">
        <v>35757.870000000003</v>
      </c>
      <c r="J64" s="74">
        <v>61964.95</v>
      </c>
      <c r="K64" s="74">
        <v>46276.29</v>
      </c>
      <c r="L64" s="74">
        <v>40792.18</v>
      </c>
      <c r="M64" s="74">
        <v>50209.31</v>
      </c>
      <c r="N64" s="88">
        <f t="shared" si="0"/>
        <v>251076.9</v>
      </c>
      <c r="P64" s="31"/>
    </row>
    <row r="65" spans="1:16" ht="20.100000000000001" customHeight="1" x14ac:dyDescent="0.25">
      <c r="A65" s="112" t="s">
        <v>78</v>
      </c>
      <c r="B65" s="74">
        <v>0</v>
      </c>
      <c r="C65" s="74">
        <v>36.049999999999997</v>
      </c>
      <c r="D65" s="74">
        <v>117.42</v>
      </c>
      <c r="E65" s="74">
        <v>3.1</v>
      </c>
      <c r="F65" s="74">
        <v>5620.34</v>
      </c>
      <c r="G65" s="74">
        <v>5620.34</v>
      </c>
      <c r="H65" s="74">
        <v>13935.21</v>
      </c>
      <c r="I65" s="74">
        <v>58944.37</v>
      </c>
      <c r="J65" s="74">
        <v>128271.75</v>
      </c>
      <c r="K65" s="74">
        <v>122326.34</v>
      </c>
      <c r="L65" s="74">
        <v>70544.53</v>
      </c>
      <c r="M65" s="74">
        <v>131489.84</v>
      </c>
      <c r="N65" s="88">
        <f t="shared" si="0"/>
        <v>536909.29</v>
      </c>
      <c r="P65" s="31"/>
    </row>
    <row r="66" spans="1:16" ht="20.100000000000001" customHeight="1" x14ac:dyDescent="0.25">
      <c r="A66" s="112" t="s">
        <v>80</v>
      </c>
      <c r="B66" s="74">
        <v>0.13</v>
      </c>
      <c r="C66" s="74">
        <v>0.13</v>
      </c>
      <c r="D66" s="74">
        <v>0</v>
      </c>
      <c r="E66" s="74">
        <v>0</v>
      </c>
      <c r="F66" s="74">
        <v>67624.33</v>
      </c>
      <c r="G66" s="74">
        <v>67624.33</v>
      </c>
      <c r="H66" s="74">
        <v>90429.7</v>
      </c>
      <c r="I66" s="74">
        <v>403473.87</v>
      </c>
      <c r="J66" s="74">
        <v>511735.45</v>
      </c>
      <c r="K66" s="74">
        <v>374977.53</v>
      </c>
      <c r="L66" s="74">
        <v>473579.59</v>
      </c>
      <c r="M66" s="74">
        <v>283703</v>
      </c>
      <c r="N66" s="88">
        <f t="shared" si="0"/>
        <v>2273148.06</v>
      </c>
      <c r="P66" s="31"/>
    </row>
    <row r="67" spans="1:16" ht="20.100000000000001" customHeight="1" x14ac:dyDescent="0.25">
      <c r="A67" s="112" t="s">
        <v>81</v>
      </c>
      <c r="B67" s="74">
        <v>0</v>
      </c>
      <c r="C67" s="74">
        <v>0</v>
      </c>
      <c r="D67" s="74">
        <v>0</v>
      </c>
      <c r="E67" s="74">
        <v>0</v>
      </c>
      <c r="F67" s="74">
        <v>7247.63</v>
      </c>
      <c r="G67" s="74">
        <v>7247.63</v>
      </c>
      <c r="H67" s="74">
        <v>7165.38</v>
      </c>
      <c r="I67" s="74">
        <v>28420.04</v>
      </c>
      <c r="J67" s="74">
        <v>39726.68</v>
      </c>
      <c r="K67" s="74">
        <v>23967.72</v>
      </c>
      <c r="L67" s="74">
        <v>38545.81</v>
      </c>
      <c r="M67" s="74">
        <v>31823.78</v>
      </c>
      <c r="N67" s="88">
        <f t="shared" si="0"/>
        <v>184144.67</v>
      </c>
      <c r="P67" s="31"/>
    </row>
    <row r="68" spans="1:16" ht="20.100000000000001" customHeight="1" x14ac:dyDescent="0.25">
      <c r="A68" s="112" t="s">
        <v>82</v>
      </c>
      <c r="B68" s="74">
        <v>0</v>
      </c>
      <c r="C68" s="74">
        <v>0</v>
      </c>
      <c r="D68" s="74">
        <v>10.5</v>
      </c>
      <c r="E68" s="74">
        <v>0</v>
      </c>
      <c r="F68" s="74">
        <v>2845.45</v>
      </c>
      <c r="G68" s="74">
        <v>2845.45</v>
      </c>
      <c r="H68" s="74">
        <v>3719.07</v>
      </c>
      <c r="I68" s="74">
        <v>31750.82</v>
      </c>
      <c r="J68" s="74">
        <v>70560.600000000006</v>
      </c>
      <c r="K68" s="74">
        <v>64053.08</v>
      </c>
      <c r="L68" s="74">
        <v>36527.06</v>
      </c>
      <c r="M68" s="74">
        <v>67943.839999999997</v>
      </c>
      <c r="N68" s="88">
        <f t="shared" si="0"/>
        <v>280255.87</v>
      </c>
      <c r="P68" s="31"/>
    </row>
    <row r="69" spans="1:16" ht="20.100000000000001" customHeight="1" x14ac:dyDescent="0.25">
      <c r="A69" s="112" t="s">
        <v>83</v>
      </c>
      <c r="B69" s="74">
        <v>0</v>
      </c>
      <c r="C69" s="74">
        <v>0</v>
      </c>
      <c r="D69" s="74">
        <v>0</v>
      </c>
      <c r="E69" s="74">
        <v>49.49</v>
      </c>
      <c r="F69" s="74">
        <v>4357.24</v>
      </c>
      <c r="G69" s="74">
        <v>4357.24</v>
      </c>
      <c r="H69" s="74">
        <v>6345</v>
      </c>
      <c r="I69" s="74">
        <v>34677.82</v>
      </c>
      <c r="J69" s="74">
        <v>68081.48</v>
      </c>
      <c r="K69" s="74">
        <v>46476.62</v>
      </c>
      <c r="L69" s="74">
        <v>30439.9</v>
      </c>
      <c r="M69" s="74">
        <v>46047.23</v>
      </c>
      <c r="N69" s="88">
        <f t="shared" ref="N69:N112" si="1">SUM(B69:M69)</f>
        <v>240832.02</v>
      </c>
      <c r="P69" s="31"/>
    </row>
    <row r="70" spans="1:16" ht="20.100000000000001" customHeight="1" x14ac:dyDescent="0.25">
      <c r="A70" s="112" t="s">
        <v>84</v>
      </c>
      <c r="B70" s="74">
        <v>321.54000000000002</v>
      </c>
      <c r="C70" s="74">
        <v>321.54000000000002</v>
      </c>
      <c r="D70" s="74">
        <v>0</v>
      </c>
      <c r="E70" s="74">
        <v>0</v>
      </c>
      <c r="F70" s="74">
        <v>0</v>
      </c>
      <c r="G70" s="74">
        <v>0</v>
      </c>
      <c r="H70" s="74">
        <v>414.54</v>
      </c>
      <c r="I70" s="74">
        <v>16760.099999999999</v>
      </c>
      <c r="J70" s="74">
        <v>43242.15</v>
      </c>
      <c r="K70" s="74">
        <v>52429.32</v>
      </c>
      <c r="L70" s="74">
        <v>27009.26</v>
      </c>
      <c r="M70" s="74">
        <v>70077.72</v>
      </c>
      <c r="N70" s="88">
        <f t="shared" si="1"/>
        <v>210576.17</v>
      </c>
      <c r="P70" s="31"/>
    </row>
    <row r="71" spans="1:16" ht="20.100000000000001" customHeight="1" x14ac:dyDescent="0.25">
      <c r="A71" s="112" t="s">
        <v>85</v>
      </c>
      <c r="B71" s="74">
        <v>5.0999999999999996</v>
      </c>
      <c r="C71" s="74">
        <v>5.0999999999999996</v>
      </c>
      <c r="D71" s="74">
        <v>0</v>
      </c>
      <c r="E71" s="74">
        <v>0</v>
      </c>
      <c r="F71" s="74">
        <v>35930.230000000003</v>
      </c>
      <c r="G71" s="74">
        <v>35930.230000000003</v>
      </c>
      <c r="H71" s="74">
        <v>49384.06</v>
      </c>
      <c r="I71" s="74">
        <v>165098.95000000001</v>
      </c>
      <c r="J71" s="74">
        <v>226654.54</v>
      </c>
      <c r="K71" s="74">
        <v>144015.96</v>
      </c>
      <c r="L71" s="74">
        <v>182789.39</v>
      </c>
      <c r="M71" s="74">
        <v>132841.62</v>
      </c>
      <c r="N71" s="88">
        <f t="shared" si="1"/>
        <v>972655.18</v>
      </c>
      <c r="P71" s="31"/>
    </row>
    <row r="72" spans="1:16" ht="20.100000000000001" customHeight="1" x14ac:dyDescent="0.25">
      <c r="A72" s="112" t="s">
        <v>86</v>
      </c>
      <c r="B72" s="74">
        <v>334.75</v>
      </c>
      <c r="C72" s="74">
        <v>404.43</v>
      </c>
      <c r="D72" s="74">
        <v>509.64</v>
      </c>
      <c r="E72" s="74">
        <v>396.56</v>
      </c>
      <c r="F72" s="74">
        <v>25984.59</v>
      </c>
      <c r="G72" s="74">
        <v>25984.59</v>
      </c>
      <c r="H72" s="74">
        <v>38194.339999999997</v>
      </c>
      <c r="I72" s="74">
        <v>155073.57</v>
      </c>
      <c r="J72" s="74">
        <v>245537.18</v>
      </c>
      <c r="K72" s="74">
        <v>180829.13</v>
      </c>
      <c r="L72" s="74">
        <v>169120.86</v>
      </c>
      <c r="M72" s="74">
        <v>174462.26</v>
      </c>
      <c r="N72" s="88">
        <f t="shared" si="1"/>
        <v>1016831.9</v>
      </c>
      <c r="P72" s="31"/>
    </row>
    <row r="73" spans="1:16" ht="20.100000000000001" customHeight="1" x14ac:dyDescent="0.25">
      <c r="A73" s="112" t="s">
        <v>87</v>
      </c>
      <c r="B73" s="74">
        <v>0.02</v>
      </c>
      <c r="C73" s="74">
        <v>0.02</v>
      </c>
      <c r="D73" s="74">
        <v>0</v>
      </c>
      <c r="E73" s="74">
        <v>0</v>
      </c>
      <c r="F73" s="74">
        <v>21081.49</v>
      </c>
      <c r="G73" s="74">
        <v>21081.49</v>
      </c>
      <c r="H73" s="74">
        <v>24593.23</v>
      </c>
      <c r="I73" s="74">
        <v>82980.460000000006</v>
      </c>
      <c r="J73" s="74">
        <v>109285.53</v>
      </c>
      <c r="K73" s="74">
        <v>61201.61</v>
      </c>
      <c r="L73" s="74">
        <v>87934.41</v>
      </c>
      <c r="M73" s="74">
        <v>60923.89</v>
      </c>
      <c r="N73" s="88">
        <f t="shared" si="1"/>
        <v>469082.15</v>
      </c>
      <c r="P73" s="31"/>
    </row>
    <row r="74" spans="1:16" ht="20.100000000000001" customHeight="1" x14ac:dyDescent="0.25">
      <c r="A74" s="112" t="s">
        <v>89</v>
      </c>
      <c r="B74" s="74">
        <v>631.28</v>
      </c>
      <c r="C74" s="74">
        <v>631.28</v>
      </c>
      <c r="D74" s="74">
        <v>14.86</v>
      </c>
      <c r="E74" s="74">
        <v>10.34</v>
      </c>
      <c r="F74" s="74">
        <v>24681.66</v>
      </c>
      <c r="G74" s="74">
        <v>24681.66</v>
      </c>
      <c r="H74" s="74">
        <v>35709.69</v>
      </c>
      <c r="I74" s="74">
        <v>107679.55</v>
      </c>
      <c r="J74" s="74">
        <v>149921.04999999999</v>
      </c>
      <c r="K74" s="74">
        <v>89175.81</v>
      </c>
      <c r="L74" s="74">
        <v>139252.06</v>
      </c>
      <c r="M74" s="74">
        <v>105896.3</v>
      </c>
      <c r="N74" s="88">
        <f t="shared" si="1"/>
        <v>678285.54</v>
      </c>
      <c r="P74" s="31"/>
    </row>
    <row r="75" spans="1:16" ht="20.100000000000001" customHeight="1" x14ac:dyDescent="0.25">
      <c r="A75" s="112" t="s">
        <v>90</v>
      </c>
      <c r="B75" s="74">
        <v>0</v>
      </c>
      <c r="C75" s="74">
        <v>0</v>
      </c>
      <c r="D75" s="74">
        <v>0</v>
      </c>
      <c r="E75" s="74">
        <v>0</v>
      </c>
      <c r="F75" s="74">
        <v>28871.18</v>
      </c>
      <c r="G75" s="74">
        <v>28871.18</v>
      </c>
      <c r="H75" s="74">
        <v>45879.78</v>
      </c>
      <c r="I75" s="74">
        <v>228512.45</v>
      </c>
      <c r="J75" s="74">
        <v>286418.06</v>
      </c>
      <c r="K75" s="74">
        <v>165681.91</v>
      </c>
      <c r="L75" s="74">
        <v>254410.5</v>
      </c>
      <c r="M75" s="74">
        <v>173421.63</v>
      </c>
      <c r="N75" s="88">
        <f t="shared" si="1"/>
        <v>1212066.69</v>
      </c>
      <c r="P75" s="31"/>
    </row>
    <row r="76" spans="1:16" ht="20.100000000000001" customHeight="1" x14ac:dyDescent="0.25">
      <c r="A76" s="112" t="s">
        <v>91</v>
      </c>
      <c r="B76" s="74">
        <v>0.54</v>
      </c>
      <c r="C76" s="74">
        <v>0.54</v>
      </c>
      <c r="D76" s="74">
        <v>0</v>
      </c>
      <c r="E76" s="74">
        <v>0</v>
      </c>
      <c r="F76" s="74">
        <v>3310.03</v>
      </c>
      <c r="G76" s="74">
        <v>3310.03</v>
      </c>
      <c r="H76" s="74">
        <v>4148.72</v>
      </c>
      <c r="I76" s="74">
        <v>19878.52</v>
      </c>
      <c r="J76" s="74">
        <v>35531.360000000001</v>
      </c>
      <c r="K76" s="74">
        <v>26318.99</v>
      </c>
      <c r="L76" s="74">
        <v>21322.95</v>
      </c>
      <c r="M76" s="74">
        <v>28111.79</v>
      </c>
      <c r="N76" s="88">
        <f t="shared" si="1"/>
        <v>141933.47</v>
      </c>
      <c r="P76" s="31"/>
    </row>
    <row r="77" spans="1:16" ht="20.100000000000001" customHeight="1" x14ac:dyDescent="0.25">
      <c r="A77" s="112" t="s">
        <v>92</v>
      </c>
      <c r="B77" s="74">
        <v>0</v>
      </c>
      <c r="C77" s="74">
        <v>0</v>
      </c>
      <c r="D77" s="74">
        <v>0</v>
      </c>
      <c r="E77" s="74">
        <v>0</v>
      </c>
      <c r="F77" s="74">
        <v>72153.820000000007</v>
      </c>
      <c r="G77" s="74">
        <v>72153.820000000007</v>
      </c>
      <c r="H77" s="74">
        <v>104766.97</v>
      </c>
      <c r="I77" s="74">
        <v>328184.99</v>
      </c>
      <c r="J77" s="74">
        <v>426036.74</v>
      </c>
      <c r="K77" s="74">
        <v>258957.05</v>
      </c>
      <c r="L77" s="74">
        <v>368570.17</v>
      </c>
      <c r="M77" s="74">
        <v>259079.89</v>
      </c>
      <c r="N77" s="88">
        <f t="shared" si="1"/>
        <v>1889903.4499999997</v>
      </c>
      <c r="P77" s="31"/>
    </row>
    <row r="78" spans="1:16" ht="20.100000000000001" customHeight="1" x14ac:dyDescent="0.25">
      <c r="A78" s="112" t="s">
        <v>93</v>
      </c>
      <c r="B78" s="74">
        <v>372.14</v>
      </c>
      <c r="C78" s="74">
        <v>372.14</v>
      </c>
      <c r="D78" s="74">
        <v>0</v>
      </c>
      <c r="E78" s="74">
        <v>286.45999999999998</v>
      </c>
      <c r="F78" s="74">
        <v>15527.53</v>
      </c>
      <c r="G78" s="74">
        <v>15527.53</v>
      </c>
      <c r="H78" s="74">
        <v>23809.65</v>
      </c>
      <c r="I78" s="74">
        <v>86970.42</v>
      </c>
      <c r="J78" s="74">
        <v>136038.41</v>
      </c>
      <c r="K78" s="74">
        <v>98979.31</v>
      </c>
      <c r="L78" s="74">
        <v>110016.73</v>
      </c>
      <c r="M78" s="74">
        <v>117394.15</v>
      </c>
      <c r="N78" s="88">
        <f t="shared" si="1"/>
        <v>605294.47</v>
      </c>
      <c r="P78" s="31"/>
    </row>
    <row r="79" spans="1:16" ht="20.100000000000001" customHeight="1" x14ac:dyDescent="0.25">
      <c r="A79" s="112" t="s">
        <v>94</v>
      </c>
      <c r="B79" s="74">
        <v>0</v>
      </c>
      <c r="C79" s="74">
        <v>0</v>
      </c>
      <c r="D79" s="74">
        <v>0</v>
      </c>
      <c r="E79" s="74">
        <v>0</v>
      </c>
      <c r="F79" s="74">
        <v>9393.56</v>
      </c>
      <c r="G79" s="74">
        <v>9393.56</v>
      </c>
      <c r="H79" s="74">
        <v>12900.23</v>
      </c>
      <c r="I79" s="74">
        <v>91898.17</v>
      </c>
      <c r="J79" s="74">
        <v>185886.7</v>
      </c>
      <c r="K79" s="74">
        <v>164818.84</v>
      </c>
      <c r="L79" s="74">
        <v>107023.71</v>
      </c>
      <c r="M79" s="74">
        <v>182418.21</v>
      </c>
      <c r="N79" s="88">
        <f t="shared" si="1"/>
        <v>763732.97999999986</v>
      </c>
      <c r="P79" s="31"/>
    </row>
    <row r="80" spans="1:16" ht="20.100000000000001" customHeight="1" x14ac:dyDescent="0.25">
      <c r="A80" s="112" t="s">
        <v>95</v>
      </c>
      <c r="B80" s="74">
        <v>0</v>
      </c>
      <c r="C80" s="74">
        <v>0</v>
      </c>
      <c r="D80" s="74">
        <v>0</v>
      </c>
      <c r="E80" s="74">
        <v>0</v>
      </c>
      <c r="F80" s="74">
        <v>22209.57</v>
      </c>
      <c r="G80" s="74">
        <v>22209.57</v>
      </c>
      <c r="H80" s="74">
        <v>32219.599999999999</v>
      </c>
      <c r="I80" s="74">
        <v>88332.05</v>
      </c>
      <c r="J80" s="74">
        <v>93491.51</v>
      </c>
      <c r="K80" s="74">
        <v>50943.72</v>
      </c>
      <c r="L80" s="74">
        <v>125459.72</v>
      </c>
      <c r="M80" s="74">
        <v>53839.75</v>
      </c>
      <c r="N80" s="88">
        <f t="shared" si="1"/>
        <v>488705.49</v>
      </c>
      <c r="P80" s="31"/>
    </row>
    <row r="81" spans="1:16" ht="20.100000000000001" customHeight="1" x14ac:dyDescent="0.25">
      <c r="A81" s="112" t="s">
        <v>96</v>
      </c>
      <c r="B81" s="74">
        <v>0</v>
      </c>
      <c r="C81" s="74">
        <v>0</v>
      </c>
      <c r="D81" s="74">
        <v>0</v>
      </c>
      <c r="E81" s="74">
        <v>0</v>
      </c>
      <c r="F81" s="74">
        <v>19350.849999999999</v>
      </c>
      <c r="G81" s="74">
        <v>19350.849999999999</v>
      </c>
      <c r="H81" s="74">
        <v>27511.599999999999</v>
      </c>
      <c r="I81" s="74">
        <v>77892.240000000005</v>
      </c>
      <c r="J81" s="74">
        <v>84429.92</v>
      </c>
      <c r="K81" s="74">
        <v>37624.620000000003</v>
      </c>
      <c r="L81" s="74">
        <v>93507.91</v>
      </c>
      <c r="M81" s="74">
        <v>40714.14</v>
      </c>
      <c r="N81" s="88">
        <f t="shared" si="1"/>
        <v>400382.13</v>
      </c>
      <c r="P81" s="31"/>
    </row>
    <row r="82" spans="1:16" ht="20.100000000000001" customHeight="1" x14ac:dyDescent="0.25">
      <c r="A82" s="112" t="s">
        <v>97</v>
      </c>
      <c r="B82" s="74">
        <v>0</v>
      </c>
      <c r="C82" s="74">
        <v>0</v>
      </c>
      <c r="D82" s="74">
        <v>0</v>
      </c>
      <c r="E82" s="74">
        <v>0</v>
      </c>
      <c r="F82" s="74">
        <v>70934.3</v>
      </c>
      <c r="G82" s="74">
        <v>70934.3</v>
      </c>
      <c r="H82" s="74">
        <v>131366</v>
      </c>
      <c r="I82" s="74">
        <v>325973.46999999997</v>
      </c>
      <c r="J82" s="74">
        <v>386536.12</v>
      </c>
      <c r="K82" s="74">
        <v>193879.16</v>
      </c>
      <c r="L82" s="74">
        <v>294749.02</v>
      </c>
      <c r="M82" s="74">
        <v>258742.91</v>
      </c>
      <c r="N82" s="88">
        <f t="shared" si="1"/>
        <v>1733115.2799999998</v>
      </c>
      <c r="P82" s="31"/>
    </row>
    <row r="83" spans="1:16" ht="20.100000000000001" customHeight="1" x14ac:dyDescent="0.25">
      <c r="A83" s="112" t="s">
        <v>98</v>
      </c>
      <c r="B83" s="74">
        <v>612.84</v>
      </c>
      <c r="C83" s="74">
        <v>612.84</v>
      </c>
      <c r="D83" s="74">
        <v>469.59</v>
      </c>
      <c r="E83" s="74">
        <v>313.62</v>
      </c>
      <c r="F83" s="74">
        <v>32396.92</v>
      </c>
      <c r="G83" s="74">
        <v>32396.92</v>
      </c>
      <c r="H83" s="74">
        <v>46086.16</v>
      </c>
      <c r="I83" s="74">
        <v>132336.76</v>
      </c>
      <c r="J83" s="74">
        <v>150349.23000000001</v>
      </c>
      <c r="K83" s="74">
        <v>73724.58</v>
      </c>
      <c r="L83" s="74">
        <v>130916.35</v>
      </c>
      <c r="M83" s="74">
        <v>86262.16</v>
      </c>
      <c r="N83" s="88">
        <f t="shared" si="1"/>
        <v>686477.97000000009</v>
      </c>
      <c r="P83" s="31"/>
    </row>
    <row r="84" spans="1:16" ht="20.100000000000001" customHeight="1" x14ac:dyDescent="0.25">
      <c r="A84" s="112" t="s">
        <v>99</v>
      </c>
      <c r="B84" s="74">
        <v>0</v>
      </c>
      <c r="C84" s="74">
        <v>0</v>
      </c>
      <c r="D84" s="74">
        <v>0</v>
      </c>
      <c r="E84" s="74">
        <v>8.14</v>
      </c>
      <c r="F84" s="74">
        <v>77029.36</v>
      </c>
      <c r="G84" s="74">
        <v>77029.36</v>
      </c>
      <c r="H84" s="74">
        <v>92552.74</v>
      </c>
      <c r="I84" s="74">
        <v>289496.61</v>
      </c>
      <c r="J84" s="74">
        <v>406366.87</v>
      </c>
      <c r="K84" s="74">
        <v>260113.44</v>
      </c>
      <c r="L84" s="74">
        <v>337283.58</v>
      </c>
      <c r="M84" s="74">
        <v>290683.90999999997</v>
      </c>
      <c r="N84" s="88">
        <f t="shared" si="1"/>
        <v>1830564.01</v>
      </c>
      <c r="P84" s="31"/>
    </row>
    <row r="85" spans="1:16" ht="20.100000000000001" customHeight="1" x14ac:dyDescent="0.25">
      <c r="A85" s="112" t="s">
        <v>101</v>
      </c>
      <c r="B85" s="74">
        <v>0</v>
      </c>
      <c r="C85" s="74">
        <v>0</v>
      </c>
      <c r="D85" s="74">
        <v>0</v>
      </c>
      <c r="E85" s="74">
        <v>0</v>
      </c>
      <c r="F85" s="74">
        <v>30667.69</v>
      </c>
      <c r="G85" s="74">
        <v>30667.69</v>
      </c>
      <c r="H85" s="74">
        <v>43590.9</v>
      </c>
      <c r="I85" s="74">
        <v>122739.58</v>
      </c>
      <c r="J85" s="74">
        <v>134536.45000000001</v>
      </c>
      <c r="K85" s="74">
        <v>56957.24</v>
      </c>
      <c r="L85" s="74">
        <v>131666.63</v>
      </c>
      <c r="M85" s="74">
        <v>51364.03</v>
      </c>
      <c r="N85" s="88">
        <f t="shared" si="1"/>
        <v>602190.21</v>
      </c>
      <c r="P85" s="31"/>
    </row>
    <row r="86" spans="1:16" ht="20.100000000000001" customHeight="1" x14ac:dyDescent="0.25">
      <c r="A86" s="112" t="s">
        <v>102</v>
      </c>
      <c r="B86" s="74">
        <v>0.77</v>
      </c>
      <c r="C86" s="74">
        <v>0.77</v>
      </c>
      <c r="D86" s="74">
        <v>0</v>
      </c>
      <c r="E86" s="74">
        <v>0</v>
      </c>
      <c r="F86" s="74">
        <v>202779.4</v>
      </c>
      <c r="G86" s="74">
        <v>202779.4</v>
      </c>
      <c r="H86" s="74">
        <v>289171.40999999997</v>
      </c>
      <c r="I86" s="74">
        <v>853058.35</v>
      </c>
      <c r="J86" s="74">
        <v>972002.38</v>
      </c>
      <c r="K86" s="74">
        <v>541447.32999999996</v>
      </c>
      <c r="L86" s="74">
        <v>957144.5</v>
      </c>
      <c r="M86" s="74">
        <v>489576.17</v>
      </c>
      <c r="N86" s="88">
        <f t="shared" si="1"/>
        <v>4507960.4800000004</v>
      </c>
      <c r="P86" s="31"/>
    </row>
    <row r="87" spans="1:16" ht="20.100000000000001" customHeight="1" x14ac:dyDescent="0.25">
      <c r="A87" s="112" t="s">
        <v>103</v>
      </c>
      <c r="B87" s="74">
        <v>1.36</v>
      </c>
      <c r="C87" s="74">
        <v>1.36</v>
      </c>
      <c r="D87" s="74">
        <v>0</v>
      </c>
      <c r="E87" s="74">
        <v>0</v>
      </c>
      <c r="F87" s="74">
        <v>52628.5</v>
      </c>
      <c r="G87" s="74">
        <v>52628.5</v>
      </c>
      <c r="H87" s="74">
        <v>83870.36</v>
      </c>
      <c r="I87" s="74">
        <v>247889.25</v>
      </c>
      <c r="J87" s="74">
        <v>305867.13</v>
      </c>
      <c r="K87" s="74">
        <v>154880.4</v>
      </c>
      <c r="L87" s="74">
        <v>257494.94</v>
      </c>
      <c r="M87" s="74">
        <v>161184.66</v>
      </c>
      <c r="N87" s="88">
        <f t="shared" si="1"/>
        <v>1316446.46</v>
      </c>
      <c r="P87" s="31"/>
    </row>
    <row r="88" spans="1:16" ht="20.100000000000001" customHeight="1" x14ac:dyDescent="0.25">
      <c r="A88" s="112" t="s">
        <v>104</v>
      </c>
      <c r="B88" s="74">
        <v>0</v>
      </c>
      <c r="C88" s="74">
        <v>0</v>
      </c>
      <c r="D88" s="74">
        <v>0</v>
      </c>
      <c r="E88" s="74">
        <v>0</v>
      </c>
      <c r="F88" s="74">
        <v>14694.37</v>
      </c>
      <c r="G88" s="74">
        <v>14694.37</v>
      </c>
      <c r="H88" s="74">
        <v>24440.04</v>
      </c>
      <c r="I88" s="74">
        <v>62013.08</v>
      </c>
      <c r="J88" s="74">
        <v>63298.98</v>
      </c>
      <c r="K88" s="74">
        <v>24350.97</v>
      </c>
      <c r="L88" s="74">
        <v>68966.55</v>
      </c>
      <c r="M88" s="74">
        <v>23215.97</v>
      </c>
      <c r="N88" s="88">
        <f t="shared" si="1"/>
        <v>295674.32999999996</v>
      </c>
      <c r="P88" s="31"/>
    </row>
    <row r="89" spans="1:16" ht="20.100000000000001" customHeight="1" x14ac:dyDescent="0.25">
      <c r="A89" s="112" t="s">
        <v>105</v>
      </c>
      <c r="B89" s="74">
        <v>0</v>
      </c>
      <c r="C89" s="74">
        <v>0</v>
      </c>
      <c r="D89" s="74">
        <v>0</v>
      </c>
      <c r="E89" s="74">
        <v>0</v>
      </c>
      <c r="F89" s="74">
        <v>15678.27</v>
      </c>
      <c r="G89" s="74">
        <v>15678.27</v>
      </c>
      <c r="H89" s="74">
        <v>24200.66</v>
      </c>
      <c r="I89" s="74">
        <v>102435.36</v>
      </c>
      <c r="J89" s="74">
        <v>183212.16</v>
      </c>
      <c r="K89" s="74">
        <v>131119.94</v>
      </c>
      <c r="L89" s="74">
        <v>120691.65</v>
      </c>
      <c r="M89" s="74">
        <v>176215.73</v>
      </c>
      <c r="N89" s="88">
        <f t="shared" si="1"/>
        <v>769232.03999999992</v>
      </c>
      <c r="P89" s="31"/>
    </row>
    <row r="90" spans="1:16" ht="20.100000000000001" customHeight="1" x14ac:dyDescent="0.25">
      <c r="A90" s="112" t="s">
        <v>106</v>
      </c>
      <c r="B90" s="74">
        <v>0</v>
      </c>
      <c r="C90" s="74">
        <v>351.29</v>
      </c>
      <c r="D90" s="74">
        <v>0</v>
      </c>
      <c r="E90" s="74">
        <v>0</v>
      </c>
      <c r="F90" s="74">
        <v>67618.19</v>
      </c>
      <c r="G90" s="74">
        <v>67618.19</v>
      </c>
      <c r="H90" s="74">
        <v>91765.23</v>
      </c>
      <c r="I90" s="74">
        <v>315967.34000000003</v>
      </c>
      <c r="J90" s="74">
        <v>418460</v>
      </c>
      <c r="K90" s="74">
        <v>258468.03</v>
      </c>
      <c r="L90" s="74">
        <v>369437.74</v>
      </c>
      <c r="M90" s="74">
        <v>284164.94</v>
      </c>
      <c r="N90" s="88">
        <f t="shared" si="1"/>
        <v>1873850.95</v>
      </c>
      <c r="P90" s="31"/>
    </row>
    <row r="91" spans="1:16" ht="20.100000000000001" customHeight="1" x14ac:dyDescent="0.25">
      <c r="A91" s="112" t="s">
        <v>107</v>
      </c>
      <c r="B91" s="74">
        <v>897.72</v>
      </c>
      <c r="C91" s="74">
        <v>897.72</v>
      </c>
      <c r="D91" s="74">
        <v>0.73</v>
      </c>
      <c r="E91" s="74">
        <v>0.77</v>
      </c>
      <c r="F91" s="74">
        <v>37777.57</v>
      </c>
      <c r="G91" s="74">
        <v>37777.57</v>
      </c>
      <c r="H91" s="74">
        <v>46351.25</v>
      </c>
      <c r="I91" s="74">
        <v>195100.19</v>
      </c>
      <c r="J91" s="74">
        <v>320423.94</v>
      </c>
      <c r="K91" s="74">
        <v>247393.07</v>
      </c>
      <c r="L91" s="74">
        <v>252398.72</v>
      </c>
      <c r="M91" s="74">
        <v>349322.73</v>
      </c>
      <c r="N91" s="88">
        <f t="shared" si="1"/>
        <v>1488341.98</v>
      </c>
      <c r="P91" s="31"/>
    </row>
    <row r="92" spans="1:16" ht="20.100000000000001" customHeight="1" x14ac:dyDescent="0.25">
      <c r="A92" s="112" t="s">
        <v>108</v>
      </c>
      <c r="B92" s="74">
        <v>392.73</v>
      </c>
      <c r="C92" s="74">
        <v>691.1400000000001</v>
      </c>
      <c r="D92" s="74">
        <v>28.48</v>
      </c>
      <c r="E92" s="74">
        <v>44.65</v>
      </c>
      <c r="F92" s="74">
        <v>49993.72</v>
      </c>
      <c r="G92" s="74">
        <v>49993.72</v>
      </c>
      <c r="H92" s="74">
        <v>68925.88</v>
      </c>
      <c r="I92" s="74">
        <v>237688.64</v>
      </c>
      <c r="J92" s="74">
        <v>295707.40999999997</v>
      </c>
      <c r="K92" s="74">
        <v>194862.64</v>
      </c>
      <c r="L92" s="74">
        <v>251371.35</v>
      </c>
      <c r="M92" s="74">
        <v>231267.95</v>
      </c>
      <c r="N92" s="88">
        <f t="shared" si="1"/>
        <v>1380968.31</v>
      </c>
      <c r="P92" s="31"/>
    </row>
    <row r="93" spans="1:16" ht="20.100000000000001" customHeight="1" x14ac:dyDescent="0.25">
      <c r="A93" s="112" t="s">
        <v>109</v>
      </c>
      <c r="B93" s="74">
        <v>2.54</v>
      </c>
      <c r="C93" s="74">
        <v>2.54</v>
      </c>
      <c r="D93" s="74">
        <v>165.7</v>
      </c>
      <c r="E93" s="74">
        <v>0</v>
      </c>
      <c r="F93" s="74">
        <v>207358.3</v>
      </c>
      <c r="G93" s="74">
        <v>207358.3</v>
      </c>
      <c r="H93" s="74">
        <v>302456.24</v>
      </c>
      <c r="I93" s="74">
        <v>990057.2</v>
      </c>
      <c r="J93" s="74">
        <v>1314101.3400000001</v>
      </c>
      <c r="K93" s="74">
        <v>827034.01</v>
      </c>
      <c r="L93" s="74">
        <v>1073717.6000000001</v>
      </c>
      <c r="M93" s="74">
        <v>861938.22</v>
      </c>
      <c r="N93" s="88">
        <f t="shared" si="1"/>
        <v>5784191.9899999993</v>
      </c>
      <c r="P93" s="31"/>
    </row>
    <row r="94" spans="1:16" ht="20.100000000000001" customHeight="1" x14ac:dyDescent="0.25">
      <c r="A94" s="112" t="s">
        <v>110</v>
      </c>
      <c r="B94" s="74">
        <v>0</v>
      </c>
      <c r="C94" s="74">
        <v>0</v>
      </c>
      <c r="D94" s="74">
        <v>0</v>
      </c>
      <c r="E94" s="74">
        <v>0</v>
      </c>
      <c r="F94" s="74">
        <v>21320.41</v>
      </c>
      <c r="G94" s="74">
        <v>21320.41</v>
      </c>
      <c r="H94" s="74">
        <v>27201.32</v>
      </c>
      <c r="I94" s="74">
        <v>119381.53</v>
      </c>
      <c r="J94" s="74">
        <v>197441.92000000001</v>
      </c>
      <c r="K94" s="74">
        <v>155448.07999999999</v>
      </c>
      <c r="L94" s="74">
        <v>149159.64000000001</v>
      </c>
      <c r="M94" s="74">
        <v>166364.48000000001</v>
      </c>
      <c r="N94" s="88">
        <f t="shared" si="1"/>
        <v>857637.78999999992</v>
      </c>
      <c r="P94" s="31"/>
    </row>
    <row r="95" spans="1:16" ht="20.100000000000001" customHeight="1" x14ac:dyDescent="0.25">
      <c r="A95" s="112" t="s">
        <v>111</v>
      </c>
      <c r="B95" s="74">
        <v>34.51</v>
      </c>
      <c r="C95" s="74">
        <v>34.51</v>
      </c>
      <c r="D95" s="74">
        <v>0</v>
      </c>
      <c r="E95" s="74">
        <v>0</v>
      </c>
      <c r="F95" s="74">
        <v>57749.86</v>
      </c>
      <c r="G95" s="74">
        <v>57749.86</v>
      </c>
      <c r="H95" s="74">
        <v>76830.86</v>
      </c>
      <c r="I95" s="74">
        <v>650044.59</v>
      </c>
      <c r="J95" s="74">
        <v>1369257.38</v>
      </c>
      <c r="K95" s="74">
        <v>1205914.3899999999</v>
      </c>
      <c r="L95" s="74">
        <v>678115.24</v>
      </c>
      <c r="M95" s="74">
        <v>1397164.82</v>
      </c>
      <c r="N95" s="88">
        <f t="shared" si="1"/>
        <v>5492896.0200000005</v>
      </c>
      <c r="P95" s="31"/>
    </row>
    <row r="96" spans="1:16" ht="20.100000000000001" customHeight="1" x14ac:dyDescent="0.25">
      <c r="A96" s="112" t="s">
        <v>112</v>
      </c>
      <c r="B96" s="74">
        <v>0</v>
      </c>
      <c r="C96" s="74">
        <v>0</v>
      </c>
      <c r="D96" s="74">
        <v>0</v>
      </c>
      <c r="E96" s="74">
        <v>0</v>
      </c>
      <c r="F96" s="74">
        <v>35402.1</v>
      </c>
      <c r="G96" s="74">
        <v>35402.1</v>
      </c>
      <c r="H96" s="74">
        <v>46871.53</v>
      </c>
      <c r="I96" s="74">
        <v>194166.51</v>
      </c>
      <c r="J96" s="74">
        <v>307190.3</v>
      </c>
      <c r="K96" s="74">
        <v>235902.32</v>
      </c>
      <c r="L96" s="74">
        <v>240998.51</v>
      </c>
      <c r="M96" s="74">
        <v>265072.51</v>
      </c>
      <c r="N96" s="88">
        <f t="shared" si="1"/>
        <v>1361005.8800000001</v>
      </c>
      <c r="P96" s="31"/>
    </row>
    <row r="97" spans="1:16" ht="20.100000000000001" customHeight="1" x14ac:dyDescent="0.25">
      <c r="A97" s="112" t="s">
        <v>113</v>
      </c>
      <c r="B97" s="74">
        <v>0</v>
      </c>
      <c r="C97" s="74">
        <v>0</v>
      </c>
      <c r="D97" s="74">
        <v>0</v>
      </c>
      <c r="E97" s="74">
        <v>0</v>
      </c>
      <c r="F97" s="74">
        <v>35524.769999999997</v>
      </c>
      <c r="G97" s="74">
        <v>35524.769999999997</v>
      </c>
      <c r="H97" s="74">
        <v>46264.23</v>
      </c>
      <c r="I97" s="74">
        <v>155661.19</v>
      </c>
      <c r="J97" s="74">
        <v>211037.85</v>
      </c>
      <c r="K97" s="74">
        <v>136261.93</v>
      </c>
      <c r="L97" s="74">
        <v>178027.03</v>
      </c>
      <c r="M97" s="74">
        <v>141699.82999999999</v>
      </c>
      <c r="N97" s="88">
        <f t="shared" si="1"/>
        <v>940001.6</v>
      </c>
      <c r="P97" s="31"/>
    </row>
    <row r="98" spans="1:16" ht="20.100000000000001" customHeight="1" x14ac:dyDescent="0.25">
      <c r="A98" s="112" t="s">
        <v>265</v>
      </c>
      <c r="B98" s="74">
        <v>327.20999999999998</v>
      </c>
      <c r="C98" s="74">
        <v>847</v>
      </c>
      <c r="D98" s="74">
        <v>141.44</v>
      </c>
      <c r="E98" s="74">
        <v>225.32</v>
      </c>
      <c r="F98" s="74">
        <v>31042.48</v>
      </c>
      <c r="G98" s="74">
        <v>31042.48</v>
      </c>
      <c r="H98" s="74">
        <v>25874.42</v>
      </c>
      <c r="I98" s="74">
        <v>73275.490000000005</v>
      </c>
      <c r="J98" s="74">
        <v>93770.54</v>
      </c>
      <c r="K98" s="74">
        <v>68676.88</v>
      </c>
      <c r="L98" s="74">
        <v>110186.3</v>
      </c>
      <c r="M98" s="74">
        <v>85454.61</v>
      </c>
      <c r="N98" s="88">
        <f t="shared" si="1"/>
        <v>520864.17</v>
      </c>
      <c r="P98" s="31"/>
    </row>
    <row r="99" spans="1:16" ht="20.100000000000001" customHeight="1" x14ac:dyDescent="0.25">
      <c r="A99" s="112" t="s">
        <v>266</v>
      </c>
      <c r="B99" s="74">
        <v>0</v>
      </c>
      <c r="C99" s="74">
        <v>138.53</v>
      </c>
      <c r="D99" s="74">
        <v>13.34</v>
      </c>
      <c r="E99" s="74">
        <v>0</v>
      </c>
      <c r="F99" s="74">
        <v>31839.65</v>
      </c>
      <c r="G99" s="74">
        <v>31839.65</v>
      </c>
      <c r="H99" s="74">
        <v>41229.230000000003</v>
      </c>
      <c r="I99" s="74">
        <v>115875.23</v>
      </c>
      <c r="J99" s="74">
        <v>171744.29</v>
      </c>
      <c r="K99" s="74">
        <v>137449.76</v>
      </c>
      <c r="L99" s="74">
        <v>113980.7</v>
      </c>
      <c r="M99" s="74">
        <v>169067.83</v>
      </c>
      <c r="N99" s="88">
        <f t="shared" si="1"/>
        <v>813178.21</v>
      </c>
      <c r="P99" s="31"/>
    </row>
    <row r="100" spans="1:16" ht="20.100000000000001" customHeight="1" x14ac:dyDescent="0.25">
      <c r="A100" s="112" t="s">
        <v>267</v>
      </c>
      <c r="B100" s="74">
        <v>0.69</v>
      </c>
      <c r="C100" s="74">
        <v>0.69</v>
      </c>
      <c r="D100" s="74">
        <v>0</v>
      </c>
      <c r="E100" s="74">
        <v>0</v>
      </c>
      <c r="F100" s="74">
        <v>25827.66</v>
      </c>
      <c r="G100" s="74">
        <v>25827.66</v>
      </c>
      <c r="H100" s="74">
        <v>38604.550000000003</v>
      </c>
      <c r="I100" s="74">
        <v>128840.79</v>
      </c>
      <c r="J100" s="74">
        <v>192130.21</v>
      </c>
      <c r="K100" s="74">
        <v>130795.74</v>
      </c>
      <c r="L100" s="74">
        <v>167932.86</v>
      </c>
      <c r="M100" s="74">
        <v>142838.39000000001</v>
      </c>
      <c r="N100" s="88">
        <f t="shared" si="1"/>
        <v>852799.24</v>
      </c>
      <c r="P100" s="31"/>
    </row>
    <row r="101" spans="1:16" ht="20.100000000000001" customHeight="1" x14ac:dyDescent="0.25">
      <c r="A101" s="112" t="s">
        <v>268</v>
      </c>
      <c r="B101" s="74">
        <v>9.3000000000000007</v>
      </c>
      <c r="C101" s="74">
        <v>11.700000000000001</v>
      </c>
      <c r="D101" s="74">
        <v>0</v>
      </c>
      <c r="E101" s="74">
        <v>98.65</v>
      </c>
      <c r="F101" s="74">
        <v>6950.21</v>
      </c>
      <c r="G101" s="74">
        <v>6950.21</v>
      </c>
      <c r="H101" s="74">
        <v>9182.1200000000008</v>
      </c>
      <c r="I101" s="74">
        <v>33235.449999999997</v>
      </c>
      <c r="J101" s="74">
        <v>50573.46</v>
      </c>
      <c r="K101" s="74">
        <v>37571.660000000003</v>
      </c>
      <c r="L101" s="74">
        <v>40690.76</v>
      </c>
      <c r="M101" s="74">
        <v>39623.730000000003</v>
      </c>
      <c r="N101" s="88">
        <f t="shared" si="1"/>
        <v>224897.25000000003</v>
      </c>
      <c r="P101" s="31"/>
    </row>
    <row r="102" spans="1:16" ht="20.100000000000001" customHeight="1" x14ac:dyDescent="0.25">
      <c r="A102" s="112" t="s">
        <v>114</v>
      </c>
      <c r="B102" s="74">
        <v>0</v>
      </c>
      <c r="C102" s="74">
        <v>0</v>
      </c>
      <c r="D102" s="74">
        <v>0</v>
      </c>
      <c r="E102" s="74">
        <v>0</v>
      </c>
      <c r="F102" s="74">
        <v>19553.52</v>
      </c>
      <c r="G102" s="74">
        <v>19553.52</v>
      </c>
      <c r="H102" s="74">
        <v>27372.58</v>
      </c>
      <c r="I102" s="74">
        <v>81526.63</v>
      </c>
      <c r="J102" s="74">
        <v>94445.64</v>
      </c>
      <c r="K102" s="74">
        <v>49611.73</v>
      </c>
      <c r="L102" s="74">
        <v>82866.52</v>
      </c>
      <c r="M102" s="74">
        <v>37728.28</v>
      </c>
      <c r="N102" s="88">
        <f t="shared" si="1"/>
        <v>412658.42000000004</v>
      </c>
      <c r="P102" s="31"/>
    </row>
    <row r="103" spans="1:16" ht="20.100000000000001" customHeight="1" x14ac:dyDescent="0.25">
      <c r="A103" s="112" t="s">
        <v>115</v>
      </c>
      <c r="B103" s="74">
        <v>0</v>
      </c>
      <c r="C103" s="74">
        <v>0</v>
      </c>
      <c r="D103" s="74">
        <v>0</v>
      </c>
      <c r="E103" s="74">
        <v>0</v>
      </c>
      <c r="F103" s="74">
        <v>12345.06</v>
      </c>
      <c r="G103" s="74">
        <v>12345.06</v>
      </c>
      <c r="H103" s="74">
        <v>11804.47</v>
      </c>
      <c r="I103" s="74">
        <v>48035.76</v>
      </c>
      <c r="J103" s="74">
        <v>59579.29</v>
      </c>
      <c r="K103" s="74">
        <v>60586.157491156162</v>
      </c>
      <c r="L103" s="74">
        <v>56015.61</v>
      </c>
      <c r="M103" s="74">
        <v>31362.22</v>
      </c>
      <c r="N103" s="88">
        <f t="shared" si="1"/>
        <v>292073.62749115622</v>
      </c>
      <c r="O103" s="23"/>
      <c r="P103" s="31"/>
    </row>
    <row r="104" spans="1:16" ht="20.100000000000001" customHeight="1" x14ac:dyDescent="0.25">
      <c r="A104" s="112" t="s">
        <v>270</v>
      </c>
      <c r="B104" s="74">
        <v>0</v>
      </c>
      <c r="C104" s="74">
        <v>0</v>
      </c>
      <c r="D104" s="74">
        <v>0</v>
      </c>
      <c r="E104" s="74">
        <v>0</v>
      </c>
      <c r="F104" s="74">
        <v>1322.2800000000007</v>
      </c>
      <c r="G104" s="74">
        <v>1322.2800000000007</v>
      </c>
      <c r="H104" s="74">
        <v>16335.73</v>
      </c>
      <c r="I104" s="74">
        <v>70948.11</v>
      </c>
      <c r="J104" s="74">
        <v>121891.71</v>
      </c>
      <c r="K104" s="74">
        <v>85078.69</v>
      </c>
      <c r="L104" s="74">
        <v>79909.11</v>
      </c>
      <c r="M104" s="74">
        <v>64457.42</v>
      </c>
      <c r="N104" s="88">
        <f t="shared" si="1"/>
        <v>441265.32999999996</v>
      </c>
      <c r="O104" s="23"/>
      <c r="P104" s="31"/>
    </row>
    <row r="105" spans="1:16" ht="20.100000000000001" customHeight="1" x14ac:dyDescent="0.25">
      <c r="A105" s="112" t="s">
        <v>88</v>
      </c>
      <c r="B105" s="74">
        <v>0</v>
      </c>
      <c r="C105" s="74">
        <v>0</v>
      </c>
      <c r="D105" s="74">
        <v>0</v>
      </c>
      <c r="E105" s="74">
        <v>0</v>
      </c>
      <c r="F105" s="74">
        <v>106194.85</v>
      </c>
      <c r="G105" s="74">
        <v>106194.85</v>
      </c>
      <c r="H105" s="74">
        <v>160484.39000000001</v>
      </c>
      <c r="I105" s="74">
        <v>452510.95</v>
      </c>
      <c r="J105" s="74">
        <v>552979.02</v>
      </c>
      <c r="K105" s="74">
        <v>270866.07</v>
      </c>
      <c r="L105" s="74">
        <v>513716.88</v>
      </c>
      <c r="M105" s="74">
        <v>262374.83</v>
      </c>
      <c r="N105" s="88">
        <f t="shared" si="1"/>
        <v>2425321.8400000003</v>
      </c>
      <c r="O105" s="23"/>
      <c r="P105" s="31"/>
    </row>
    <row r="106" spans="1:16" ht="20.100000000000001" customHeight="1" x14ac:dyDescent="0.25">
      <c r="A106" s="112" t="s">
        <v>271</v>
      </c>
      <c r="B106" s="74">
        <v>0</v>
      </c>
      <c r="C106" s="74">
        <v>0</v>
      </c>
      <c r="D106" s="74">
        <v>0</v>
      </c>
      <c r="E106" s="74">
        <v>0</v>
      </c>
      <c r="F106" s="74">
        <v>41346.25</v>
      </c>
      <c r="G106" s="74">
        <v>28412.05</v>
      </c>
      <c r="H106" s="74">
        <v>25849.87</v>
      </c>
      <c r="I106" s="74">
        <v>113809.94</v>
      </c>
      <c r="J106" s="74">
        <v>182679.45</v>
      </c>
      <c r="K106" s="74">
        <v>64062.35</v>
      </c>
      <c r="L106" s="74">
        <v>150441.72</v>
      </c>
      <c r="M106" s="74">
        <v>61049.61</v>
      </c>
      <c r="N106" s="88">
        <f t="shared" si="1"/>
        <v>667651.24</v>
      </c>
      <c r="O106" s="23"/>
      <c r="P106" s="31"/>
    </row>
    <row r="107" spans="1:16" ht="20.100000000000001" customHeight="1" x14ac:dyDescent="0.25">
      <c r="A107" s="112" t="s">
        <v>272</v>
      </c>
      <c r="B107" s="74">
        <v>0.13</v>
      </c>
      <c r="C107" s="74">
        <v>0.13</v>
      </c>
      <c r="D107" s="74">
        <v>0</v>
      </c>
      <c r="E107" s="74">
        <v>0</v>
      </c>
      <c r="F107" s="74">
        <v>28412.05</v>
      </c>
      <c r="G107" s="74">
        <v>3228.06</v>
      </c>
      <c r="H107" s="74">
        <v>4381.1000000000004</v>
      </c>
      <c r="I107" s="74">
        <v>19469.580000000002</v>
      </c>
      <c r="J107" s="74">
        <v>123521.68</v>
      </c>
      <c r="K107" s="74">
        <v>20875.68</v>
      </c>
      <c r="L107" s="74">
        <v>19122.52</v>
      </c>
      <c r="M107" s="74">
        <v>21304.17</v>
      </c>
      <c r="N107" s="88">
        <f t="shared" si="1"/>
        <v>240315.09999999998</v>
      </c>
      <c r="O107" s="23"/>
      <c r="P107" s="31"/>
    </row>
    <row r="108" spans="1:16" ht="20.100000000000001" customHeight="1" x14ac:dyDescent="0.25">
      <c r="A108" s="112" t="s">
        <v>273</v>
      </c>
      <c r="B108" s="74">
        <v>0.64</v>
      </c>
      <c r="C108" s="74">
        <v>0.64</v>
      </c>
      <c r="D108" s="74">
        <v>0</v>
      </c>
      <c r="E108" s="74">
        <v>0</v>
      </c>
      <c r="F108" s="74">
        <v>3228.06</v>
      </c>
      <c r="G108" s="74">
        <v>41346.25</v>
      </c>
      <c r="H108" s="74">
        <v>61465.75</v>
      </c>
      <c r="I108" s="74">
        <v>170488.8</v>
      </c>
      <c r="J108" s="74">
        <v>29875.83</v>
      </c>
      <c r="K108" s="74">
        <v>77056.75</v>
      </c>
      <c r="L108" s="74">
        <v>171551.67</v>
      </c>
      <c r="M108" s="74">
        <v>77031.55</v>
      </c>
      <c r="N108" s="88">
        <f t="shared" si="1"/>
        <v>632045.94000000006</v>
      </c>
      <c r="O108" s="23"/>
      <c r="P108" s="31"/>
    </row>
    <row r="109" spans="1:16" ht="20.100000000000001" customHeight="1" x14ac:dyDescent="0.25">
      <c r="A109" s="112" t="s">
        <v>274</v>
      </c>
      <c r="B109" s="74">
        <v>0</v>
      </c>
      <c r="C109" s="74">
        <v>0</v>
      </c>
      <c r="D109" s="74">
        <v>4.03</v>
      </c>
      <c r="E109" s="74">
        <v>0</v>
      </c>
      <c r="F109" s="74">
        <v>30602.78</v>
      </c>
      <c r="G109" s="74">
        <v>30602.78</v>
      </c>
      <c r="H109" s="74">
        <v>41686.339999999997</v>
      </c>
      <c r="I109" s="74">
        <v>128541.15</v>
      </c>
      <c r="J109" s="74">
        <v>139553.20000000001</v>
      </c>
      <c r="K109" s="74">
        <v>76242.86</v>
      </c>
      <c r="L109" s="74">
        <v>133218.82</v>
      </c>
      <c r="M109" s="74">
        <v>84492.25</v>
      </c>
      <c r="N109" s="88">
        <f t="shared" si="1"/>
        <v>664944.21</v>
      </c>
      <c r="O109" s="23"/>
      <c r="P109" s="31"/>
    </row>
    <row r="110" spans="1:16" ht="20.100000000000001" customHeight="1" x14ac:dyDescent="0.25">
      <c r="A110" s="112" t="s">
        <v>304</v>
      </c>
      <c r="B110" s="74">
        <v>0</v>
      </c>
      <c r="C110" s="74">
        <v>0</v>
      </c>
      <c r="D110" s="74">
        <v>0</v>
      </c>
      <c r="E110" s="74">
        <v>0</v>
      </c>
      <c r="F110" s="74">
        <v>6839.07</v>
      </c>
      <c r="G110" s="74">
        <v>6839.07</v>
      </c>
      <c r="H110" s="74">
        <v>10333.42</v>
      </c>
      <c r="I110" s="74">
        <v>34697.949999999997</v>
      </c>
      <c r="J110" s="74">
        <v>46325.74</v>
      </c>
      <c r="K110" s="74">
        <v>28998.44</v>
      </c>
      <c r="L110" s="74">
        <v>37855.379999999997</v>
      </c>
      <c r="M110" s="74">
        <v>31541.22</v>
      </c>
      <c r="N110" s="88">
        <f t="shared" si="1"/>
        <v>203430.29</v>
      </c>
      <c r="O110" s="23"/>
      <c r="P110" s="31"/>
    </row>
    <row r="111" spans="1:16" ht="20.100000000000001" customHeight="1" x14ac:dyDescent="0.25">
      <c r="A111" s="112" t="s">
        <v>79</v>
      </c>
      <c r="B111" s="74">
        <v>0</v>
      </c>
      <c r="C111" s="74">
        <v>0</v>
      </c>
      <c r="D111" s="74">
        <v>0</v>
      </c>
      <c r="E111" s="74">
        <v>0</v>
      </c>
      <c r="F111" s="74">
        <v>0</v>
      </c>
      <c r="G111" s="74">
        <v>0</v>
      </c>
      <c r="H111" s="74">
        <v>49916.479999999996</v>
      </c>
      <c r="I111" s="74">
        <v>284091.14</v>
      </c>
      <c r="J111" s="74">
        <v>543593.97</v>
      </c>
      <c r="K111" s="74">
        <v>449783.59</v>
      </c>
      <c r="L111" s="74">
        <v>343868.35</v>
      </c>
      <c r="M111" s="74">
        <v>455621.55</v>
      </c>
      <c r="N111" s="88">
        <f t="shared" si="1"/>
        <v>2126875.0799999996</v>
      </c>
      <c r="O111" s="23"/>
      <c r="P111" s="31"/>
    </row>
    <row r="112" spans="1:16" ht="20.100000000000001" customHeight="1" x14ac:dyDescent="0.25">
      <c r="A112" s="112" t="s">
        <v>117</v>
      </c>
      <c r="B112" s="74">
        <v>0</v>
      </c>
      <c r="C112" s="74">
        <v>0</v>
      </c>
      <c r="D112" s="74">
        <v>0</v>
      </c>
      <c r="E112" s="74">
        <v>0</v>
      </c>
      <c r="F112" s="74">
        <v>3939.02</v>
      </c>
      <c r="G112" s="74">
        <v>3939.02</v>
      </c>
      <c r="H112" s="74">
        <v>7769.69</v>
      </c>
      <c r="I112" s="74">
        <v>21028.94</v>
      </c>
      <c r="J112" s="74">
        <v>29650.38</v>
      </c>
      <c r="K112" s="74">
        <v>23086.400000000001</v>
      </c>
      <c r="L112" s="74">
        <v>24580.2</v>
      </c>
      <c r="M112" s="74">
        <v>22561.759999999998</v>
      </c>
      <c r="N112" s="88">
        <f t="shared" si="1"/>
        <v>136555.41</v>
      </c>
      <c r="P112" s="31"/>
    </row>
    <row r="113" spans="1:16" ht="37.5" customHeight="1" x14ac:dyDescent="0.2">
      <c r="A113" s="114" t="s">
        <v>129</v>
      </c>
      <c r="B113" s="115">
        <f t="shared" ref="B113:M113" si="2">SUM(B2:B112)</f>
        <v>1465200.4200000002</v>
      </c>
      <c r="C113" s="115">
        <f t="shared" si="2"/>
        <v>3089014.3499999982</v>
      </c>
      <c r="D113" s="115">
        <f t="shared" si="2"/>
        <v>2030084.52</v>
      </c>
      <c r="E113" s="115">
        <f t="shared" si="2"/>
        <v>1606155.5700000008</v>
      </c>
      <c r="F113" s="115">
        <f t="shared" si="2"/>
        <v>131724791.18999994</v>
      </c>
      <c r="G113" s="115">
        <f t="shared" si="2"/>
        <v>131724791.18999994</v>
      </c>
      <c r="H113" s="115">
        <f t="shared" si="2"/>
        <v>185243894.07999992</v>
      </c>
      <c r="I113" s="115">
        <f t="shared" si="2"/>
        <v>648676228.96000075</v>
      </c>
      <c r="J113" s="115">
        <f t="shared" si="2"/>
        <v>964167870.74999964</v>
      </c>
      <c r="K113" s="115">
        <f t="shared" si="2"/>
        <v>694232142.75749147</v>
      </c>
      <c r="L113" s="115">
        <f t="shared" si="2"/>
        <v>774783405.05999982</v>
      </c>
      <c r="M113" s="115">
        <f t="shared" si="2"/>
        <v>640624274.07000005</v>
      </c>
      <c r="N113" s="115">
        <f>SUM(N2:N112)</f>
        <v>4179367852.9174895</v>
      </c>
      <c r="O113" s="31"/>
      <c r="P113" s="31"/>
    </row>
    <row r="114" spans="1:16" x14ac:dyDescent="0.2">
      <c r="J114" s="31"/>
      <c r="N114" s="31"/>
    </row>
    <row r="115" spans="1:16" ht="23.25" x14ac:dyDescent="0.2">
      <c r="N115" s="156" t="s">
        <v>305</v>
      </c>
      <c r="O115" s="156"/>
    </row>
    <row r="116" spans="1:16" ht="15.75" x14ac:dyDescent="0.25">
      <c r="N116" s="100">
        <f>RECEITA_BANDEIRAS_2015!N101</f>
        <v>14712655064.975924</v>
      </c>
      <c r="O116" s="101" t="s">
        <v>144</v>
      </c>
    </row>
    <row r="117" spans="1:16" ht="15.75" x14ac:dyDescent="0.25">
      <c r="N117" s="102">
        <f>RECEITA_BANDEIRAS_2016!N101</f>
        <v>3502067312.4053898</v>
      </c>
      <c r="O117" s="103" t="s">
        <v>145</v>
      </c>
    </row>
    <row r="118" spans="1:16" ht="15.75" x14ac:dyDescent="0.25">
      <c r="E118" s="31"/>
      <c r="F118" s="31"/>
      <c r="G118" s="31"/>
      <c r="H118" s="31"/>
      <c r="I118" s="31"/>
      <c r="J118" s="31"/>
      <c r="K118" s="31"/>
      <c r="L118" s="31"/>
      <c r="M118" s="31"/>
      <c r="N118" s="100">
        <f>RECEITA_BANDEIRAS_2017!N101</f>
        <v>6138257779.1976948</v>
      </c>
      <c r="O118" s="101" t="s">
        <v>242</v>
      </c>
    </row>
    <row r="119" spans="1:16" ht="15.75" x14ac:dyDescent="0.25">
      <c r="E119" s="31"/>
      <c r="F119" s="31"/>
      <c r="G119" s="31"/>
      <c r="H119" s="31"/>
      <c r="I119" s="31"/>
      <c r="J119" s="31"/>
      <c r="K119" s="31"/>
      <c r="L119" s="31"/>
      <c r="M119" s="31"/>
      <c r="N119" s="104">
        <f>RECEITA_BANDEIRAS_2018!N111</f>
        <v>6881624794.5900021</v>
      </c>
      <c r="O119" s="103" t="s">
        <v>303</v>
      </c>
    </row>
    <row r="120" spans="1:16" ht="15.75" x14ac:dyDescent="0.25"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100">
        <f>N113</f>
        <v>4179367852.9174895</v>
      </c>
      <c r="O120" s="101" t="s">
        <v>302</v>
      </c>
    </row>
    <row r="121" spans="1:16" ht="18.75" x14ac:dyDescent="0.3">
      <c r="N121" s="158">
        <f>SUM(N116:N120)</f>
        <v>35413972804.086502</v>
      </c>
      <c r="O121" s="158"/>
    </row>
    <row r="123" spans="1:16" ht="15" customHeight="1" x14ac:dyDescent="0.2">
      <c r="L123" s="96"/>
      <c r="M123" s="96"/>
      <c r="N123" s="86"/>
    </row>
    <row r="124" spans="1:16" ht="15" x14ac:dyDescent="0.2"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7"/>
      <c r="O124" s="97"/>
    </row>
    <row r="125" spans="1:16" x14ac:dyDescent="0.2"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31"/>
    </row>
    <row r="126" spans="1:16" x14ac:dyDescent="0.2">
      <c r="B126" s="31"/>
    </row>
  </sheetData>
  <autoFilter ref="A1:P1" xr:uid="{00000000-0009-0000-0000-000008000000}"/>
  <mergeCells count="2">
    <mergeCell ref="N115:O115"/>
    <mergeCell ref="N121:O1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RECEITA_BANDEIRAS_2015</vt:lpstr>
      <vt:lpstr>RECURSOS LIQ. C BANDEIRAS_2015</vt:lpstr>
      <vt:lpstr>RECEITA_BANDEIRAS_2016</vt:lpstr>
      <vt:lpstr>RECURSOS LIQ. C BANDEIRAS_2016</vt:lpstr>
      <vt:lpstr>RECEITA_BANDEIRAS_2017</vt:lpstr>
      <vt:lpstr>RECURSOS LIQ. C BANDEIRAS_2017</vt:lpstr>
      <vt:lpstr>RECEITA_BANDEIRAS_2018</vt:lpstr>
      <vt:lpstr>RECURSOS LIQ. C BANDEIRAS_2018</vt:lpstr>
      <vt:lpstr>RECEITA_BANDEIRAS_2019</vt:lpstr>
      <vt:lpstr>RECURSOS LIQ. C BANDEIRAS_2019</vt:lpstr>
      <vt:lpstr>RECEITA_BANDEIRAS_2020</vt:lpstr>
      <vt:lpstr>RECURSOS LIQ. C BANDEIRAS_2020</vt:lpstr>
      <vt:lpstr>RECEITA_BANDEIRAS_2021</vt:lpstr>
      <vt:lpstr>RECURSOS LIQ. C BANDEIRAS_2021</vt:lpstr>
      <vt:lpstr>RECEITA_BANDEIRAS_2022</vt:lpstr>
      <vt:lpstr>RECURSOS LIQ. C BANDEIRAS_2022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Horie</dc:creator>
  <cp:lastModifiedBy>Kauane Araujo Silva</cp:lastModifiedBy>
  <dcterms:created xsi:type="dcterms:W3CDTF">2017-06-28T17:59:17Z</dcterms:created>
  <dcterms:modified xsi:type="dcterms:W3CDTF">2023-02-15T16:09:52Z</dcterms:modified>
</cp:coreProperties>
</file>