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GCOE\01.LEILOES_ACR\NOVA\28_LEN_A6_AGO_2018\RESULTADOS\"/>
    </mc:Choice>
  </mc:AlternateContent>
  <bookViews>
    <workbookView xWindow="0" yWindow="0" windowWidth="20490" windowHeight="8340"/>
  </bookViews>
  <sheets>
    <sheet name="VENDEDOR" sheetId="8" r:id="rId1"/>
    <sheet name="COMPRADOR" sheetId="14" r:id="rId2"/>
    <sheet name="COMPRADOR-VENDEDOR" sheetId="13" r:id="rId3"/>
    <sheet name="PRODUTOS" sheetId="17" r:id="rId4"/>
    <sheet name="LEGENDAS" sheetId="16" r:id="rId5"/>
  </sheets>
  <definedNames>
    <definedName name="_xlnm.Print_Area" localSheetId="1">COMPRADOR!$A$1</definedName>
    <definedName name="_xlnm.Print_Area" localSheetId="0">VENDEDOR!$A$1</definedName>
  </definedNames>
  <calcPr calcId="152511"/>
</workbook>
</file>

<file path=xl/calcChain.xml><?xml version="1.0" encoding="utf-8"?>
<calcChain xmlns="http://schemas.openxmlformats.org/spreadsheetml/2006/main">
  <c r="E28" i="14" l="1"/>
  <c r="D28" i="14"/>
  <c r="C28" i="14"/>
  <c r="B28" i="14"/>
  <c r="D775" i="13" l="1"/>
  <c r="E772" i="13" s="1"/>
  <c r="C775" i="13"/>
  <c r="E771" i="13"/>
  <c r="E768" i="13"/>
  <c r="E767" i="13"/>
  <c r="E763" i="13"/>
  <c r="E760" i="13"/>
  <c r="E759" i="13"/>
  <c r="J751" i="13"/>
  <c r="I751" i="13"/>
  <c r="D751" i="13"/>
  <c r="E744" i="13" s="1"/>
  <c r="C751" i="13"/>
  <c r="E740" i="13"/>
  <c r="J725" i="13"/>
  <c r="I725" i="13"/>
  <c r="D725" i="13"/>
  <c r="C725" i="13"/>
  <c r="E724" i="13"/>
  <c r="K723" i="13"/>
  <c r="E722" i="13"/>
  <c r="K721" i="13"/>
  <c r="E720" i="13"/>
  <c r="K719" i="13"/>
  <c r="E718" i="13"/>
  <c r="K717" i="13"/>
  <c r="E716" i="13"/>
  <c r="K715" i="13"/>
  <c r="E714" i="13"/>
  <c r="K713" i="13"/>
  <c r="E712" i="13"/>
  <c r="K711" i="13"/>
  <c r="E710" i="13"/>
  <c r="K709" i="13"/>
  <c r="E708" i="13"/>
  <c r="K707" i="13"/>
  <c r="E706" i="13"/>
  <c r="J701" i="13"/>
  <c r="I701" i="13"/>
  <c r="D701" i="13"/>
  <c r="K697" i="13" s="1"/>
  <c r="C701" i="13"/>
  <c r="E696" i="13"/>
  <c r="E688" i="13"/>
  <c r="J677" i="13"/>
  <c r="I677" i="13"/>
  <c r="D677" i="13"/>
  <c r="K671" i="13" s="1"/>
  <c r="C677" i="13"/>
  <c r="K675" i="13"/>
  <c r="K673" i="13"/>
  <c r="E670" i="13"/>
  <c r="K667" i="13"/>
  <c r="K665" i="13"/>
  <c r="E662" i="13"/>
  <c r="K659" i="13"/>
  <c r="J653" i="13"/>
  <c r="I653" i="13"/>
  <c r="D653" i="13"/>
  <c r="E646" i="13" s="1"/>
  <c r="C653" i="13"/>
  <c r="E642" i="13"/>
  <c r="J629" i="13"/>
  <c r="I629" i="13"/>
  <c r="D629" i="13"/>
  <c r="C629" i="13"/>
  <c r="E628" i="13"/>
  <c r="K627" i="13"/>
  <c r="E626" i="13"/>
  <c r="K625" i="13"/>
  <c r="E624" i="13"/>
  <c r="K623" i="13"/>
  <c r="E622" i="13"/>
  <c r="K621" i="13"/>
  <c r="E620" i="13"/>
  <c r="K619" i="13"/>
  <c r="E618" i="13"/>
  <c r="K617" i="13"/>
  <c r="E616" i="13"/>
  <c r="K615" i="13"/>
  <c r="E614" i="13"/>
  <c r="K613" i="13"/>
  <c r="E612" i="13"/>
  <c r="K611" i="13"/>
  <c r="E610" i="13"/>
  <c r="J605" i="13"/>
  <c r="I605" i="13"/>
  <c r="D605" i="13"/>
  <c r="K601" i="13" s="1"/>
  <c r="C605" i="13"/>
  <c r="E600" i="13"/>
  <c r="E592" i="13"/>
  <c r="J581" i="13"/>
  <c r="I581" i="13"/>
  <c r="D581" i="13"/>
  <c r="E576" i="13" s="1"/>
  <c r="C581" i="13"/>
  <c r="K579" i="13"/>
  <c r="K577" i="13"/>
  <c r="K575" i="13"/>
  <c r="K573" i="13"/>
  <c r="E572" i="13"/>
  <c r="E570" i="13"/>
  <c r="E568" i="13"/>
  <c r="E567" i="13"/>
  <c r="E565" i="13"/>
  <c r="E563" i="13"/>
  <c r="E562" i="13"/>
  <c r="J557" i="13"/>
  <c r="I557" i="13"/>
  <c r="D557" i="13"/>
  <c r="C557" i="13"/>
  <c r="K556" i="13"/>
  <c r="E556" i="13"/>
  <c r="K555" i="13"/>
  <c r="E555" i="13"/>
  <c r="K554" i="13"/>
  <c r="E554" i="13"/>
  <c r="K553" i="13"/>
  <c r="E553" i="13"/>
  <c r="K552" i="13"/>
  <c r="E552" i="13"/>
  <c r="K551" i="13"/>
  <c r="E551" i="13"/>
  <c r="K550" i="13"/>
  <c r="E550" i="13"/>
  <c r="K549" i="13"/>
  <c r="E549" i="13"/>
  <c r="K548" i="13"/>
  <c r="E548" i="13"/>
  <c r="K547" i="13"/>
  <c r="E547" i="13"/>
  <c r="K546" i="13"/>
  <c r="E546" i="13"/>
  <c r="K545" i="13"/>
  <c r="E545" i="13"/>
  <c r="K544" i="13"/>
  <c r="E544" i="13"/>
  <c r="K543" i="13"/>
  <c r="E543" i="13"/>
  <c r="K542" i="13"/>
  <c r="E542" i="13"/>
  <c r="K541" i="13"/>
  <c r="E541" i="13"/>
  <c r="K540" i="13"/>
  <c r="E540" i="13"/>
  <c r="K539" i="13"/>
  <c r="E539" i="13"/>
  <c r="K538" i="13"/>
  <c r="K557" i="13" s="1"/>
  <c r="E538" i="13"/>
  <c r="J533" i="13"/>
  <c r="I533" i="13"/>
  <c r="D533" i="13"/>
  <c r="K532" i="13" s="1"/>
  <c r="C533" i="13"/>
  <c r="E532" i="13"/>
  <c r="K531" i="13"/>
  <c r="E531" i="13"/>
  <c r="E530" i="13"/>
  <c r="K529" i="13"/>
  <c r="E529" i="13"/>
  <c r="E528" i="13"/>
  <c r="K527" i="13"/>
  <c r="E527" i="13"/>
  <c r="K526" i="13"/>
  <c r="E526" i="13"/>
  <c r="K525" i="13"/>
  <c r="E525" i="13"/>
  <c r="K524" i="13"/>
  <c r="E524" i="13"/>
  <c r="K523" i="13"/>
  <c r="E523" i="13"/>
  <c r="K522" i="13"/>
  <c r="E522" i="13"/>
  <c r="K521" i="13"/>
  <c r="E521" i="13"/>
  <c r="K520" i="13"/>
  <c r="E520" i="13"/>
  <c r="K519" i="13"/>
  <c r="E519" i="13"/>
  <c r="K518" i="13"/>
  <c r="E518" i="13"/>
  <c r="K517" i="13"/>
  <c r="E517" i="13"/>
  <c r="K516" i="13"/>
  <c r="E516" i="13"/>
  <c r="K515" i="13"/>
  <c r="E515" i="13"/>
  <c r="K514" i="13"/>
  <c r="E514" i="13"/>
  <c r="E533" i="13" s="1"/>
  <c r="J509" i="13"/>
  <c r="I509" i="13"/>
  <c r="D509" i="13"/>
  <c r="C509" i="13"/>
  <c r="K508" i="13"/>
  <c r="E508" i="13"/>
  <c r="K507" i="13"/>
  <c r="E507" i="13"/>
  <c r="K506" i="13"/>
  <c r="E506" i="13"/>
  <c r="K505" i="13"/>
  <c r="E505" i="13"/>
  <c r="K504" i="13"/>
  <c r="E504" i="13"/>
  <c r="K503" i="13"/>
  <c r="E503" i="13"/>
  <c r="K502" i="13"/>
  <c r="E502" i="13"/>
  <c r="K501" i="13"/>
  <c r="E501" i="13"/>
  <c r="K500" i="13"/>
  <c r="E500" i="13"/>
  <c r="K499" i="13"/>
  <c r="E499" i="13"/>
  <c r="K498" i="13"/>
  <c r="E498" i="13"/>
  <c r="K497" i="13"/>
  <c r="E497" i="13"/>
  <c r="K496" i="13"/>
  <c r="E496" i="13"/>
  <c r="K495" i="13"/>
  <c r="E495" i="13"/>
  <c r="K494" i="13"/>
  <c r="E494" i="13"/>
  <c r="K493" i="13"/>
  <c r="E493" i="13"/>
  <c r="K492" i="13"/>
  <c r="E492" i="13"/>
  <c r="K491" i="13"/>
  <c r="E491" i="13"/>
  <c r="K490" i="13"/>
  <c r="K509" i="13" s="1"/>
  <c r="E490" i="13"/>
  <c r="J485" i="13"/>
  <c r="I485" i="13"/>
  <c r="D485" i="13"/>
  <c r="K484" i="13" s="1"/>
  <c r="C485" i="13"/>
  <c r="E484" i="13"/>
  <c r="K483" i="13"/>
  <c r="E483" i="13"/>
  <c r="E482" i="13"/>
  <c r="K481" i="13"/>
  <c r="E481" i="13"/>
  <c r="E480" i="13"/>
  <c r="K479" i="13"/>
  <c r="E479" i="13"/>
  <c r="K478" i="13"/>
  <c r="E478" i="13"/>
  <c r="K477" i="13"/>
  <c r="E477" i="13"/>
  <c r="K476" i="13"/>
  <c r="E476" i="13"/>
  <c r="K475" i="13"/>
  <c r="E475" i="13"/>
  <c r="K474" i="13"/>
  <c r="E474" i="13"/>
  <c r="K473" i="13"/>
  <c r="E473" i="13"/>
  <c r="K472" i="13"/>
  <c r="E472" i="13"/>
  <c r="K471" i="13"/>
  <c r="E471" i="13"/>
  <c r="K470" i="13"/>
  <c r="E470" i="13"/>
  <c r="K469" i="13"/>
  <c r="E469" i="13"/>
  <c r="K468" i="13"/>
  <c r="E468" i="13"/>
  <c r="K467" i="13"/>
  <c r="E467" i="13"/>
  <c r="K466" i="13"/>
  <c r="E466" i="13"/>
  <c r="E485" i="13" s="1"/>
  <c r="J461" i="13"/>
  <c r="I461" i="13"/>
  <c r="D461" i="13"/>
  <c r="C461" i="13"/>
  <c r="K460" i="13"/>
  <c r="E460" i="13"/>
  <c r="K459" i="13"/>
  <c r="E459" i="13"/>
  <c r="K458" i="13"/>
  <c r="E458" i="13"/>
  <c r="K457" i="13"/>
  <c r="E457" i="13"/>
  <c r="K456" i="13"/>
  <c r="E456" i="13"/>
  <c r="K455" i="13"/>
  <c r="E455" i="13"/>
  <c r="K454" i="13"/>
  <c r="E454" i="13"/>
  <c r="K453" i="13"/>
  <c r="E453" i="13"/>
  <c r="K452" i="13"/>
  <c r="E452" i="13"/>
  <c r="K451" i="13"/>
  <c r="E451" i="13"/>
  <c r="K450" i="13"/>
  <c r="E450" i="13"/>
  <c r="K449" i="13"/>
  <c r="E449" i="13"/>
  <c r="K448" i="13"/>
  <c r="E448" i="13"/>
  <c r="K447" i="13"/>
  <c r="E447" i="13"/>
  <c r="K446" i="13"/>
  <c r="E446" i="13"/>
  <c r="K445" i="13"/>
  <c r="E445" i="13"/>
  <c r="K444" i="13"/>
  <c r="E444" i="13"/>
  <c r="K443" i="13"/>
  <c r="E443" i="13"/>
  <c r="K442" i="13"/>
  <c r="K461" i="13" s="1"/>
  <c r="E442" i="13"/>
  <c r="J437" i="13"/>
  <c r="I437" i="13"/>
  <c r="D437" i="13"/>
  <c r="K436" i="13" s="1"/>
  <c r="C437" i="13"/>
  <c r="E436" i="13"/>
  <c r="K435" i="13"/>
  <c r="E435" i="13"/>
  <c r="E434" i="13"/>
  <c r="K433" i="13"/>
  <c r="E433" i="13"/>
  <c r="K432" i="13"/>
  <c r="E432" i="13"/>
  <c r="K431" i="13"/>
  <c r="E431" i="13"/>
  <c r="K430" i="13"/>
  <c r="E430" i="13"/>
  <c r="K429" i="13"/>
  <c r="E429" i="13"/>
  <c r="K428" i="13"/>
  <c r="E428" i="13"/>
  <c r="K427" i="13"/>
  <c r="E427" i="13"/>
  <c r="K426" i="13"/>
  <c r="E426" i="13"/>
  <c r="K425" i="13"/>
  <c r="E425" i="13"/>
  <c r="K424" i="13"/>
  <c r="E424" i="13"/>
  <c r="K423" i="13"/>
  <c r="E423" i="13"/>
  <c r="K422" i="13"/>
  <c r="E422" i="13"/>
  <c r="K421" i="13"/>
  <c r="E421" i="13"/>
  <c r="K420" i="13"/>
  <c r="E420" i="13"/>
  <c r="K419" i="13"/>
  <c r="E419" i="13"/>
  <c r="K418" i="13"/>
  <c r="E418" i="13"/>
  <c r="E437" i="13" s="1"/>
  <c r="J413" i="13"/>
  <c r="I413" i="13"/>
  <c r="D413" i="13"/>
  <c r="K412" i="13" s="1"/>
  <c r="C413" i="13"/>
  <c r="E412" i="13"/>
  <c r="K411" i="13"/>
  <c r="E411" i="13"/>
  <c r="K410" i="13"/>
  <c r="E410" i="13"/>
  <c r="K409" i="13"/>
  <c r="E409" i="13"/>
  <c r="K408" i="13"/>
  <c r="E408" i="13"/>
  <c r="K407" i="13"/>
  <c r="E407" i="13"/>
  <c r="K406" i="13"/>
  <c r="E406" i="13"/>
  <c r="K405" i="13"/>
  <c r="E405" i="13"/>
  <c r="K404" i="13"/>
  <c r="E404" i="13"/>
  <c r="K403" i="13"/>
  <c r="E403" i="13"/>
  <c r="K402" i="13"/>
  <c r="E402" i="13"/>
  <c r="K401" i="13"/>
  <c r="E401" i="13"/>
  <c r="K400" i="13"/>
  <c r="E400" i="13"/>
  <c r="K399" i="13"/>
  <c r="E399" i="13"/>
  <c r="K398" i="13"/>
  <c r="E398" i="13"/>
  <c r="K397" i="13"/>
  <c r="E397" i="13"/>
  <c r="K396" i="13"/>
  <c r="E396" i="13"/>
  <c r="K395" i="13"/>
  <c r="E395" i="13"/>
  <c r="K394" i="13"/>
  <c r="E394" i="13"/>
  <c r="J389" i="13"/>
  <c r="I389" i="13"/>
  <c r="D389" i="13"/>
  <c r="C389" i="13"/>
  <c r="K388" i="13"/>
  <c r="E388" i="13"/>
  <c r="K387" i="13"/>
  <c r="E387" i="13"/>
  <c r="K386" i="13"/>
  <c r="E386" i="13"/>
  <c r="K385" i="13"/>
  <c r="E385" i="13"/>
  <c r="K384" i="13"/>
  <c r="E384" i="13"/>
  <c r="K383" i="13"/>
  <c r="E383" i="13"/>
  <c r="K382" i="13"/>
  <c r="E382" i="13"/>
  <c r="K381" i="13"/>
  <c r="E381" i="13"/>
  <c r="K380" i="13"/>
  <c r="E380" i="13"/>
  <c r="K379" i="13"/>
  <c r="E379" i="13"/>
  <c r="K378" i="13"/>
  <c r="E378" i="13"/>
  <c r="K377" i="13"/>
  <c r="E377" i="13"/>
  <c r="K376" i="13"/>
  <c r="E376" i="13"/>
  <c r="K375" i="13"/>
  <c r="E375" i="13"/>
  <c r="K374" i="13"/>
  <c r="E374" i="13"/>
  <c r="K373" i="13"/>
  <c r="E373" i="13"/>
  <c r="K372" i="13"/>
  <c r="E372" i="13"/>
  <c r="K371" i="13"/>
  <c r="E371" i="13"/>
  <c r="K370" i="13"/>
  <c r="K389" i="13" s="1"/>
  <c r="E370" i="13"/>
  <c r="E389" i="13" s="1"/>
  <c r="J365" i="13"/>
  <c r="I365" i="13"/>
  <c r="D365" i="13"/>
  <c r="K364" i="13" s="1"/>
  <c r="C365" i="13"/>
  <c r="E364" i="13"/>
  <c r="K363" i="13"/>
  <c r="E363" i="13"/>
  <c r="E362" i="13"/>
  <c r="K361" i="13"/>
  <c r="E361" i="13"/>
  <c r="K360" i="13"/>
  <c r="E360" i="13"/>
  <c r="K359" i="13"/>
  <c r="E359" i="13"/>
  <c r="K358" i="13"/>
  <c r="E358" i="13"/>
  <c r="K357" i="13"/>
  <c r="E357" i="13"/>
  <c r="K356" i="13"/>
  <c r="E356" i="13"/>
  <c r="K355" i="13"/>
  <c r="E355" i="13"/>
  <c r="K354" i="13"/>
  <c r="E354" i="13"/>
  <c r="K353" i="13"/>
  <c r="E353" i="13"/>
  <c r="K352" i="13"/>
  <c r="E352" i="13"/>
  <c r="K351" i="13"/>
  <c r="E351" i="13"/>
  <c r="K350" i="13"/>
  <c r="E350" i="13"/>
  <c r="K349" i="13"/>
  <c r="E349" i="13"/>
  <c r="K348" i="13"/>
  <c r="E348" i="13"/>
  <c r="K347" i="13"/>
  <c r="E347" i="13"/>
  <c r="K346" i="13"/>
  <c r="E346" i="13"/>
  <c r="J341" i="13"/>
  <c r="I341" i="13"/>
  <c r="D341" i="13"/>
  <c r="C341" i="13"/>
  <c r="K340" i="13"/>
  <c r="E340" i="13"/>
  <c r="K339" i="13"/>
  <c r="E339" i="13"/>
  <c r="K338" i="13"/>
  <c r="E338" i="13"/>
  <c r="K337" i="13"/>
  <c r="E337" i="13"/>
  <c r="K336" i="13"/>
  <c r="E336" i="13"/>
  <c r="K335" i="13"/>
  <c r="E335" i="13"/>
  <c r="K334" i="13"/>
  <c r="E334" i="13"/>
  <c r="K333" i="13"/>
  <c r="E333" i="13"/>
  <c r="K332" i="13"/>
  <c r="E332" i="13"/>
  <c r="K331" i="13"/>
  <c r="E331" i="13"/>
  <c r="K330" i="13"/>
  <c r="E330" i="13"/>
  <c r="K329" i="13"/>
  <c r="E329" i="13"/>
  <c r="K328" i="13"/>
  <c r="E328" i="13"/>
  <c r="K327" i="13"/>
  <c r="E327" i="13"/>
  <c r="K326" i="13"/>
  <c r="E326" i="13"/>
  <c r="K325" i="13"/>
  <c r="E325" i="13"/>
  <c r="K324" i="13"/>
  <c r="E324" i="13"/>
  <c r="K323" i="13"/>
  <c r="E323" i="13"/>
  <c r="K322" i="13"/>
  <c r="K341" i="13" s="1"/>
  <c r="E322" i="13"/>
  <c r="E341" i="13" s="1"/>
  <c r="J317" i="13"/>
  <c r="I317" i="13"/>
  <c r="D317" i="13"/>
  <c r="K316" i="13" s="1"/>
  <c r="C317" i="13"/>
  <c r="E316" i="13"/>
  <c r="K315" i="13"/>
  <c r="E315" i="13"/>
  <c r="E314" i="13"/>
  <c r="K313" i="13"/>
  <c r="E313" i="13"/>
  <c r="K312" i="13"/>
  <c r="E312" i="13"/>
  <c r="K311" i="13"/>
  <c r="E311" i="13"/>
  <c r="K310" i="13"/>
  <c r="E310" i="13"/>
  <c r="K309" i="13"/>
  <c r="E309" i="13"/>
  <c r="K308" i="13"/>
  <c r="E308" i="13"/>
  <c r="K307" i="13"/>
  <c r="E307" i="13"/>
  <c r="K306" i="13"/>
  <c r="E306" i="13"/>
  <c r="K305" i="13"/>
  <c r="E305" i="13"/>
  <c r="K304" i="13"/>
  <c r="E304" i="13"/>
  <c r="K303" i="13"/>
  <c r="E303" i="13"/>
  <c r="K302" i="13"/>
  <c r="E302" i="13"/>
  <c r="K301" i="13"/>
  <c r="E301" i="13"/>
  <c r="K300" i="13"/>
  <c r="E300" i="13"/>
  <c r="K299" i="13"/>
  <c r="E299" i="13"/>
  <c r="K298" i="13"/>
  <c r="E298" i="13"/>
  <c r="J293" i="13"/>
  <c r="I293" i="13"/>
  <c r="D293" i="13"/>
  <c r="K292" i="13" s="1"/>
  <c r="C293" i="13"/>
  <c r="E292" i="13"/>
  <c r="K291" i="13"/>
  <c r="E291" i="13"/>
  <c r="K290" i="13"/>
  <c r="E290" i="13"/>
  <c r="K289" i="13"/>
  <c r="E289" i="13"/>
  <c r="K288" i="13"/>
  <c r="E288" i="13"/>
  <c r="K287" i="13"/>
  <c r="E287" i="13"/>
  <c r="K286" i="13"/>
  <c r="E286" i="13"/>
  <c r="K285" i="13"/>
  <c r="E285" i="13"/>
  <c r="K284" i="13"/>
  <c r="E284" i="13"/>
  <c r="K283" i="13"/>
  <c r="E283" i="13"/>
  <c r="K282" i="13"/>
  <c r="E282" i="13"/>
  <c r="K281" i="13"/>
  <c r="E281" i="13"/>
  <c r="K280" i="13"/>
  <c r="E280" i="13"/>
  <c r="K279" i="13"/>
  <c r="E279" i="13"/>
  <c r="K278" i="13"/>
  <c r="E278" i="13"/>
  <c r="K277" i="13"/>
  <c r="E277" i="13"/>
  <c r="K276" i="13"/>
  <c r="E276" i="13"/>
  <c r="K275" i="13"/>
  <c r="E275" i="13"/>
  <c r="K274" i="13"/>
  <c r="E274" i="13"/>
  <c r="E293" i="13" s="1"/>
  <c r="J269" i="13"/>
  <c r="I269" i="13"/>
  <c r="D269" i="13"/>
  <c r="K268" i="13" s="1"/>
  <c r="C269" i="13"/>
  <c r="E268" i="13"/>
  <c r="K267" i="13"/>
  <c r="E267" i="13"/>
  <c r="K266" i="13"/>
  <c r="E266" i="13"/>
  <c r="K265" i="13"/>
  <c r="E265" i="13"/>
  <c r="K264" i="13"/>
  <c r="E264" i="13"/>
  <c r="K263" i="13"/>
  <c r="E263" i="13"/>
  <c r="K262" i="13"/>
  <c r="E262" i="13"/>
  <c r="K261" i="13"/>
  <c r="E261" i="13"/>
  <c r="K260" i="13"/>
  <c r="E260" i="13"/>
  <c r="K259" i="13"/>
  <c r="E259" i="13"/>
  <c r="K258" i="13"/>
  <c r="E258" i="13"/>
  <c r="K257" i="13"/>
  <c r="E257" i="13"/>
  <c r="K256" i="13"/>
  <c r="E256" i="13"/>
  <c r="K255" i="13"/>
  <c r="E255" i="13"/>
  <c r="K254" i="13"/>
  <c r="E254" i="13"/>
  <c r="K253" i="13"/>
  <c r="E253" i="13"/>
  <c r="K252" i="13"/>
  <c r="E252" i="13"/>
  <c r="K251" i="13"/>
  <c r="E251" i="13"/>
  <c r="K250" i="13"/>
  <c r="E250" i="13"/>
  <c r="J245" i="13"/>
  <c r="I245" i="13"/>
  <c r="D245" i="13"/>
  <c r="K244" i="13" s="1"/>
  <c r="C245" i="13"/>
  <c r="E244" i="13"/>
  <c r="K243" i="13"/>
  <c r="E243" i="13"/>
  <c r="E242" i="13"/>
  <c r="K241" i="13"/>
  <c r="E241" i="13"/>
  <c r="E240" i="13"/>
  <c r="K239" i="13"/>
  <c r="E239" i="13"/>
  <c r="K238" i="13"/>
  <c r="E238" i="13"/>
  <c r="K237" i="13"/>
  <c r="E237" i="13"/>
  <c r="K236" i="13"/>
  <c r="E236" i="13"/>
  <c r="K235" i="13"/>
  <c r="E235" i="13"/>
  <c r="K234" i="13"/>
  <c r="E234" i="13"/>
  <c r="K233" i="13"/>
  <c r="E233" i="13"/>
  <c r="K232" i="13"/>
  <c r="E232" i="13"/>
  <c r="K231" i="13"/>
  <c r="E231" i="13"/>
  <c r="K230" i="13"/>
  <c r="E230" i="13"/>
  <c r="K229" i="13"/>
  <c r="E229" i="13"/>
  <c r="K228" i="13"/>
  <c r="E228" i="13"/>
  <c r="K227" i="13"/>
  <c r="E227" i="13"/>
  <c r="K226" i="13"/>
  <c r="E226" i="13"/>
  <c r="E245" i="13" s="1"/>
  <c r="J221" i="13"/>
  <c r="I221" i="13"/>
  <c r="D221" i="13"/>
  <c r="C221" i="13"/>
  <c r="K220" i="13"/>
  <c r="E220" i="13"/>
  <c r="K219" i="13"/>
  <c r="E219" i="13"/>
  <c r="K218" i="13"/>
  <c r="E218" i="13"/>
  <c r="K217" i="13"/>
  <c r="E217" i="13"/>
  <c r="K216" i="13"/>
  <c r="E216" i="13"/>
  <c r="K215" i="13"/>
  <c r="E215" i="13"/>
  <c r="K214" i="13"/>
  <c r="E214" i="13"/>
  <c r="K213" i="13"/>
  <c r="E213" i="13"/>
  <c r="K212" i="13"/>
  <c r="E212" i="13"/>
  <c r="K211" i="13"/>
  <c r="E211" i="13"/>
  <c r="K210" i="13"/>
  <c r="E210" i="13"/>
  <c r="K209" i="13"/>
  <c r="E209" i="13"/>
  <c r="K208" i="13"/>
  <c r="E208" i="13"/>
  <c r="K207" i="13"/>
  <c r="E207" i="13"/>
  <c r="K206" i="13"/>
  <c r="E206" i="13"/>
  <c r="K205" i="13"/>
  <c r="E205" i="13"/>
  <c r="K204" i="13"/>
  <c r="E204" i="13"/>
  <c r="K203" i="13"/>
  <c r="E203" i="13"/>
  <c r="K202" i="13"/>
  <c r="E202" i="13"/>
  <c r="J197" i="13"/>
  <c r="I197" i="13"/>
  <c r="D197" i="13"/>
  <c r="K196" i="13" s="1"/>
  <c r="C197" i="13"/>
  <c r="E196" i="13"/>
  <c r="K195" i="13"/>
  <c r="E195" i="13"/>
  <c r="K194" i="13"/>
  <c r="E194" i="13"/>
  <c r="K193" i="13"/>
  <c r="E193" i="13"/>
  <c r="K192" i="13"/>
  <c r="E192" i="13"/>
  <c r="K191" i="13"/>
  <c r="E191" i="13"/>
  <c r="K190" i="13"/>
  <c r="E190" i="13"/>
  <c r="K189" i="13"/>
  <c r="E189" i="13"/>
  <c r="K188" i="13"/>
  <c r="E188" i="13"/>
  <c r="K187" i="13"/>
  <c r="E187" i="13"/>
  <c r="K186" i="13"/>
  <c r="E186" i="13"/>
  <c r="K185" i="13"/>
  <c r="E185" i="13"/>
  <c r="K184" i="13"/>
  <c r="E184" i="13"/>
  <c r="K183" i="13"/>
  <c r="E183" i="13"/>
  <c r="K182" i="13"/>
  <c r="E182" i="13"/>
  <c r="K181" i="13"/>
  <c r="E181" i="13"/>
  <c r="K180" i="13"/>
  <c r="E180" i="13"/>
  <c r="K179" i="13"/>
  <c r="E179" i="13"/>
  <c r="K178" i="13"/>
  <c r="E178" i="13"/>
  <c r="E197" i="13" s="1"/>
  <c r="J173" i="13"/>
  <c r="I173" i="13"/>
  <c r="D173" i="13"/>
  <c r="C173" i="13"/>
  <c r="K172" i="13"/>
  <c r="E172" i="13"/>
  <c r="K171" i="13"/>
  <c r="E171" i="13"/>
  <c r="K170" i="13"/>
  <c r="E170" i="13"/>
  <c r="K169" i="13"/>
  <c r="E169" i="13"/>
  <c r="K168" i="13"/>
  <c r="E168" i="13"/>
  <c r="K167" i="13"/>
  <c r="E167" i="13"/>
  <c r="K166" i="13"/>
  <c r="E166" i="13"/>
  <c r="K165" i="13"/>
  <c r="E165" i="13"/>
  <c r="K164" i="13"/>
  <c r="E164" i="13"/>
  <c r="K163" i="13"/>
  <c r="E163" i="13"/>
  <c r="K162" i="13"/>
  <c r="E162" i="13"/>
  <c r="K161" i="13"/>
  <c r="E161" i="13"/>
  <c r="K160" i="13"/>
  <c r="E160" i="13"/>
  <c r="K159" i="13"/>
  <c r="E159" i="13"/>
  <c r="K158" i="13"/>
  <c r="E158" i="13"/>
  <c r="K157" i="13"/>
  <c r="E157" i="13"/>
  <c r="K156" i="13"/>
  <c r="E156" i="13"/>
  <c r="K155" i="13"/>
  <c r="E155" i="13"/>
  <c r="K154" i="13"/>
  <c r="K173" i="13" s="1"/>
  <c r="E154" i="13"/>
  <c r="D147" i="13"/>
  <c r="E145" i="13" s="1"/>
  <c r="C147" i="13"/>
  <c r="E146" i="13"/>
  <c r="E144" i="13"/>
  <c r="E142" i="13"/>
  <c r="E140" i="13"/>
  <c r="E138" i="13"/>
  <c r="E136" i="13"/>
  <c r="E134" i="13"/>
  <c r="E132" i="13"/>
  <c r="E130" i="13"/>
  <c r="E128" i="13"/>
  <c r="J123" i="13"/>
  <c r="I123" i="13"/>
  <c r="D123" i="13"/>
  <c r="K122" i="13" s="1"/>
  <c r="C123" i="13"/>
  <c r="E122" i="13"/>
  <c r="K121" i="13"/>
  <c r="E121" i="13"/>
  <c r="E120" i="13"/>
  <c r="K119" i="13"/>
  <c r="E119" i="13"/>
  <c r="E118" i="13"/>
  <c r="K117" i="13"/>
  <c r="E117" i="13"/>
  <c r="E116" i="13"/>
  <c r="K115" i="13"/>
  <c r="E115" i="13"/>
  <c r="E114" i="13"/>
  <c r="K113" i="13"/>
  <c r="E113" i="13"/>
  <c r="E112" i="13"/>
  <c r="K111" i="13"/>
  <c r="E111" i="13"/>
  <c r="E110" i="13"/>
  <c r="K109" i="13"/>
  <c r="E109" i="13"/>
  <c r="E108" i="13"/>
  <c r="K107" i="13"/>
  <c r="E107" i="13"/>
  <c r="E106" i="13"/>
  <c r="K105" i="13"/>
  <c r="E105" i="13"/>
  <c r="E104" i="13"/>
  <c r="J99" i="13"/>
  <c r="I99" i="13"/>
  <c r="D99" i="13"/>
  <c r="K98" i="13" s="1"/>
  <c r="C99" i="13"/>
  <c r="E98" i="13"/>
  <c r="K97" i="13"/>
  <c r="E97" i="13"/>
  <c r="E96" i="13"/>
  <c r="K95" i="13"/>
  <c r="E95" i="13"/>
  <c r="E94" i="13"/>
  <c r="K93" i="13"/>
  <c r="E93" i="13"/>
  <c r="E92" i="13"/>
  <c r="K91" i="13"/>
  <c r="E91" i="13"/>
  <c r="E90" i="13"/>
  <c r="K89" i="13"/>
  <c r="E89" i="13"/>
  <c r="E88" i="13"/>
  <c r="K87" i="13"/>
  <c r="E87" i="13"/>
  <c r="E86" i="13"/>
  <c r="K85" i="13"/>
  <c r="E85" i="13"/>
  <c r="E84" i="13"/>
  <c r="K83" i="13"/>
  <c r="E83" i="13"/>
  <c r="E82" i="13"/>
  <c r="K81" i="13"/>
  <c r="E81" i="13"/>
  <c r="E80" i="13"/>
  <c r="J75" i="13"/>
  <c r="I75" i="13"/>
  <c r="D75" i="13"/>
  <c r="K74" i="13" s="1"/>
  <c r="C75" i="13"/>
  <c r="E74" i="13"/>
  <c r="K73" i="13"/>
  <c r="E73" i="13"/>
  <c r="E72" i="13"/>
  <c r="K71" i="13"/>
  <c r="E71" i="13"/>
  <c r="E70" i="13"/>
  <c r="K69" i="13"/>
  <c r="E69" i="13"/>
  <c r="E68" i="13"/>
  <c r="K67" i="13"/>
  <c r="E67" i="13"/>
  <c r="E66" i="13"/>
  <c r="K65" i="13"/>
  <c r="E65" i="13"/>
  <c r="E64" i="13"/>
  <c r="K63" i="13"/>
  <c r="E63" i="13"/>
  <c r="E62" i="13"/>
  <c r="K61" i="13"/>
  <c r="E61" i="13"/>
  <c r="E60" i="13"/>
  <c r="K59" i="13"/>
  <c r="E59" i="13"/>
  <c r="E58" i="13"/>
  <c r="K57" i="13"/>
  <c r="E57" i="13"/>
  <c r="E56" i="13"/>
  <c r="J51" i="13"/>
  <c r="I51" i="13"/>
  <c r="D51" i="13"/>
  <c r="K50" i="13" s="1"/>
  <c r="C51" i="13"/>
  <c r="E50" i="13"/>
  <c r="K49" i="13"/>
  <c r="E49" i="13"/>
  <c r="E48" i="13"/>
  <c r="K47" i="13"/>
  <c r="E47" i="13"/>
  <c r="E46" i="13"/>
  <c r="K45" i="13"/>
  <c r="E45" i="13"/>
  <c r="E44" i="13"/>
  <c r="K43" i="13"/>
  <c r="E43" i="13"/>
  <c r="E42" i="13"/>
  <c r="K41" i="13"/>
  <c r="E41" i="13"/>
  <c r="E40" i="13"/>
  <c r="K39" i="13"/>
  <c r="E39" i="13"/>
  <c r="E38" i="13"/>
  <c r="K37" i="13"/>
  <c r="E37" i="13"/>
  <c r="E36" i="13"/>
  <c r="K35" i="13"/>
  <c r="E35" i="13"/>
  <c r="E34" i="13"/>
  <c r="K33" i="13"/>
  <c r="E33" i="13"/>
  <c r="E32" i="13"/>
  <c r="J27" i="13"/>
  <c r="I27" i="13"/>
  <c r="D27" i="13"/>
  <c r="K26" i="13" s="1"/>
  <c r="C27" i="13"/>
  <c r="E26" i="13"/>
  <c r="K25" i="13"/>
  <c r="E25" i="13"/>
  <c r="E24" i="13"/>
  <c r="K23" i="13"/>
  <c r="E23" i="13"/>
  <c r="E22" i="13"/>
  <c r="K21" i="13"/>
  <c r="E21" i="13"/>
  <c r="E20" i="13"/>
  <c r="K19" i="13"/>
  <c r="E19" i="13"/>
  <c r="E18" i="13"/>
  <c r="K17" i="13"/>
  <c r="E17" i="13"/>
  <c r="E16" i="13"/>
  <c r="K15" i="13"/>
  <c r="E15" i="13"/>
  <c r="E14" i="13"/>
  <c r="K13" i="13"/>
  <c r="E13" i="13"/>
  <c r="E12" i="13"/>
  <c r="K11" i="13"/>
  <c r="E11" i="13"/>
  <c r="E10" i="13"/>
  <c r="K9" i="13"/>
  <c r="E9" i="13"/>
  <c r="E8" i="13"/>
  <c r="E27" i="13" l="1"/>
  <c r="E51" i="13"/>
  <c r="E75" i="13"/>
  <c r="E99" i="13"/>
  <c r="E123" i="13"/>
  <c r="E173" i="13"/>
  <c r="E221" i="13"/>
  <c r="E269" i="13"/>
  <c r="E317" i="13"/>
  <c r="E365" i="13"/>
  <c r="E413" i="13"/>
  <c r="E461" i="13"/>
  <c r="E509" i="13"/>
  <c r="E557" i="13"/>
  <c r="E588" i="13"/>
  <c r="E596" i="13"/>
  <c r="E604" i="13"/>
  <c r="E634" i="13"/>
  <c r="E650" i="13"/>
  <c r="E684" i="13"/>
  <c r="E692" i="13"/>
  <c r="E700" i="13"/>
  <c r="E732" i="13"/>
  <c r="E748" i="13"/>
  <c r="K221" i="13"/>
  <c r="K269" i="13"/>
  <c r="K314" i="13"/>
  <c r="K317" i="13" s="1"/>
  <c r="K362" i="13"/>
  <c r="K365" i="13" s="1"/>
  <c r="K413" i="13"/>
  <c r="E564" i="13"/>
  <c r="K567" i="13"/>
  <c r="E571" i="13"/>
  <c r="E575" i="13"/>
  <c r="E578" i="13"/>
  <c r="E590" i="13"/>
  <c r="E598" i="13"/>
  <c r="E638" i="13"/>
  <c r="E658" i="13"/>
  <c r="K663" i="13"/>
  <c r="K669" i="13"/>
  <c r="E674" i="13"/>
  <c r="E686" i="13"/>
  <c r="E694" i="13"/>
  <c r="E736" i="13"/>
  <c r="E756" i="13"/>
  <c r="E764" i="13"/>
  <c r="K197" i="13"/>
  <c r="K240" i="13"/>
  <c r="K242" i="13"/>
  <c r="K245" i="13" s="1"/>
  <c r="K293" i="13"/>
  <c r="K437" i="13"/>
  <c r="K434" i="13"/>
  <c r="K485" i="13"/>
  <c r="K480" i="13"/>
  <c r="K482" i="13"/>
  <c r="K528" i="13"/>
  <c r="K533" i="13" s="1"/>
  <c r="K530" i="13"/>
  <c r="K562" i="13"/>
  <c r="K565" i="13"/>
  <c r="K569" i="13"/>
  <c r="E573" i="13"/>
  <c r="E586" i="13"/>
  <c r="E594" i="13"/>
  <c r="E602" i="13"/>
  <c r="K661" i="13"/>
  <c r="E666" i="13"/>
  <c r="E682" i="13"/>
  <c r="E690" i="13"/>
  <c r="E698" i="13"/>
  <c r="K652" i="13"/>
  <c r="K650" i="13"/>
  <c r="K648" i="13"/>
  <c r="K646" i="13"/>
  <c r="K644" i="13"/>
  <c r="K642" i="13"/>
  <c r="K640" i="13"/>
  <c r="K638" i="13"/>
  <c r="K636" i="13"/>
  <c r="K634" i="13"/>
  <c r="E651" i="13"/>
  <c r="E649" i="13"/>
  <c r="E647" i="13"/>
  <c r="E645" i="13"/>
  <c r="E643" i="13"/>
  <c r="E641" i="13"/>
  <c r="E639" i="13"/>
  <c r="E637" i="13"/>
  <c r="E635" i="13"/>
  <c r="K750" i="13"/>
  <c r="K748" i="13"/>
  <c r="K746" i="13"/>
  <c r="K744" i="13"/>
  <c r="K742" i="13"/>
  <c r="K740" i="13"/>
  <c r="K738" i="13"/>
  <c r="K736" i="13"/>
  <c r="K734" i="13"/>
  <c r="K732" i="13"/>
  <c r="E749" i="13"/>
  <c r="E747" i="13"/>
  <c r="E745" i="13"/>
  <c r="E743" i="13"/>
  <c r="E741" i="13"/>
  <c r="E739" i="13"/>
  <c r="E737" i="13"/>
  <c r="E735" i="13"/>
  <c r="E733" i="13"/>
  <c r="E131" i="13"/>
  <c r="E135" i="13"/>
  <c r="E139" i="13"/>
  <c r="E143" i="13"/>
  <c r="K580" i="13"/>
  <c r="K578" i="13"/>
  <c r="K576" i="13"/>
  <c r="K574" i="13"/>
  <c r="K572" i="13"/>
  <c r="K570" i="13"/>
  <c r="K568" i="13"/>
  <c r="K566" i="13"/>
  <c r="K564" i="13"/>
  <c r="E579" i="13"/>
  <c r="K589" i="13"/>
  <c r="K593" i="13"/>
  <c r="K597" i="13"/>
  <c r="K635" i="13"/>
  <c r="K639" i="13"/>
  <c r="K643" i="13"/>
  <c r="K647" i="13"/>
  <c r="K651" i="13"/>
  <c r="K676" i="13"/>
  <c r="K674" i="13"/>
  <c r="K672" i="13"/>
  <c r="K670" i="13"/>
  <c r="K668" i="13"/>
  <c r="K666" i="13"/>
  <c r="K664" i="13"/>
  <c r="K662" i="13"/>
  <c r="K660" i="13"/>
  <c r="K658" i="13"/>
  <c r="E675" i="13"/>
  <c r="E673" i="13"/>
  <c r="E671" i="13"/>
  <c r="E669" i="13"/>
  <c r="E667" i="13"/>
  <c r="E665" i="13"/>
  <c r="E663" i="13"/>
  <c r="E661" i="13"/>
  <c r="E659" i="13"/>
  <c r="K685" i="13"/>
  <c r="K689" i="13"/>
  <c r="K693" i="13"/>
  <c r="K733" i="13"/>
  <c r="K737" i="13"/>
  <c r="K741" i="13"/>
  <c r="K745" i="13"/>
  <c r="K749" i="13"/>
  <c r="K604" i="13"/>
  <c r="K602" i="13"/>
  <c r="K600" i="13"/>
  <c r="K598" i="13"/>
  <c r="K596" i="13"/>
  <c r="K594" i="13"/>
  <c r="K592" i="13"/>
  <c r="K590" i="13"/>
  <c r="K588" i="13"/>
  <c r="K586" i="13"/>
  <c r="E603" i="13"/>
  <c r="E601" i="13"/>
  <c r="E599" i="13"/>
  <c r="E597" i="13"/>
  <c r="E595" i="13"/>
  <c r="E593" i="13"/>
  <c r="E591" i="13"/>
  <c r="E589" i="13"/>
  <c r="E587" i="13"/>
  <c r="E636" i="13"/>
  <c r="E640" i="13"/>
  <c r="E644" i="13"/>
  <c r="E648" i="13"/>
  <c r="E652" i="13"/>
  <c r="K700" i="13"/>
  <c r="K698" i="13"/>
  <c r="K696" i="13"/>
  <c r="K694" i="13"/>
  <c r="K692" i="13"/>
  <c r="K690" i="13"/>
  <c r="K688" i="13"/>
  <c r="K686" i="13"/>
  <c r="K684" i="13"/>
  <c r="K682" i="13"/>
  <c r="E699" i="13"/>
  <c r="E697" i="13"/>
  <c r="E695" i="13"/>
  <c r="E693" i="13"/>
  <c r="E691" i="13"/>
  <c r="E689" i="13"/>
  <c r="E687" i="13"/>
  <c r="E685" i="13"/>
  <c r="E683" i="13"/>
  <c r="E734" i="13"/>
  <c r="E738" i="13"/>
  <c r="E742" i="13"/>
  <c r="E746" i="13"/>
  <c r="E750" i="13"/>
  <c r="K8" i="13"/>
  <c r="K10" i="13"/>
  <c r="K12" i="13"/>
  <c r="K14" i="13"/>
  <c r="K16" i="13"/>
  <c r="K18" i="13"/>
  <c r="K20" i="13"/>
  <c r="K22" i="13"/>
  <c r="K24" i="13"/>
  <c r="K32" i="13"/>
  <c r="K34" i="13"/>
  <c r="K36" i="13"/>
  <c r="K38" i="13"/>
  <c r="K40" i="13"/>
  <c r="K42" i="13"/>
  <c r="K44" i="13"/>
  <c r="K46" i="13"/>
  <c r="K48" i="13"/>
  <c r="K56" i="13"/>
  <c r="K58" i="13"/>
  <c r="K60" i="13"/>
  <c r="K62" i="13"/>
  <c r="K64" i="13"/>
  <c r="K66" i="13"/>
  <c r="K68" i="13"/>
  <c r="K70" i="13"/>
  <c r="K72" i="13"/>
  <c r="K80" i="13"/>
  <c r="K82" i="13"/>
  <c r="K84" i="13"/>
  <c r="K86" i="13"/>
  <c r="K88" i="13"/>
  <c r="K90" i="13"/>
  <c r="K92" i="13"/>
  <c r="K94" i="13"/>
  <c r="K96" i="13"/>
  <c r="K104" i="13"/>
  <c r="K106" i="13"/>
  <c r="K108" i="13"/>
  <c r="K110" i="13"/>
  <c r="K112" i="13"/>
  <c r="K114" i="13"/>
  <c r="K116" i="13"/>
  <c r="K118" i="13"/>
  <c r="K120" i="13"/>
  <c r="E129" i="13"/>
  <c r="E133" i="13"/>
  <c r="E137" i="13"/>
  <c r="E141" i="13"/>
  <c r="K563" i="13"/>
  <c r="E566" i="13"/>
  <c r="E569" i="13"/>
  <c r="K571" i="13"/>
  <c r="E574" i="13"/>
  <c r="E577" i="13"/>
  <c r="E580" i="13"/>
  <c r="K587" i="13"/>
  <c r="K591" i="13"/>
  <c r="K595" i="13"/>
  <c r="K599" i="13"/>
  <c r="K603" i="13"/>
  <c r="K628" i="13"/>
  <c r="K626" i="13"/>
  <c r="K624" i="13"/>
  <c r="K622" i="13"/>
  <c r="K620" i="13"/>
  <c r="K618" i="13"/>
  <c r="K616" i="13"/>
  <c r="K614" i="13"/>
  <c r="K612" i="13"/>
  <c r="K610" i="13"/>
  <c r="E627" i="13"/>
  <c r="E625" i="13"/>
  <c r="E623" i="13"/>
  <c r="E621" i="13"/>
  <c r="E619" i="13"/>
  <c r="E617" i="13"/>
  <c r="E615" i="13"/>
  <c r="E613" i="13"/>
  <c r="E611" i="13"/>
  <c r="K637" i="13"/>
  <c r="K641" i="13"/>
  <c r="K645" i="13"/>
  <c r="K649" i="13"/>
  <c r="E660" i="13"/>
  <c r="E664" i="13"/>
  <c r="E668" i="13"/>
  <c r="E672" i="13"/>
  <c r="E676" i="13"/>
  <c r="K683" i="13"/>
  <c r="K687" i="13"/>
  <c r="K691" i="13"/>
  <c r="K695" i="13"/>
  <c r="K699" i="13"/>
  <c r="K724" i="13"/>
  <c r="K722" i="13"/>
  <c r="K720" i="13"/>
  <c r="K718" i="13"/>
  <c r="K716" i="13"/>
  <c r="K714" i="13"/>
  <c r="K712" i="13"/>
  <c r="K710" i="13"/>
  <c r="K708" i="13"/>
  <c r="K706" i="13"/>
  <c r="E723" i="13"/>
  <c r="E721" i="13"/>
  <c r="E719" i="13"/>
  <c r="E717" i="13"/>
  <c r="E715" i="13"/>
  <c r="E713" i="13"/>
  <c r="E711" i="13"/>
  <c r="E709" i="13"/>
  <c r="E707" i="13"/>
  <c r="K735" i="13"/>
  <c r="K739" i="13"/>
  <c r="K743" i="13"/>
  <c r="K747" i="13"/>
  <c r="E773" i="13"/>
  <c r="E769" i="13"/>
  <c r="E765" i="13"/>
  <c r="E761" i="13"/>
  <c r="E757" i="13"/>
  <c r="E774" i="13"/>
  <c r="E770" i="13"/>
  <c r="E766" i="13"/>
  <c r="E762" i="13"/>
  <c r="E758" i="13"/>
  <c r="E653" i="13" l="1"/>
  <c r="K629" i="13"/>
  <c r="E581" i="13"/>
  <c r="E701" i="13"/>
  <c r="E605" i="13"/>
  <c r="E751" i="13"/>
  <c r="E775" i="13"/>
  <c r="K581" i="13"/>
  <c r="E147" i="13"/>
  <c r="K75" i="13"/>
  <c r="K123" i="13"/>
  <c r="K27" i="13"/>
  <c r="K751" i="13"/>
  <c r="E725" i="13"/>
  <c r="K725" i="13"/>
  <c r="E629" i="13"/>
  <c r="K99" i="13"/>
  <c r="E677" i="13"/>
  <c r="K51" i="13"/>
  <c r="K701" i="13"/>
  <c r="K605" i="13"/>
  <c r="K677" i="13"/>
  <c r="K653" i="13"/>
</calcChain>
</file>

<file path=xl/sharedStrings.xml><?xml version="1.0" encoding="utf-8"?>
<sst xmlns="http://schemas.openxmlformats.org/spreadsheetml/2006/main" count="2425" uniqueCount="375">
  <si>
    <t>28º Leilão de Energia Nova A-6</t>
  </si>
  <si>
    <t>Empreendimento</t>
  </si>
  <si>
    <t>C.E.G.</t>
  </si>
  <si>
    <t>Fonte</t>
  </si>
  <si>
    <t>Tipo</t>
  </si>
  <si>
    <t>PCH</t>
  </si>
  <si>
    <t>ESO</t>
  </si>
  <si>
    <t>CGH</t>
  </si>
  <si>
    <t>ECO</t>
  </si>
  <si>
    <t>APE</t>
  </si>
  <si>
    <t>ANTONIO PRADO</t>
  </si>
  <si>
    <t>CGH.PH.MG.031618-0.01</t>
  </si>
  <si>
    <t>UHE</t>
  </si>
  <si>
    <t>CBVG</t>
  </si>
  <si>
    <t>BELA VISTA</t>
  </si>
  <si>
    <t>PCH.PH.PR.029576-0.01</t>
  </si>
  <si>
    <t>CPFLR</t>
  </si>
  <si>
    <t>LUCIA CHEROBIM</t>
  </si>
  <si>
    <t>PCH.PH.PR.028419-0.01</t>
  </si>
  <si>
    <t>ENERGIA LIMPA</t>
  </si>
  <si>
    <t>NOVA PONTE QUEIMADA II</t>
  </si>
  <si>
    <t>CGH.PH.MG.028570-6.01</t>
  </si>
  <si>
    <t>EW</t>
  </si>
  <si>
    <t>DIAMANTINO</t>
  </si>
  <si>
    <t>CGH.PH.GO.038152-7.01</t>
  </si>
  <si>
    <t>GERACAO CEU AZUL</t>
  </si>
  <si>
    <t>BAIXO IGUACU</t>
  </si>
  <si>
    <t>UHE.PH.PR.030923-0.01</t>
  </si>
  <si>
    <t>GUAPORE 2</t>
  </si>
  <si>
    <t>ALTO GUAPORE 2</t>
  </si>
  <si>
    <t>PCH.PH.MT.035646-8.01</t>
  </si>
  <si>
    <t>LAC</t>
  </si>
  <si>
    <t>LACERDOPOLIS</t>
  </si>
  <si>
    <t>PCH.PH.SC.037820-8.01</t>
  </si>
  <si>
    <t>OURO BRANCO</t>
  </si>
  <si>
    <t>PCH.PH.PR.034015-4.01</t>
  </si>
  <si>
    <t>PCH BV II</t>
  </si>
  <si>
    <t>BOA VISTA II</t>
  </si>
  <si>
    <t>PCH.PH.PR.000273-9.01</t>
  </si>
  <si>
    <t>PCH SEDE II</t>
  </si>
  <si>
    <t>SEDE II</t>
  </si>
  <si>
    <t>PCH.PH.RS.037300-1.01</t>
  </si>
  <si>
    <t>GAMELEIRA</t>
  </si>
  <si>
    <t/>
  </si>
  <si>
    <t>UEE</t>
  </si>
  <si>
    <t>VDB</t>
  </si>
  <si>
    <t>CDU</t>
  </si>
  <si>
    <t>COSTA DAS DUNAS</t>
  </si>
  <si>
    <t>EOL.CV.RN.037959-0.01</t>
  </si>
  <si>
    <t>CFL</t>
  </si>
  <si>
    <t>VENTOS DE SAO JANUARIO 03</t>
  </si>
  <si>
    <t>EOL.CV.BA.033521-5.01</t>
  </si>
  <si>
    <t>VENTOS DE SAO JANUARIO 05</t>
  </si>
  <si>
    <t>EOL.CV.BA.032644-5.01</t>
  </si>
  <si>
    <t>VENTOS DE SAO JANUARIO 06</t>
  </si>
  <si>
    <t>EOL.CV.BA.033523-1.01</t>
  </si>
  <si>
    <t>VENTOS DE SAO JANUARIO 10</t>
  </si>
  <si>
    <t>EOL.CV.BA.033529-0.01</t>
  </si>
  <si>
    <t>VENTOS DE SAO JANUARIO 11</t>
  </si>
  <si>
    <t>EOL.CV.BA.033530-4.01</t>
  </si>
  <si>
    <t>CSJ 20</t>
  </si>
  <si>
    <t>VENTOS DE SAO JANUARIO 20</t>
  </si>
  <si>
    <t>EOL.CV.BA.037102-5.01</t>
  </si>
  <si>
    <t>CSJ 21</t>
  </si>
  <si>
    <t>VENTOS DE SAO JANUARIO 21</t>
  </si>
  <si>
    <t>EOL.CV.BA.037103-3.01</t>
  </si>
  <si>
    <t>CSJ 22</t>
  </si>
  <si>
    <t>VENTOS DE SAO JANUARIO 22</t>
  </si>
  <si>
    <t>EOL.CV.BA.037104-1.01</t>
  </si>
  <si>
    <t>CSJ 23</t>
  </si>
  <si>
    <t>VENTOS DE SAO JANUARIO 23</t>
  </si>
  <si>
    <t>EOL.CV.BA.040625-2.01</t>
  </si>
  <si>
    <t>EDPR BR</t>
  </si>
  <si>
    <t>JERUSALEM I</t>
  </si>
  <si>
    <t>EOL.CV.RN.037294-3.01</t>
  </si>
  <si>
    <t>JERUSALEM II</t>
  </si>
  <si>
    <t>EOL.CV.RN.037295-1.01</t>
  </si>
  <si>
    <t>JERUSALEM III</t>
  </si>
  <si>
    <t>EOL.CV.RN.037296-0.01</t>
  </si>
  <si>
    <t>JERUSALEM IV</t>
  </si>
  <si>
    <t>EOL.CV.RN.037297-8.01</t>
  </si>
  <si>
    <t>JERUSALEM V</t>
  </si>
  <si>
    <t>EOL.CV.RN.037298-6.01</t>
  </si>
  <si>
    <t>JERUSALEM VI</t>
  </si>
  <si>
    <t>EOL.CV.RN.037299-4.01</t>
  </si>
  <si>
    <t>MONTE VERDE I</t>
  </si>
  <si>
    <t>EOL.CV.RN.032518-0.01</t>
  </si>
  <si>
    <t>MONTE VERDE II</t>
  </si>
  <si>
    <t>EOL.CV.RN.032519-8.01</t>
  </si>
  <si>
    <t>MONTE VERDE III</t>
  </si>
  <si>
    <t>EOL.CV.RN.033881-8.01</t>
  </si>
  <si>
    <t>MONTE VERDE IV</t>
  </si>
  <si>
    <t>EOL.CV.RN.038035-0.01</t>
  </si>
  <si>
    <t>MONTE VERDE V</t>
  </si>
  <si>
    <t>EOL.CV.RN.040584-1.01</t>
  </si>
  <si>
    <t>FIB</t>
  </si>
  <si>
    <t>FIGUEIRA BRANCA</t>
  </si>
  <si>
    <t>EOL.CV.RN.038002-4.01</t>
  </si>
  <si>
    <t>FL1</t>
  </si>
  <si>
    <t>VENTOS DE SAO JANUARIO 01</t>
  </si>
  <si>
    <t>EOL.CV.BA.033508-8.01</t>
  </si>
  <si>
    <t>FL13</t>
  </si>
  <si>
    <t>VENTOS DE SAO JANUARIO 13</t>
  </si>
  <si>
    <t>EOL.CV.BA.033532-0.01</t>
  </si>
  <si>
    <t>FL14</t>
  </si>
  <si>
    <t>VENTOS DE SAO JANUARIO 14</t>
  </si>
  <si>
    <t>EOL.CV.BA.033533-9.01</t>
  </si>
  <si>
    <t>FL4</t>
  </si>
  <si>
    <t>VENTOS DE SAO JANUARIO 04</t>
  </si>
  <si>
    <t>EOL.CV.BA.032641-0.01</t>
  </si>
  <si>
    <t>FTO</t>
  </si>
  <si>
    <t>FAROL DE TOUROS</t>
  </si>
  <si>
    <t>EOL.CV.RN.037999-9.01</t>
  </si>
  <si>
    <t>GAM</t>
  </si>
  <si>
    <t>EOL.CV.RN.038006-7.01</t>
  </si>
  <si>
    <t>JB</t>
  </si>
  <si>
    <t>SERRA DA BABILONIA A</t>
  </si>
  <si>
    <t>EOL.CV.BA.037083-5.01</t>
  </si>
  <si>
    <t>SERRA DA BABILONIA C</t>
  </si>
  <si>
    <t>EOL.CV.BA.040609-0.01</t>
  </si>
  <si>
    <t>SERRA DA BABILONIA E</t>
  </si>
  <si>
    <t>EOL.CV.BA.040611-2.01</t>
  </si>
  <si>
    <t>SERRA DA BABILONIA F</t>
  </si>
  <si>
    <t>EOL.CV.BA.040612-0.01</t>
  </si>
  <si>
    <t>SAO FERNANDO</t>
  </si>
  <si>
    <t>SAO FERNANDO 2</t>
  </si>
  <si>
    <t>EOL.CV.RN.037075-4.01</t>
  </si>
  <si>
    <t>VILA CEARA I</t>
  </si>
  <si>
    <t>EOL.CV.RN.036980-2.01</t>
  </si>
  <si>
    <t>VILA MARANHAO I</t>
  </si>
  <si>
    <t>EOL.CV.RN.038325-2.01</t>
  </si>
  <si>
    <t>VILA MARANHAO II</t>
  </si>
  <si>
    <t>EOL.CV.RN.038326-0.01</t>
  </si>
  <si>
    <t>VILA MARANHAO III</t>
  </si>
  <si>
    <t>EOL.CV.RN.038327-9.01</t>
  </si>
  <si>
    <t>VDBF3</t>
  </si>
  <si>
    <t>VENTOS DA BAHIA XIII</t>
  </si>
  <si>
    <t>EOL.CV.BA.032535-0.01</t>
  </si>
  <si>
    <t>VENTOS DA BAHIA XIV</t>
  </si>
  <si>
    <t>EOL.CV.BA.032536-8.01</t>
  </si>
  <si>
    <t>VENTOS DA BAHIA XXIII</t>
  </si>
  <si>
    <t>EOL.CV.BA.035234-9.01</t>
  </si>
  <si>
    <t>VENTOS DA BAHIA XXVII</t>
  </si>
  <si>
    <t>EOL.CV.BA.034889-9.01</t>
  </si>
  <si>
    <t>VS MAR</t>
  </si>
  <si>
    <t>VENTOS DE SANTA MARTINA 01</t>
  </si>
  <si>
    <t>EOL.CV.RN.038310-4.01</t>
  </si>
  <si>
    <t>VENTOS DE SANTA MARTINA 09</t>
  </si>
  <si>
    <t>EOL.CV.RN.038318-0.01</t>
  </si>
  <si>
    <t>VENTOS DE SANTA MARTINA 10</t>
  </si>
  <si>
    <t>EOL.CV.RN.038319-8.01</t>
  </si>
  <si>
    <t>VENTOS DE SANTA MARTINA 11</t>
  </si>
  <si>
    <t>EOL.CV.RN.038320-1.01</t>
  </si>
  <si>
    <t>VENTOS DE SANTA MARTINA 12</t>
  </si>
  <si>
    <t>EOL.CV.RN.038321-0.01</t>
  </si>
  <si>
    <t>VENTOS DE SANTA MARTINA 13</t>
  </si>
  <si>
    <t>EOL.CV.RN.038322-8.01</t>
  </si>
  <si>
    <t>VENTOS DE SANTA MARTINA 14</t>
  </si>
  <si>
    <t>EOL.CV.RN.038323-6.01</t>
  </si>
  <si>
    <t>BION</t>
  </si>
  <si>
    <t>GAS</t>
  </si>
  <si>
    <t>GBSA</t>
  </si>
  <si>
    <t>RIO VERMELHO 3</t>
  </si>
  <si>
    <t>UTE.AI.SP.035093-1.01</t>
  </si>
  <si>
    <t>PGC</t>
  </si>
  <si>
    <t>PARNAIBA 5A E 5B</t>
  </si>
  <si>
    <t>UTE.GN.MA.040562-0.01</t>
  </si>
  <si>
    <t>UTE CDF</t>
  </si>
  <si>
    <t>CASA DE FORCA</t>
  </si>
  <si>
    <t>UTE.AI.SP.028063-1.01</t>
  </si>
  <si>
    <t>Resumo Vendedor</t>
  </si>
  <si>
    <t>UF</t>
  </si>
  <si>
    <t>Rio</t>
  </si>
  <si>
    <t>Submercado</t>
  </si>
  <si>
    <t>Investimento (R$)</t>
  </si>
  <si>
    <t>Potência (MW)</t>
  </si>
  <si>
    <t>GF (MWm)</t>
  </si>
  <si>
    <t>Lotes Contratados</t>
  </si>
  <si>
    <t>Total (MWh)</t>
  </si>
  <si>
    <t>Preço de Lance (R$/MWh)</t>
  </si>
  <si>
    <t>Montante (R$)</t>
  </si>
  <si>
    <t>MG</t>
  </si>
  <si>
    <t>GAVIÃO</t>
  </si>
  <si>
    <t>SE</t>
  </si>
  <si>
    <t>PR</t>
  </si>
  <si>
    <t>CHOPIM</t>
  </si>
  <si>
    <t>S</t>
  </si>
  <si>
    <t>IGUAÇU</t>
  </si>
  <si>
    <t>RIO CASCA</t>
  </si>
  <si>
    <t>GO</t>
  </si>
  <si>
    <t>MT</t>
  </si>
  <si>
    <t>GUAPORÉ</t>
  </si>
  <si>
    <t>SC</t>
  </si>
  <si>
    <t>RIO DO PEIXE</t>
  </si>
  <si>
    <t>MOURÃO</t>
  </si>
  <si>
    <t>MARRECAS</t>
  </si>
  <si>
    <t>RS</t>
  </si>
  <si>
    <t>POTIRIBU</t>
  </si>
  <si>
    <t>RN</t>
  </si>
  <si>
    <t>VENTO</t>
  </si>
  <si>
    <t>NE</t>
  </si>
  <si>
    <t>BA</t>
  </si>
  <si>
    <t>Combustível</t>
  </si>
  <si>
    <t>Receita Fixa (R$/ano)</t>
  </si>
  <si>
    <t>SP</t>
  </si>
  <si>
    <t>BAGAÇO DE CANA</t>
  </si>
  <si>
    <t>N</t>
  </si>
  <si>
    <t>MA</t>
  </si>
  <si>
    <t>GÁS NATURAL</t>
  </si>
  <si>
    <t>Resumo Comprador</t>
  </si>
  <si>
    <t>Comprador</t>
  </si>
  <si>
    <t>QTDH-30-2024
(MWh)</t>
  </si>
  <si>
    <t>DIS-25-2024
(MWh)</t>
  </si>
  <si>
    <t>QTDE-20-2024
(MWh)</t>
  </si>
  <si>
    <t>Total
(MWh)</t>
  </si>
  <si>
    <t>Negociado
(%)</t>
  </si>
  <si>
    <t>CELESC DIST</t>
  </si>
  <si>
    <t>CELG</t>
  </si>
  <si>
    <t>CELPE</t>
  </si>
  <si>
    <t>CEMIG DISTRIB</t>
  </si>
  <si>
    <t>CERON</t>
  </si>
  <si>
    <t>COELBA</t>
  </si>
  <si>
    <t>COELCE</t>
  </si>
  <si>
    <t>COPEL DISTRIB</t>
  </si>
  <si>
    <t>COSERN</t>
  </si>
  <si>
    <t>CPFL PAULISTA</t>
  </si>
  <si>
    <t>ELFSM</t>
  </si>
  <si>
    <t>ENERGISA BO</t>
  </si>
  <si>
    <t>ENERGISA MG</t>
  </si>
  <si>
    <t>ENERGISA MS</t>
  </si>
  <si>
    <t>ENERGISA MT</t>
  </si>
  <si>
    <t>ENERGISA PB</t>
  </si>
  <si>
    <t>ENERGISA SE</t>
  </si>
  <si>
    <t>ENERGISA SUL-SUDESTE</t>
  </si>
  <si>
    <t>ENERGISA TO</t>
  </si>
  <si>
    <t>Total Negociado (MWh)</t>
  </si>
  <si>
    <t>Total negociado (lotes)</t>
  </si>
  <si>
    <t>Preço de Venda médio (R$/MWh)</t>
  </si>
  <si>
    <t>Empreendimetno Comprador</t>
  </si>
  <si>
    <t>QTDH-30-2024</t>
  </si>
  <si>
    <t>Contratado (MWh)</t>
  </si>
  <si>
    <t>Contratado (MW médios)</t>
  </si>
  <si>
    <t>Negociado (%)</t>
  </si>
  <si>
    <t>TOTAL:</t>
  </si>
  <si>
    <t>* O montante em MW médios contratado por cada distribuidora tem caráter meramente informativo. Para efeitos de celebração de contratos será considerado o montante em MWh.</t>
  </si>
  <si>
    <t>QTDE-20-2024</t>
  </si>
  <si>
    <t>DIS-25-2024</t>
  </si>
  <si>
    <t>Produtos</t>
  </si>
  <si>
    <t>Descrição</t>
  </si>
  <si>
    <t>Início de Suprimento</t>
  </si>
  <si>
    <t>Fim de Suprimento</t>
  </si>
  <si>
    <t>Produto</t>
  </si>
  <si>
    <t>Nº de horas</t>
  </si>
  <si>
    <t>Ano de Demanda</t>
  </si>
  <si>
    <t>Preço Inicial</t>
  </si>
  <si>
    <t>01/01/2024</t>
  </si>
  <si>
    <t>31/12/2048</t>
  </si>
  <si>
    <t>31/12/2043</t>
  </si>
  <si>
    <t>Quantidade Eólica</t>
  </si>
  <si>
    <t>31/12/2053</t>
  </si>
  <si>
    <t>Legenda</t>
  </si>
  <si>
    <t>BIO</t>
  </si>
  <si>
    <t>EMPREENDIMENTO A BIOMASSA COM CVU</t>
  </si>
  <si>
    <t>EMPREENDIMENTO A BIOMASSA COM CVU NULO</t>
  </si>
  <si>
    <t>CAV</t>
  </si>
  <si>
    <t>EMPREENDIMENTO A CARVÃO</t>
  </si>
  <si>
    <t>CENTRAL DE GERAÇÃO HIDRELÉTRICA</t>
  </si>
  <si>
    <t>EMPREENDIMENTO A GÁS NATURAL</t>
  </si>
  <si>
    <t>NEH</t>
  </si>
  <si>
    <t>NOVO EMPREENDIMENTO HIDRELÉTRICO</t>
  </si>
  <si>
    <t>PEQUENA CENTRAL HIDRELÉTRICA</t>
  </si>
  <si>
    <t>USINA DE ENERGIA EÓLICA</t>
  </si>
  <si>
    <t>EMPREENDIMENTO HIDRELÉTRICO</t>
  </si>
  <si>
    <t>UHEP</t>
  </si>
  <si>
    <t>EMPREENDIMENTO HIDRELÉTRICO com POTÊNCIA ATÉ 50 MW</t>
  </si>
  <si>
    <t>EMPREENDIMENTO COM OUTORGA</t>
  </si>
  <si>
    <t>EMPREENDIMENTO SEM OUTORGA</t>
  </si>
  <si>
    <t>Consórcio/Empresa</t>
  </si>
  <si>
    <t>Razão Social</t>
  </si>
  <si>
    <t>CNPJ</t>
  </si>
  <si>
    <t>ANTONIO PRADO ENERGIA S.A.</t>
  </si>
  <si>
    <t>14.588.726/0001-00</t>
  </si>
  <si>
    <t>COPEL GERAÇÃO E TRANSMISSÃO S.A.</t>
  </si>
  <si>
    <t>03.507.699/0001-79</t>
  </si>
  <si>
    <t>FOZ DO CHOPIM ENERGÉTICA LTDA</t>
  </si>
  <si>
    <t>CPFL ENERGIAS RENOVÁVEIS S.A.</t>
  </si>
  <si>
    <t>08.439.659/0001-50</t>
  </si>
  <si>
    <t>ENERGIA LIMPA PARTICIPAÇÕES LTDA.</t>
  </si>
  <si>
    <t>10.871.186/0001-08</t>
  </si>
  <si>
    <t>ENERGIA DAS ÁGUAS SA</t>
  </si>
  <si>
    <t>24.520.095/0001-32</t>
  </si>
  <si>
    <t>WELT ENERGIA LTDA</t>
  </si>
  <si>
    <t>19.696.542/0001-79</t>
  </si>
  <si>
    <t>GERAÇÃO CÉU AZUL S.A.</t>
  </si>
  <si>
    <t>09.136.819/0001-55</t>
  </si>
  <si>
    <t>PAN PARTNERS ADMINISTRAÇÃO PATRIMONIAL LTDA.</t>
  </si>
  <si>
    <t>14.812.369/0001-03</t>
  </si>
  <si>
    <t>LACERDÓPOLIS ENERGÉTICA S.A.</t>
  </si>
  <si>
    <t>20.395.383/0001-51</t>
  </si>
  <si>
    <t>CENTRAL HIDRELÉTRICA OURO BRANCO LTDA</t>
  </si>
  <si>
    <t>06.926.595/0001-97</t>
  </si>
  <si>
    <t>PCH BV II GERAÇÃO DE ENERGIA LTDA</t>
  </si>
  <si>
    <t>22.091.543/0001-02</t>
  </si>
  <si>
    <t>IJUI CENTENARIA GERACAO SPE LTDA</t>
  </si>
  <si>
    <t>12.819.365/0001-21</t>
  </si>
  <si>
    <t>SPE COSTA DAS DUNAS ENERGIA S.A.</t>
  </si>
  <si>
    <t>10.401.225/0001-03</t>
  </si>
  <si>
    <t>EDF EN DO BRASIL PARTICIPAÇÕES LTDA</t>
  </si>
  <si>
    <t>21.812.954/0001-79</t>
  </si>
  <si>
    <t>VENTOS DE SÃO JANUÁRIO ENERGIAS RENOVAVEIS S.A.</t>
  </si>
  <si>
    <t>13.312.571/0001-03</t>
  </si>
  <si>
    <t>VENTOS DE SÃO JANUÁRIO ENERGIAS RENOVÁVEIS S.A.</t>
  </si>
  <si>
    <t>SALUS FUNDO DE INVESTIMENTOS EM PARTICIPAÇÕES MULTIESTRATÉGIA</t>
  </si>
  <si>
    <t>09.910.984/0001-12</t>
  </si>
  <si>
    <t>EDP RENOVÁVEIS BRASIL S.A.</t>
  </si>
  <si>
    <t>09.334.083/0001-20</t>
  </si>
  <si>
    <t>GESTAMP EÓLICA BRASIL S.A.</t>
  </si>
  <si>
    <t>08.093.648/0001-61</t>
  </si>
  <si>
    <t>SPE FIGUEIRA BRANCA ENERGIA S.A.</t>
  </si>
  <si>
    <t>09.665.352/0001-30</t>
  </si>
  <si>
    <t>PARQUE EÓLICO VENTOS DE SÃO JANUÁRIO 01 S.A.</t>
  </si>
  <si>
    <t>30.558.359/0001-40</t>
  </si>
  <si>
    <t>PARQUE EÓLICO VENTOS DE SÃO JANUÁRIO 13 S.A.</t>
  </si>
  <si>
    <t>30.558.294/0001-32</t>
  </si>
  <si>
    <t>PARQUE EÓLICO VENTOS DE SÃO JANUÁRIO 14 S.A.</t>
  </si>
  <si>
    <t>30.558.337/0001-80</t>
  </si>
  <si>
    <t>PARQUE EÓLICO VENTOS DE SÃO JANUÁRIO 04 S.A.</t>
  </si>
  <si>
    <t>30.558.320/0001-22</t>
  </si>
  <si>
    <t>SPE FAROL DE TOUROS ENERGIA S.A.</t>
  </si>
  <si>
    <t>10.369.836/0001-11</t>
  </si>
  <si>
    <t>SPE GAMELEIRA ENERGIA S.A.</t>
  </si>
  <si>
    <t>07.099.001/0001-84</t>
  </si>
  <si>
    <t>JARDIM BOTANICO GERAÇÃO DE ENERGIA E PARTICIPAÇÕES S/A</t>
  </si>
  <si>
    <t>24.550.050/0001-00</t>
  </si>
  <si>
    <t>JARDIM BOTÂNICO GERAÇÃO DE ENERGIA E PARTICIPAÇÕES S.A.</t>
  </si>
  <si>
    <t>ENERFIN DO BRASIL SOCIEDADE DE ENERGIA LTDA</t>
  </si>
  <si>
    <t>07.219.024/0001-85</t>
  </si>
  <si>
    <t>ENERFIN ENERVENTO EXTERIOR, S.L.U.</t>
  </si>
  <si>
    <t>16.885.705/0001-73</t>
  </si>
  <si>
    <t>EÓLICA SÃO FERNANDO LTDA</t>
  </si>
  <si>
    <t>19.258.397/0001-44</t>
  </si>
  <si>
    <t>VOLTALIA ENERGIA DO BRASIL LTDA</t>
  </si>
  <si>
    <t>08.351.042/0001-89</t>
  </si>
  <si>
    <t>VDB F3 GERAÇÃO DE ENERGIA S.A.</t>
  </si>
  <si>
    <t>27.074.078/0001-07</t>
  </si>
  <si>
    <t>PARQUE EÓLICO VDB DEV LTDA</t>
  </si>
  <si>
    <t>26.866.481/0001-06</t>
  </si>
  <si>
    <t>VENTOS DE SANTA MARTINA ENERGIAS RENOVÁVEIS S.A.</t>
  </si>
  <si>
    <t>17.875.073/0001-20</t>
  </si>
  <si>
    <t>GLENCANE BIOENERGIA S/A</t>
  </si>
  <si>
    <t>68.316.801/0001-02</t>
  </si>
  <si>
    <t>PARNAÍBA GERAÇÃO E COMERCIALIZAÇÃO DE ENERGIA S.A.</t>
  </si>
  <si>
    <t>15.743.303/0001-71</t>
  </si>
  <si>
    <t>ALCOESTE BIOENERGIA FERNANDÓPOLIS S.A.</t>
  </si>
  <si>
    <t>43.545.284/0001-04</t>
  </si>
  <si>
    <t>Produto Quantidade Eólico - QTDE-20-2024</t>
  </si>
  <si>
    <t>Produto Quantidade Hidrelétrica - QTDH-30-2024</t>
  </si>
  <si>
    <t>Produto Disponibilidade Termelétrica - DIS-25-2024</t>
  </si>
  <si>
    <t>Total negociado (MWm)</t>
  </si>
  <si>
    <t>Preço Inicial (R$/MWh)</t>
  </si>
  <si>
    <t>Preço Inicial/ de Referência (R$/MWh)</t>
  </si>
  <si>
    <t>Disponibilidade Termelétrica</t>
  </si>
  <si>
    <t>Quantidade Hidrelétrica</t>
  </si>
  <si>
    <t>Preço Marginal (R$/MWh):</t>
  </si>
  <si>
    <r>
      <t>Nº de Usinas Vencedoras</t>
    </r>
    <r>
      <rPr>
        <sz val="10"/>
        <color rgb="FF000000"/>
        <rFont val="Calibri"/>
        <family val="2"/>
        <scheme val="minor"/>
      </rPr>
      <t>:</t>
    </r>
  </si>
  <si>
    <t>Garantia Física (MWm):</t>
  </si>
  <si>
    <t>Preço Médio de Venda (R$/MWh):</t>
  </si>
  <si>
    <t>Montante (MWh):</t>
  </si>
  <si>
    <t>Montante Contratado (MWm):</t>
  </si>
  <si>
    <t>Montante Contratado (Lotes):</t>
  </si>
  <si>
    <r>
      <t>Montante Financeiro (R$)</t>
    </r>
    <r>
      <rPr>
        <sz val="10"/>
        <color rgb="FF000000"/>
        <rFont val="Calibri"/>
        <family val="2"/>
        <scheme val="minor"/>
      </rPr>
      <t>:</t>
    </r>
  </si>
  <si>
    <t>Economia (R$):</t>
  </si>
  <si>
    <t>Deságio (%):</t>
  </si>
  <si>
    <t>Quadro Resumo</t>
  </si>
  <si>
    <r>
      <t>Potência (MW)</t>
    </r>
    <r>
      <rPr>
        <sz val="10"/>
        <color rgb="FF000000"/>
        <rFont val="Calibri"/>
        <family val="2"/>
        <scheme val="minor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</si>
</sst>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&quot;R$&quot;\ #,##0.00;[Red]\-&quot;R$&quot;\ #,##0.00"/>
    <numFmt numFmtId="164" formatCode="#,##0.000"/>
    <numFmt numFmtId="165" formatCode="0.00000000"/>
    <numFmt numFmtId="166" formatCode="0.00000%"/>
    <numFmt numFmtId="167" formatCode="0.0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Verdana"/>
      <family val="2"/>
    </font>
    <font>
      <sz val="8"/>
      <color theme="1"/>
      <name val="calibri"/>
      <family val="2"/>
    </font>
    <font>
      <b/>
      <sz val="15"/>
      <color rgb="FF17375D"/>
      <name val="Verdana"/>
      <family val="2"/>
    </font>
    <font>
      <b/>
      <sz val="15"/>
      <color rgb="FF17375D"/>
      <name val="calibri"/>
      <family val="2"/>
    </font>
    <font>
      <b/>
      <sz val="12"/>
      <color theme="1"/>
      <name val="Verdana"/>
      <family val="2"/>
    </font>
    <font>
      <b/>
      <sz val="12"/>
      <color theme="1"/>
      <name val="calibri"/>
      <family val="2"/>
    </font>
    <font>
      <b/>
      <sz val="12"/>
      <color rgb="FF17375D"/>
      <name val="Verdana"/>
      <family val="2"/>
    </font>
    <font>
      <b/>
      <sz val="12"/>
      <color rgb="FF17375D"/>
      <name val="calibri"/>
      <family val="2"/>
    </font>
    <font>
      <sz val="8"/>
      <color rgb="FFFFFFFF"/>
      <name val="Verdana"/>
      <family val="2"/>
    </font>
    <font>
      <sz val="8"/>
      <color rgb="FFFFFFFF"/>
      <name val="calibri"/>
      <family val="2"/>
    </font>
    <font>
      <b/>
      <sz val="8"/>
      <color theme="1"/>
      <name val="Verdana"/>
      <family val="2"/>
    </font>
    <font>
      <b/>
      <sz val="8"/>
      <color theme="1"/>
      <name val="calibri"/>
      <family val="2"/>
    </font>
    <font>
      <sz val="11"/>
      <color theme="1"/>
      <name val="calibri"/>
      <family val="2"/>
    </font>
    <font>
      <b/>
      <sz val="15"/>
      <color rgb="FF17375D"/>
      <name val="Calibri"/>
      <family val="2"/>
      <scheme val="minor"/>
    </font>
    <font>
      <b/>
      <sz val="12"/>
      <color rgb="FF17375D"/>
      <name val="Calibri"/>
      <family val="2"/>
      <scheme val="minor"/>
    </font>
    <font>
      <sz val="8"/>
      <color rgb="FFFFFFFF"/>
      <name val="Calibri"/>
      <family val="2"/>
      <scheme val="minor"/>
    </font>
    <font>
      <sz val="6"/>
      <color theme="1"/>
      <name val="Verdana"/>
      <family val="2"/>
    </font>
    <font>
      <b/>
      <sz val="9"/>
      <color theme="0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theme="1"/>
      <name val="Verdana"/>
      <family val="2"/>
    </font>
    <font>
      <sz val="8"/>
      <color theme="1"/>
      <name val="Calibri"/>
      <family val="2"/>
      <scheme val="minor"/>
    </font>
    <font>
      <b/>
      <sz val="8"/>
      <color rgb="FF17375D"/>
      <name val="Calibri"/>
      <family val="2"/>
      <scheme val="minor"/>
    </font>
    <font>
      <sz val="8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theme="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C8C8C8"/>
      </patternFill>
    </fill>
    <fill>
      <patternFill patternType="solid">
        <fgColor rgb="FFD3D3D3"/>
      </patternFill>
    </fill>
    <fill>
      <patternFill patternType="solid">
        <fgColor rgb="FF1F4E7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 style="thin">
        <color rgb="FFFF9646"/>
      </left>
      <right/>
      <top/>
      <bottom/>
      <diagonal/>
    </border>
    <border>
      <left/>
      <right style="thin">
        <color rgb="FFFF9646"/>
      </right>
      <top/>
      <bottom/>
      <diagonal/>
    </border>
    <border>
      <left style="thin">
        <color rgb="FFFF9646"/>
      </left>
      <right/>
      <top style="thin">
        <color rgb="FFFF9646"/>
      </top>
      <bottom/>
      <diagonal/>
    </border>
    <border>
      <left style="thin">
        <color rgb="FFFF9646"/>
      </left>
      <right/>
      <top/>
      <bottom style="thin">
        <color rgb="FFFF9646"/>
      </bottom>
      <diagonal/>
    </border>
    <border>
      <left/>
      <right/>
      <top style="thin">
        <color rgb="FFFF9646"/>
      </top>
      <bottom/>
      <diagonal/>
    </border>
    <border>
      <left/>
      <right/>
      <top/>
      <bottom style="thin">
        <color rgb="FFFF9646"/>
      </bottom>
      <diagonal/>
    </border>
    <border>
      <left/>
      <right style="thin">
        <color rgb="FFFF9646"/>
      </right>
      <top style="thin">
        <color rgb="FFFF9646"/>
      </top>
      <bottom/>
      <diagonal/>
    </border>
    <border>
      <left/>
      <right style="thin">
        <color rgb="FFFF9646"/>
      </right>
      <top/>
      <bottom style="thin">
        <color rgb="FFFF9646"/>
      </bottom>
      <diagonal/>
    </border>
    <border>
      <left/>
      <right/>
      <top style="thin">
        <color rgb="FFC8C8C8"/>
      </top>
      <bottom style="thin">
        <color rgb="FFC8C8C8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 style="thin">
        <color rgb="FFFFC000"/>
      </left>
      <right/>
      <top style="thin">
        <color rgb="FFFFC000"/>
      </top>
      <bottom/>
      <diagonal/>
    </border>
    <border>
      <left/>
      <right/>
      <top style="thin">
        <color rgb="FFFFC000"/>
      </top>
      <bottom/>
      <diagonal/>
    </border>
    <border>
      <left/>
      <right style="thin">
        <color rgb="FFFFC000"/>
      </right>
      <top style="thin">
        <color rgb="FFFFC000"/>
      </top>
      <bottom/>
      <diagonal/>
    </border>
    <border>
      <left style="thin">
        <color rgb="FFFFC000"/>
      </left>
      <right/>
      <top style="thin">
        <color rgb="FFFF9646"/>
      </top>
      <bottom/>
      <diagonal/>
    </border>
    <border>
      <left/>
      <right style="thin">
        <color rgb="FFFFC000"/>
      </right>
      <top style="thin">
        <color rgb="FFFF9646"/>
      </top>
      <bottom/>
      <diagonal/>
    </border>
    <border>
      <left style="thin">
        <color rgb="FFFFC000"/>
      </left>
      <right/>
      <top/>
      <bottom/>
      <diagonal/>
    </border>
    <border>
      <left/>
      <right style="thin">
        <color rgb="FFFFC000"/>
      </right>
      <top/>
      <bottom/>
      <diagonal/>
    </border>
    <border>
      <left style="thin">
        <color rgb="FFFFC000"/>
      </left>
      <right/>
      <top/>
      <bottom style="thin">
        <color rgb="FFFF9646"/>
      </bottom>
      <diagonal/>
    </border>
    <border>
      <left/>
      <right style="thin">
        <color rgb="FFFFC000"/>
      </right>
      <top/>
      <bottom style="thin">
        <color rgb="FFFF9646"/>
      </bottom>
      <diagonal/>
    </border>
    <border>
      <left style="thin">
        <color rgb="FFFFC000"/>
      </left>
      <right/>
      <top style="thin">
        <color rgb="FFC8C8C8"/>
      </top>
      <bottom style="thin">
        <color rgb="FFC8C8C8"/>
      </bottom>
      <diagonal/>
    </border>
    <border>
      <left/>
      <right style="thin">
        <color rgb="FFFFC000"/>
      </right>
      <top style="thin">
        <color rgb="FFC8C8C8"/>
      </top>
      <bottom style="thin">
        <color rgb="FFC8C8C8"/>
      </bottom>
      <diagonal/>
    </border>
    <border>
      <left style="thin">
        <color rgb="FFFFC000"/>
      </left>
      <right/>
      <top/>
      <bottom style="thin">
        <color rgb="FFFFC000"/>
      </bottom>
      <diagonal/>
    </border>
    <border>
      <left/>
      <right/>
      <top/>
      <bottom style="thin">
        <color rgb="FFFFC000"/>
      </bottom>
      <diagonal/>
    </border>
    <border>
      <left/>
      <right style="thin">
        <color rgb="FFFFC000"/>
      </right>
      <top/>
      <bottom style="thin">
        <color rgb="FFFFC000"/>
      </bottom>
      <diagonal/>
    </border>
    <border>
      <left style="thin">
        <color theme="5"/>
      </left>
      <right/>
      <top/>
      <bottom/>
      <diagonal/>
    </border>
    <border>
      <left style="medium">
        <color theme="9"/>
      </left>
      <right/>
      <top style="medium">
        <color theme="9"/>
      </top>
      <bottom style="thin">
        <color theme="9"/>
      </bottom>
      <diagonal/>
    </border>
    <border>
      <left/>
      <right/>
      <top style="medium">
        <color theme="9"/>
      </top>
      <bottom style="thin">
        <color theme="9"/>
      </bottom>
      <diagonal/>
    </border>
    <border>
      <left/>
      <right style="medium">
        <color theme="9"/>
      </right>
      <top style="medium">
        <color theme="9"/>
      </top>
      <bottom style="thin">
        <color theme="9"/>
      </bottom>
      <diagonal/>
    </border>
    <border>
      <left style="medium">
        <color theme="9"/>
      </left>
      <right/>
      <top style="thin">
        <color rgb="FFFF9646"/>
      </top>
      <bottom/>
      <diagonal/>
    </border>
    <border>
      <left/>
      <right style="medium">
        <color theme="9"/>
      </right>
      <top style="thin">
        <color rgb="FFFF9646"/>
      </top>
      <bottom/>
      <diagonal/>
    </border>
    <border>
      <left style="medium">
        <color theme="9"/>
      </left>
      <right/>
      <top/>
      <bottom/>
      <diagonal/>
    </border>
    <border>
      <left/>
      <right style="medium">
        <color theme="9"/>
      </right>
      <top/>
      <bottom/>
      <diagonal/>
    </border>
    <border>
      <left style="medium">
        <color theme="9"/>
      </left>
      <right/>
      <top/>
      <bottom style="medium">
        <color theme="9"/>
      </bottom>
      <diagonal/>
    </border>
    <border>
      <left/>
      <right/>
      <top/>
      <bottom style="medium">
        <color theme="9"/>
      </bottom>
      <diagonal/>
    </border>
    <border>
      <left/>
      <right style="medium">
        <color theme="9"/>
      </right>
      <top/>
      <bottom style="medium">
        <color theme="9"/>
      </bottom>
      <diagonal/>
    </border>
    <border>
      <left style="medium">
        <color theme="9"/>
      </left>
      <right/>
      <top style="medium">
        <color theme="9"/>
      </top>
      <bottom style="medium">
        <color theme="9"/>
      </bottom>
      <diagonal/>
    </border>
    <border>
      <left/>
      <right/>
      <top style="medium">
        <color theme="9"/>
      </top>
      <bottom style="medium">
        <color theme="9"/>
      </bottom>
      <diagonal/>
    </border>
    <border>
      <left/>
      <right style="medium">
        <color theme="9"/>
      </right>
      <top style="medium">
        <color theme="9"/>
      </top>
      <bottom style="medium">
        <color theme="9"/>
      </bottom>
      <diagonal/>
    </border>
    <border>
      <left style="medium">
        <color theme="9"/>
      </left>
      <right/>
      <top/>
      <bottom style="thin">
        <color rgb="FFFF9646"/>
      </bottom>
      <diagonal/>
    </border>
    <border>
      <left/>
      <right style="medium">
        <color theme="9"/>
      </right>
      <top/>
      <bottom style="thin">
        <color rgb="FFFF9646"/>
      </bottom>
      <diagonal/>
    </border>
    <border>
      <left/>
      <right style="medium">
        <color theme="9"/>
      </right>
      <top style="medium">
        <color theme="9"/>
      </top>
      <bottom/>
      <diagonal/>
    </border>
    <border>
      <left style="medium">
        <color theme="9"/>
      </left>
      <right style="medium">
        <color theme="9"/>
      </right>
      <top style="medium">
        <color theme="9"/>
      </top>
      <bottom/>
      <diagonal/>
    </border>
    <border>
      <left style="medium">
        <color theme="9"/>
      </left>
      <right style="medium">
        <color theme="9"/>
      </right>
      <top/>
      <bottom/>
      <diagonal/>
    </border>
    <border>
      <left style="medium">
        <color theme="9"/>
      </left>
      <right style="medium">
        <color theme="9"/>
      </right>
      <top/>
      <bottom style="medium">
        <color theme="9"/>
      </bottom>
      <diagonal/>
    </border>
    <border>
      <left style="medium">
        <color theme="9"/>
      </left>
      <right/>
      <top style="medium">
        <color theme="9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20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8" fillId="0" borderId="0" xfId="0" applyFont="1"/>
    <xf numFmtId="0" fontId="9" fillId="0" borderId="0" xfId="0" applyFont="1"/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4" fontId="3" fillId="0" borderId="5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10" fillId="0" borderId="0" xfId="0" applyFont="1" applyAlignment="1">
      <alignment wrapText="1"/>
    </xf>
    <xf numFmtId="0" fontId="3" fillId="0" borderId="5" xfId="0" applyFont="1" applyBorder="1"/>
    <xf numFmtId="0" fontId="3" fillId="0" borderId="6" xfId="0" applyFont="1" applyBorder="1"/>
    <xf numFmtId="0" fontId="12" fillId="0" borderId="0" xfId="0" applyFont="1"/>
    <xf numFmtId="0" fontId="13" fillId="0" borderId="9" xfId="0" applyFont="1" applyBorder="1"/>
    <xf numFmtId="0" fontId="15" fillId="0" borderId="0" xfId="0" applyFont="1"/>
    <xf numFmtId="0" fontId="16" fillId="0" borderId="0" xfId="0" applyFont="1"/>
    <xf numFmtId="0" fontId="17" fillId="0" borderId="0" xfId="0" applyFont="1" applyAlignment="1">
      <alignment wrapText="1"/>
    </xf>
    <xf numFmtId="0" fontId="14" fillId="0" borderId="3" xfId="0" applyFont="1" applyBorder="1" applyAlignment="1">
      <alignment horizontal="center" vertical="center"/>
    </xf>
    <xf numFmtId="0" fontId="14" fillId="0" borderId="7" xfId="0" applyFont="1" applyBorder="1" applyAlignment="1">
      <alignment horizontal="left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left" vertical="center"/>
    </xf>
    <xf numFmtId="1" fontId="3" fillId="0" borderId="5" xfId="0" applyNumberFormat="1" applyFont="1" applyBorder="1" applyAlignment="1">
      <alignment horizontal="center" vertical="center"/>
    </xf>
    <xf numFmtId="4" fontId="3" fillId="0" borderId="7" xfId="0" applyNumberFormat="1" applyFont="1" applyBorder="1" applyAlignment="1">
      <alignment horizontal="center" vertical="center"/>
    </xf>
    <xf numFmtId="1" fontId="3" fillId="2" borderId="0" xfId="0" applyNumberFormat="1" applyFont="1" applyFill="1" applyAlignment="1">
      <alignment horizontal="center" vertical="center"/>
    </xf>
    <xf numFmtId="4" fontId="3" fillId="2" borderId="2" xfId="0" applyNumberFormat="1" applyFont="1" applyFill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4" fontId="3" fillId="0" borderId="8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164" fontId="3" fillId="0" borderId="5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18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4" fontId="3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12" fillId="0" borderId="0" xfId="0" applyFont="1"/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9" fillId="4" borderId="10" xfId="0" applyFont="1" applyFill="1" applyBorder="1" applyAlignment="1">
      <alignment horizontal="center" vertical="center" wrapText="1"/>
    </xf>
    <xf numFmtId="0" fontId="19" fillId="4" borderId="10" xfId="0" applyFont="1" applyFill="1" applyBorder="1" applyAlignment="1">
      <alignment horizontal="left" vertical="center" wrapText="1"/>
    </xf>
    <xf numFmtId="4" fontId="2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20" fillId="3" borderId="5" xfId="0" applyNumberFormat="1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2" fillId="0" borderId="0" xfId="0" applyFont="1"/>
    <xf numFmtId="0" fontId="23" fillId="0" borderId="0" xfId="0" applyFont="1"/>
    <xf numFmtId="0" fontId="3" fillId="0" borderId="0" xfId="0" applyFont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166" fontId="3" fillId="0" borderId="7" xfId="0" applyNumberFormat="1" applyFont="1" applyBorder="1" applyAlignment="1">
      <alignment horizontal="center"/>
    </xf>
    <xf numFmtId="166" fontId="3" fillId="2" borderId="2" xfId="0" applyNumberFormat="1" applyFont="1" applyFill="1" applyBorder="1" applyAlignment="1">
      <alignment horizontal="center"/>
    </xf>
    <xf numFmtId="166" fontId="3" fillId="0" borderId="2" xfId="0" applyNumberFormat="1" applyFont="1" applyBorder="1" applyAlignment="1">
      <alignment horizontal="center"/>
    </xf>
    <xf numFmtId="164" fontId="3" fillId="0" borderId="6" xfId="0" applyNumberFormat="1" applyFont="1" applyBorder="1" applyAlignment="1">
      <alignment horizontal="center"/>
    </xf>
    <xf numFmtId="166" fontId="3" fillId="0" borderId="8" xfId="0" applyNumberFormat="1" applyFont="1" applyBorder="1" applyAlignment="1">
      <alignment horizontal="center"/>
    </xf>
    <xf numFmtId="164" fontId="13" fillId="0" borderId="9" xfId="0" applyNumberFormat="1" applyFont="1" applyBorder="1" applyAlignment="1">
      <alignment horizontal="center"/>
    </xf>
    <xf numFmtId="166" fontId="13" fillId="0" borderId="9" xfId="0" applyNumberFormat="1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13" fillId="0" borderId="0" xfId="0" applyFont="1" applyAlignment="1"/>
    <xf numFmtId="0" fontId="11" fillId="0" borderId="0" xfId="0" applyFont="1" applyBorder="1" applyAlignment="1">
      <alignment wrapText="1"/>
    </xf>
    <xf numFmtId="0" fontId="3" fillId="0" borderId="0" xfId="0" applyFont="1" applyBorder="1"/>
    <xf numFmtId="166" fontId="3" fillId="0" borderId="15" xfId="0" applyNumberFormat="1" applyFont="1" applyBorder="1" applyAlignment="1">
      <alignment horizontal="center"/>
    </xf>
    <xf numFmtId="0" fontId="3" fillId="2" borderId="0" xfId="0" applyFont="1" applyFill="1" applyBorder="1"/>
    <xf numFmtId="164" fontId="3" fillId="2" borderId="0" xfId="0" applyNumberFormat="1" applyFont="1" applyFill="1" applyBorder="1" applyAlignment="1">
      <alignment horizontal="center"/>
    </xf>
    <xf numFmtId="166" fontId="3" fillId="2" borderId="17" xfId="0" applyNumberFormat="1" applyFont="1" applyFill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166" fontId="3" fillId="0" borderId="17" xfId="0" applyNumberFormat="1" applyFont="1" applyBorder="1" applyAlignment="1">
      <alignment horizontal="center"/>
    </xf>
    <xf numFmtId="166" fontId="3" fillId="0" borderId="19" xfId="0" applyNumberFormat="1" applyFont="1" applyBorder="1" applyAlignment="1">
      <alignment horizontal="center"/>
    </xf>
    <xf numFmtId="0" fontId="13" fillId="0" borderId="20" xfId="0" applyFont="1" applyBorder="1"/>
    <xf numFmtId="0" fontId="13" fillId="0" borderId="0" xfId="0" applyFont="1" applyBorder="1"/>
    <xf numFmtId="166" fontId="13" fillId="0" borderId="21" xfId="0" applyNumberFormat="1" applyFont="1" applyBorder="1" applyAlignment="1">
      <alignment horizontal="center"/>
    </xf>
    <xf numFmtId="0" fontId="3" fillId="0" borderId="16" xfId="0" applyFont="1" applyBorder="1"/>
    <xf numFmtId="0" fontId="3" fillId="0" borderId="0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11" fillId="0" borderId="0" xfId="0" applyFont="1" applyBorder="1" applyAlignment="1">
      <alignment horizontal="center" wrapText="1"/>
    </xf>
    <xf numFmtId="0" fontId="11" fillId="0" borderId="17" xfId="0" applyFont="1" applyBorder="1" applyAlignment="1">
      <alignment horizontal="center" wrapText="1"/>
    </xf>
    <xf numFmtId="0" fontId="13" fillId="0" borderId="0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3" fillId="0" borderId="22" xfId="0" applyFont="1" applyBorder="1"/>
    <xf numFmtId="0" fontId="3" fillId="0" borderId="23" xfId="0" applyFont="1" applyBorder="1"/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3" fontId="3" fillId="0" borderId="5" xfId="0" applyNumberFormat="1" applyFont="1" applyBorder="1" applyAlignment="1">
      <alignment horizontal="center" vertical="center"/>
    </xf>
    <xf numFmtId="3" fontId="3" fillId="2" borderId="0" xfId="0" applyNumberFormat="1" applyFont="1" applyFill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24" fillId="6" borderId="25" xfId="0" applyFont="1" applyFill="1" applyBorder="1" applyAlignment="1">
      <alignment vertical="center"/>
    </xf>
    <xf numFmtId="0" fontId="19" fillId="4" borderId="26" xfId="0" applyFont="1" applyFill="1" applyBorder="1" applyAlignment="1">
      <alignment horizontal="left" vertical="center" wrapText="1"/>
    </xf>
    <xf numFmtId="0" fontId="19" fillId="4" borderId="27" xfId="0" applyFont="1" applyFill="1" applyBorder="1" applyAlignment="1">
      <alignment horizontal="left" vertical="center" wrapText="1"/>
    </xf>
    <xf numFmtId="0" fontId="19" fillId="4" borderId="27" xfId="0" applyFont="1" applyFill="1" applyBorder="1" applyAlignment="1">
      <alignment horizontal="center" vertical="center" wrapText="1"/>
    </xf>
    <xf numFmtId="0" fontId="19" fillId="4" borderId="28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left" vertical="center"/>
    </xf>
    <xf numFmtId="4" fontId="3" fillId="0" borderId="30" xfId="0" applyNumberFormat="1" applyFont="1" applyBorder="1" applyAlignment="1">
      <alignment horizontal="right" vertical="center"/>
    </xf>
    <xf numFmtId="0" fontId="3" fillId="2" borderId="31" xfId="0" applyFont="1" applyFill="1" applyBorder="1" applyAlignment="1">
      <alignment horizontal="left" vertical="center"/>
    </xf>
    <xf numFmtId="4" fontId="3" fillId="2" borderId="0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4" fontId="3" fillId="2" borderId="32" xfId="0" applyNumberFormat="1" applyFont="1" applyFill="1" applyBorder="1" applyAlignment="1">
      <alignment horizontal="right" vertical="center"/>
    </xf>
    <xf numFmtId="0" fontId="3" fillId="0" borderId="33" xfId="0" applyFont="1" applyBorder="1" applyAlignment="1">
      <alignment horizontal="left" vertical="center"/>
    </xf>
    <xf numFmtId="0" fontId="3" fillId="0" borderId="34" xfId="0" applyFont="1" applyBorder="1" applyAlignment="1">
      <alignment horizontal="left" vertical="center"/>
    </xf>
    <xf numFmtId="0" fontId="3" fillId="0" borderId="34" xfId="0" applyFont="1" applyBorder="1" applyAlignment="1">
      <alignment horizontal="center" vertical="center"/>
    </xf>
    <xf numFmtId="4" fontId="3" fillId="0" borderId="34" xfId="0" applyNumberFormat="1" applyFont="1" applyBorder="1" applyAlignment="1">
      <alignment horizontal="center" vertical="center"/>
    </xf>
    <xf numFmtId="164" fontId="3" fillId="0" borderId="34" xfId="0" applyNumberFormat="1" applyFont="1" applyBorder="1" applyAlignment="1">
      <alignment horizontal="center" vertical="center"/>
    </xf>
    <xf numFmtId="4" fontId="3" fillId="0" borderId="35" xfId="0" applyNumberFormat="1" applyFont="1" applyBorder="1" applyAlignment="1">
      <alignment horizontal="right" vertical="center"/>
    </xf>
    <xf numFmtId="0" fontId="20" fillId="0" borderId="36" xfId="0" applyFont="1" applyBorder="1" applyAlignment="1">
      <alignment horizontal="left" vertical="center"/>
    </xf>
    <xf numFmtId="0" fontId="20" fillId="0" borderId="37" xfId="0" applyFont="1" applyBorder="1" applyAlignment="1">
      <alignment horizontal="left" vertical="center"/>
    </xf>
    <xf numFmtId="0" fontId="20" fillId="0" borderId="37" xfId="0" applyFont="1" applyBorder="1" applyAlignment="1">
      <alignment horizontal="center" vertical="center"/>
    </xf>
    <xf numFmtId="4" fontId="20" fillId="0" borderId="37" xfId="0" applyNumberFormat="1" applyFont="1" applyBorder="1" applyAlignment="1">
      <alignment horizontal="center" vertical="center"/>
    </xf>
    <xf numFmtId="164" fontId="20" fillId="0" borderId="37" xfId="0" applyNumberFormat="1" applyFont="1" applyBorder="1" applyAlignment="1">
      <alignment horizontal="center" vertical="center"/>
    </xf>
    <xf numFmtId="1" fontId="20" fillId="0" borderId="37" xfId="0" applyNumberFormat="1" applyFont="1" applyBorder="1" applyAlignment="1">
      <alignment horizontal="center" vertical="center"/>
    </xf>
    <xf numFmtId="4" fontId="20" fillId="0" borderId="38" xfId="0" applyNumberFormat="1" applyFont="1" applyBorder="1" applyAlignment="1">
      <alignment horizontal="right" vertical="center"/>
    </xf>
    <xf numFmtId="3" fontId="20" fillId="3" borderId="0" xfId="0" applyNumberFormat="1" applyFont="1" applyFill="1" applyBorder="1" applyAlignment="1">
      <alignment horizontal="center"/>
    </xf>
    <xf numFmtId="167" fontId="20" fillId="3" borderId="0" xfId="0" applyNumberFormat="1" applyFont="1" applyFill="1" applyBorder="1" applyAlignment="1">
      <alignment horizontal="center"/>
    </xf>
    <xf numFmtId="4" fontId="20" fillId="3" borderId="0" xfId="0" applyNumberFormat="1" applyFont="1" applyFill="1" applyBorder="1" applyAlignment="1">
      <alignment horizontal="center"/>
    </xf>
    <xf numFmtId="165" fontId="3" fillId="0" borderId="30" xfId="0" applyNumberFormat="1" applyFont="1" applyBorder="1" applyAlignment="1">
      <alignment horizontal="center" vertical="center"/>
    </xf>
    <xf numFmtId="165" fontId="3" fillId="2" borderId="32" xfId="0" applyNumberFormat="1" applyFont="1" applyFill="1" applyBorder="1" applyAlignment="1">
      <alignment horizontal="center" vertical="center"/>
    </xf>
    <xf numFmtId="0" fontId="3" fillId="0" borderId="31" xfId="0" applyFont="1" applyBorder="1" applyAlignment="1">
      <alignment horizontal="left" vertical="center"/>
    </xf>
    <xf numFmtId="165" fontId="3" fillId="0" borderId="32" xfId="0" applyNumberFormat="1" applyFont="1" applyBorder="1" applyAlignment="1">
      <alignment horizontal="center" vertical="center"/>
    </xf>
    <xf numFmtId="0" fontId="3" fillId="0" borderId="39" xfId="0" applyFont="1" applyBorder="1" applyAlignment="1">
      <alignment horizontal="left" vertical="center"/>
    </xf>
    <xf numFmtId="165" fontId="3" fillId="0" borderId="40" xfId="0" applyNumberFormat="1" applyFont="1" applyBorder="1" applyAlignment="1">
      <alignment horizontal="center" vertical="center"/>
    </xf>
    <xf numFmtId="0" fontId="20" fillId="3" borderId="29" xfId="0" applyFont="1" applyFill="1" applyBorder="1" applyAlignment="1">
      <alignment horizontal="left" vertical="center"/>
    </xf>
    <xf numFmtId="165" fontId="13" fillId="3" borderId="30" xfId="0" applyNumberFormat="1" applyFont="1" applyFill="1" applyBorder="1" applyAlignment="1">
      <alignment horizontal="center"/>
    </xf>
    <xf numFmtId="0" fontId="20" fillId="3" borderId="31" xfId="0" applyFont="1" applyFill="1" applyBorder="1" applyAlignment="1">
      <alignment horizontal="left" vertical="center"/>
    </xf>
    <xf numFmtId="0" fontId="12" fillId="3" borderId="32" xfId="0" applyFont="1" applyFill="1" applyBorder="1" applyAlignment="1">
      <alignment horizontal="center"/>
    </xf>
    <xf numFmtId="0" fontId="20" fillId="3" borderId="33" xfId="0" applyFont="1" applyFill="1" applyBorder="1" applyAlignment="1">
      <alignment horizontal="left" vertical="center"/>
    </xf>
    <xf numFmtId="4" fontId="20" fillId="3" borderId="34" xfId="0" applyNumberFormat="1" applyFont="1" applyFill="1" applyBorder="1" applyAlignment="1">
      <alignment horizontal="center"/>
    </xf>
    <xf numFmtId="0" fontId="12" fillId="3" borderId="35" xfId="0" applyFont="1" applyFill="1" applyBorder="1" applyAlignment="1">
      <alignment horizontal="center"/>
    </xf>
    <xf numFmtId="4" fontId="3" fillId="0" borderId="30" xfId="0" applyNumberFormat="1" applyFont="1" applyBorder="1" applyAlignment="1">
      <alignment horizontal="center" vertical="center"/>
    </xf>
    <xf numFmtId="4" fontId="3" fillId="0" borderId="32" xfId="0" applyNumberFormat="1" applyFont="1" applyBorder="1" applyAlignment="1">
      <alignment horizontal="center" vertical="center"/>
    </xf>
    <xf numFmtId="4" fontId="3" fillId="2" borderId="32" xfId="0" applyNumberFormat="1" applyFont="1" applyFill="1" applyBorder="1" applyAlignment="1">
      <alignment horizontal="center" vertical="center"/>
    </xf>
    <xf numFmtId="4" fontId="3" fillId="0" borderId="35" xfId="0" applyNumberFormat="1" applyFont="1" applyBorder="1" applyAlignment="1">
      <alignment horizontal="center" vertical="center"/>
    </xf>
    <xf numFmtId="4" fontId="21" fillId="0" borderId="37" xfId="0" applyNumberFormat="1" applyFont="1" applyBorder="1" applyAlignment="1">
      <alignment horizontal="center" vertical="center"/>
    </xf>
    <xf numFmtId="4" fontId="20" fillId="0" borderId="38" xfId="0" applyNumberFormat="1" applyFont="1" applyBorder="1" applyAlignment="1">
      <alignment horizontal="center" vertical="center"/>
    </xf>
    <xf numFmtId="0" fontId="3" fillId="2" borderId="33" xfId="0" applyFont="1" applyFill="1" applyBorder="1" applyAlignment="1">
      <alignment horizontal="left" vertical="center"/>
    </xf>
    <xf numFmtId="0" fontId="3" fillId="2" borderId="34" xfId="0" applyFont="1" applyFill="1" applyBorder="1" applyAlignment="1">
      <alignment horizontal="left" vertical="center"/>
    </xf>
    <xf numFmtId="0" fontId="3" fillId="2" borderId="34" xfId="0" applyFont="1" applyFill="1" applyBorder="1" applyAlignment="1">
      <alignment horizontal="center" vertical="center"/>
    </xf>
    <xf numFmtId="4" fontId="3" fillId="2" borderId="34" xfId="0" applyNumberFormat="1" applyFont="1" applyFill="1" applyBorder="1" applyAlignment="1">
      <alignment horizontal="center" vertical="center"/>
    </xf>
    <xf numFmtId="164" fontId="3" fillId="2" borderId="34" xfId="0" applyNumberFormat="1" applyFont="1" applyFill="1" applyBorder="1" applyAlignment="1">
      <alignment horizontal="center" vertical="center"/>
    </xf>
    <xf numFmtId="4" fontId="3" fillId="2" borderId="35" xfId="0" applyNumberFormat="1" applyFont="1" applyFill="1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4" fontId="27" fillId="7" borderId="43" xfId="0" applyNumberFormat="1" applyFont="1" applyFill="1" applyBorder="1" applyAlignment="1">
      <alignment horizontal="left" vertical="center"/>
    </xf>
    <xf numFmtId="4" fontId="27" fillId="0" borderId="43" xfId="0" applyNumberFormat="1" applyFont="1" applyBorder="1" applyAlignment="1">
      <alignment horizontal="left" vertical="center"/>
    </xf>
    <xf numFmtId="8" fontId="27" fillId="7" borderId="43" xfId="0" applyNumberFormat="1" applyFont="1" applyFill="1" applyBorder="1" applyAlignment="1">
      <alignment horizontal="left" vertical="center"/>
    </xf>
    <xf numFmtId="8" fontId="27" fillId="0" borderId="43" xfId="0" applyNumberFormat="1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3" fontId="27" fillId="7" borderId="43" xfId="0" applyNumberFormat="1" applyFont="1" applyFill="1" applyBorder="1" applyAlignment="1">
      <alignment horizontal="left" vertical="center"/>
    </xf>
    <xf numFmtId="10" fontId="27" fillId="0" borderId="44" xfId="0" applyNumberFormat="1" applyFont="1" applyBorder="1" applyAlignment="1">
      <alignment horizontal="left" vertical="center"/>
    </xf>
    <xf numFmtId="0" fontId="25" fillId="0" borderId="42" xfId="0" applyFont="1" applyBorder="1" applyAlignment="1">
      <alignment horizontal="right" vertical="center"/>
    </xf>
    <xf numFmtId="0" fontId="25" fillId="7" borderId="43" xfId="0" applyFont="1" applyFill="1" applyBorder="1" applyAlignment="1">
      <alignment horizontal="right" vertical="center"/>
    </xf>
    <xf numFmtId="0" fontId="25" fillId="0" borderId="43" xfId="0" applyFont="1" applyBorder="1" applyAlignment="1">
      <alignment horizontal="right" vertical="center"/>
    </xf>
    <xf numFmtId="0" fontId="25" fillId="0" borderId="44" xfId="0" applyFont="1" applyBorder="1" applyAlignment="1">
      <alignment horizontal="right" vertical="center"/>
    </xf>
    <xf numFmtId="4" fontId="3" fillId="0" borderId="0" xfId="0" applyNumberFormat="1" applyFont="1" applyBorder="1" applyAlignment="1">
      <alignment horizontal="center" vertical="center"/>
    </xf>
    <xf numFmtId="4" fontId="3" fillId="0" borderId="32" xfId="0" applyNumberFormat="1" applyFont="1" applyBorder="1" applyAlignment="1">
      <alignment horizontal="center" vertical="center"/>
    </xf>
    <xf numFmtId="4" fontId="3" fillId="2" borderId="0" xfId="0" applyNumberFormat="1" applyFont="1" applyFill="1" applyBorder="1" applyAlignment="1">
      <alignment horizontal="center" vertical="center"/>
    </xf>
    <xf numFmtId="4" fontId="3" fillId="2" borderId="32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28" fillId="4" borderId="45" xfId="0" applyFont="1" applyFill="1" applyBorder="1" applyAlignment="1">
      <alignment horizontal="center" vertical="center"/>
    </xf>
    <xf numFmtId="0" fontId="28" fillId="4" borderId="41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left" vertical="center"/>
    </xf>
    <xf numFmtId="0" fontId="3" fillId="2" borderId="31" xfId="0" applyFont="1" applyFill="1" applyBorder="1" applyAlignment="1">
      <alignment horizontal="left" vertical="center"/>
    </xf>
    <xf numFmtId="0" fontId="3" fillId="0" borderId="14" xfId="0" applyFont="1" applyBorder="1" applyAlignment="1">
      <alignment vertical="center"/>
    </xf>
    <xf numFmtId="0" fontId="3" fillId="2" borderId="16" xfId="0" applyFont="1" applyFill="1" applyBorder="1"/>
    <xf numFmtId="0" fontId="3" fillId="0" borderId="16" xfId="0" applyFont="1" applyBorder="1"/>
    <xf numFmtId="0" fontId="3" fillId="0" borderId="18" xfId="0" applyFont="1" applyBorder="1"/>
    <xf numFmtId="0" fontId="3" fillId="0" borderId="16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17" xfId="0" applyFont="1" applyBorder="1" applyAlignment="1">
      <alignment wrapText="1"/>
    </xf>
    <xf numFmtId="0" fontId="3" fillId="0" borderId="3" xfId="0" applyFont="1" applyBorder="1" applyAlignment="1">
      <alignment vertical="center"/>
    </xf>
    <xf numFmtId="0" fontId="3" fillId="2" borderId="1" xfId="0" applyFont="1" applyFill="1" applyBorder="1"/>
    <xf numFmtId="0" fontId="3" fillId="0" borderId="1" xfId="0" applyFont="1" applyBorder="1"/>
    <xf numFmtId="0" fontId="3" fillId="0" borderId="4" xfId="0" applyFont="1" applyBorder="1"/>
    <xf numFmtId="0" fontId="7" fillId="5" borderId="11" xfId="0" applyFont="1" applyFill="1" applyBorder="1" applyAlignment="1">
      <alignment horizontal="center"/>
    </xf>
    <xf numFmtId="0" fontId="7" fillId="5" borderId="12" xfId="0" applyFont="1" applyFill="1" applyBorder="1" applyAlignment="1">
      <alignment horizontal="center"/>
    </xf>
    <xf numFmtId="0" fontId="7" fillId="5" borderId="13" xfId="0" applyFont="1" applyFill="1" applyBorder="1" applyAlignment="1">
      <alignment horizontal="center"/>
    </xf>
    <xf numFmtId="0" fontId="3" fillId="0" borderId="22" xfId="0" applyFont="1" applyBorder="1" applyAlignment="1">
      <alignment wrapText="1"/>
    </xf>
    <xf numFmtId="0" fontId="3" fillId="0" borderId="23" xfId="0" applyFont="1" applyBorder="1" applyAlignment="1">
      <alignment wrapText="1"/>
    </xf>
    <xf numFmtId="0" fontId="3" fillId="0" borderId="24" xfId="0" applyFont="1" applyBorder="1" applyAlignment="1">
      <alignment wrapText="1"/>
    </xf>
  </cellXfs>
  <cellStyles count="4">
    <cellStyle name="Normal" xfId="0" builtinId="0"/>
    <cellStyle name="Normal 2" xfId="1"/>
    <cellStyle name="Normal 2 5" xfId="2"/>
    <cellStyle name="Normal 3" xfId="3"/>
  </cellStyles>
  <dxfs count="0"/>
  <tableStyles count="0" defaultTableStyle="TableStyleMedium9" defaultPivotStyle="PivotStyleLight16"/>
  <colors>
    <mruColors>
      <color rgb="FF1F4E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4577" name="Picture 1" descr="https://leilao.ccee.org.br/A3/images/1x1_transp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20975" y="100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4578" name="Picture 2" descr="https://leilao.ccee.org.br/A3/images/1x1_transp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6935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28574</xdr:rowOff>
    </xdr:from>
    <xdr:to>
      <xdr:col>1</xdr:col>
      <xdr:colOff>933450</xdr:colOff>
      <xdr:row>4</xdr:row>
      <xdr:rowOff>164610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574"/>
          <a:ext cx="2228850" cy="9742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361950</xdr:colOff>
      <xdr:row>4</xdr:row>
      <xdr:rowOff>136036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28850" cy="97423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152400</xdr:colOff>
      <xdr:row>4</xdr:row>
      <xdr:rowOff>136036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28850" cy="97423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1343025</xdr:colOff>
      <xdr:row>4</xdr:row>
      <xdr:rowOff>136036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28850" cy="97423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2228850</xdr:colOff>
      <xdr:row>4</xdr:row>
      <xdr:rowOff>145561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28850" cy="9742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14"/>
  <sheetViews>
    <sheetView showGridLines="0" tabSelected="1" zoomScaleNormal="100" workbookViewId="0">
      <selection activeCell="B2" sqref="B2"/>
    </sheetView>
  </sheetViews>
  <sheetFormatPr defaultColWidth="9.140625" defaultRowHeight="15" customHeight="1" x14ac:dyDescent="0.25"/>
  <cols>
    <col min="1" max="1" width="19.42578125" style="57" customWidth="1"/>
    <col min="2" max="2" width="35.85546875" style="57" customWidth="1"/>
    <col min="3" max="3" width="28.28515625" style="54" customWidth="1"/>
    <col min="4" max="4" width="21" style="57" bestFit="1" customWidth="1"/>
    <col min="5" max="5" width="20" style="54" customWidth="1"/>
    <col min="6" max="6" width="6.28515625" style="54" customWidth="1"/>
    <col min="7" max="7" width="5" style="54" bestFit="1" customWidth="1"/>
    <col min="8" max="8" width="12.28515625" style="54" bestFit="1" customWidth="1"/>
    <col min="9" max="9" width="9.7109375" style="54" customWidth="1"/>
    <col min="10" max="10" width="15" style="54" customWidth="1"/>
    <col min="11" max="11" width="7.85546875" style="54" customWidth="1"/>
    <col min="12" max="12" width="7.5703125" style="54" customWidth="1"/>
    <col min="13" max="13" width="10.28515625" style="54" customWidth="1"/>
    <col min="14" max="14" width="16.85546875" style="54" customWidth="1"/>
    <col min="15" max="15" width="13" style="54" customWidth="1"/>
    <col min="16" max="16" width="13.5703125" style="54" bestFit="1" customWidth="1"/>
    <col min="17" max="17" width="15.7109375" style="54" bestFit="1" customWidth="1"/>
    <col min="18" max="18" width="15.85546875" style="1" bestFit="1" customWidth="1"/>
    <col min="19" max="19" width="9.140625" style="1" customWidth="1"/>
    <col min="20" max="16384" width="9.140625" style="1"/>
  </cols>
  <sheetData>
    <row r="2" spans="1:18" s="37" customFormat="1" ht="20.25" x14ac:dyDescent="0.25">
      <c r="A2" s="55"/>
      <c r="C2" s="59" t="s">
        <v>0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</row>
    <row r="3" spans="1:18" ht="15" customHeight="1" x14ac:dyDescent="0.25">
      <c r="C3" s="57"/>
    </row>
    <row r="4" spans="1:18" s="39" customFormat="1" ht="15.75" x14ac:dyDescent="0.25">
      <c r="A4" s="56"/>
      <c r="C4" s="60" t="s">
        <v>170</v>
      </c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</row>
    <row r="6" spans="1:18" s="38" customFormat="1" ht="20.100000000000001" customHeight="1" thickBot="1" x14ac:dyDescent="0.3">
      <c r="A6" s="61" t="s">
        <v>356</v>
      </c>
      <c r="B6" s="61"/>
      <c r="C6" s="61"/>
      <c r="D6" s="44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44"/>
    </row>
    <row r="7" spans="1:18" s="40" customFormat="1" ht="24" x14ac:dyDescent="0.25">
      <c r="A7" s="117" t="s">
        <v>277</v>
      </c>
      <c r="B7" s="118" t="s">
        <v>278</v>
      </c>
      <c r="C7" s="119" t="s">
        <v>279</v>
      </c>
      <c r="D7" s="118" t="s">
        <v>1</v>
      </c>
      <c r="E7" s="119" t="s">
        <v>2</v>
      </c>
      <c r="F7" s="119" t="s">
        <v>171</v>
      </c>
      <c r="G7" s="119" t="s">
        <v>3</v>
      </c>
      <c r="H7" s="119" t="s">
        <v>172</v>
      </c>
      <c r="I7" s="119" t="s">
        <v>173</v>
      </c>
      <c r="J7" s="119" t="s">
        <v>174</v>
      </c>
      <c r="K7" s="119" t="s">
        <v>175</v>
      </c>
      <c r="L7" s="119" t="s">
        <v>176</v>
      </c>
      <c r="M7" s="119" t="s">
        <v>177</v>
      </c>
      <c r="N7" s="119" t="s">
        <v>360</v>
      </c>
      <c r="O7" s="119" t="s">
        <v>179</v>
      </c>
      <c r="P7" s="119" t="s">
        <v>178</v>
      </c>
      <c r="Q7" s="120" t="s">
        <v>180</v>
      </c>
    </row>
    <row r="8" spans="1:18" ht="15.95" customHeight="1" x14ac:dyDescent="0.25">
      <c r="A8" s="121" t="s">
        <v>9</v>
      </c>
      <c r="B8" s="10" t="s">
        <v>280</v>
      </c>
      <c r="C8" s="9" t="s">
        <v>281</v>
      </c>
      <c r="D8" s="10" t="s">
        <v>10</v>
      </c>
      <c r="E8" s="9" t="s">
        <v>11</v>
      </c>
      <c r="F8" s="9" t="s">
        <v>181</v>
      </c>
      <c r="G8" s="9" t="s">
        <v>7</v>
      </c>
      <c r="H8" s="9" t="s">
        <v>182</v>
      </c>
      <c r="I8" s="9" t="s">
        <v>183</v>
      </c>
      <c r="J8" s="11">
        <v>7412440</v>
      </c>
      <c r="K8" s="41">
        <v>1</v>
      </c>
      <c r="L8" s="41">
        <v>0.8</v>
      </c>
      <c r="M8" s="9">
        <v>8</v>
      </c>
      <c r="N8" s="11">
        <v>290</v>
      </c>
      <c r="O8" s="11">
        <v>194.99</v>
      </c>
      <c r="P8" s="41">
        <v>210393.60000000001</v>
      </c>
      <c r="Q8" s="156">
        <v>41024648.060000002</v>
      </c>
    </row>
    <row r="9" spans="1:18" ht="15.95" customHeight="1" x14ac:dyDescent="0.25">
      <c r="A9" s="191" t="s">
        <v>13</v>
      </c>
      <c r="B9" s="45" t="s">
        <v>282</v>
      </c>
      <c r="C9" s="53" t="s">
        <v>283</v>
      </c>
      <c r="D9" s="187" t="s">
        <v>14</v>
      </c>
      <c r="E9" s="185" t="s">
        <v>15</v>
      </c>
      <c r="F9" s="185" t="s">
        <v>184</v>
      </c>
      <c r="G9" s="185" t="s">
        <v>5</v>
      </c>
      <c r="H9" s="185" t="s">
        <v>185</v>
      </c>
      <c r="I9" s="185" t="s">
        <v>186</v>
      </c>
      <c r="J9" s="182">
        <v>182023470</v>
      </c>
      <c r="K9" s="182">
        <v>29</v>
      </c>
      <c r="L9" s="182">
        <v>16.64</v>
      </c>
      <c r="M9" s="182">
        <v>147</v>
      </c>
      <c r="N9" s="182">
        <v>290</v>
      </c>
      <c r="O9" s="182">
        <v>195.7</v>
      </c>
      <c r="P9" s="182">
        <v>3865982.4</v>
      </c>
      <c r="Q9" s="183">
        <v>756572755.67999995</v>
      </c>
    </row>
    <row r="10" spans="1:18" ht="15.95" customHeight="1" x14ac:dyDescent="0.25">
      <c r="A10" s="191"/>
      <c r="B10" s="45" t="s">
        <v>284</v>
      </c>
      <c r="C10" s="53" t="s">
        <v>283</v>
      </c>
      <c r="D10" s="187"/>
      <c r="E10" s="185"/>
      <c r="F10" s="185"/>
      <c r="G10" s="185"/>
      <c r="H10" s="185"/>
      <c r="I10" s="185"/>
      <c r="J10" s="182"/>
      <c r="K10" s="182"/>
      <c r="L10" s="182"/>
      <c r="M10" s="182"/>
      <c r="N10" s="182"/>
      <c r="O10" s="182"/>
      <c r="P10" s="182"/>
      <c r="Q10" s="183"/>
    </row>
    <row r="11" spans="1:18" ht="15.95" customHeight="1" x14ac:dyDescent="0.25">
      <c r="A11" s="145" t="s">
        <v>16</v>
      </c>
      <c r="B11" s="46" t="s">
        <v>285</v>
      </c>
      <c r="C11" s="47" t="s">
        <v>286</v>
      </c>
      <c r="D11" s="46" t="s">
        <v>17</v>
      </c>
      <c r="E11" s="47" t="s">
        <v>18</v>
      </c>
      <c r="F11" s="47" t="s">
        <v>184</v>
      </c>
      <c r="G11" s="47" t="s">
        <v>5</v>
      </c>
      <c r="H11" s="47" t="s">
        <v>187</v>
      </c>
      <c r="I11" s="47" t="s">
        <v>186</v>
      </c>
      <c r="J11" s="48">
        <v>271983650</v>
      </c>
      <c r="K11" s="49">
        <v>28</v>
      </c>
      <c r="L11" s="49">
        <v>16.57</v>
      </c>
      <c r="M11" s="47">
        <v>165</v>
      </c>
      <c r="N11" s="48">
        <v>290</v>
      </c>
      <c r="O11" s="48">
        <v>189.95</v>
      </c>
      <c r="P11" s="49">
        <v>4339368</v>
      </c>
      <c r="Q11" s="157">
        <v>824262951.60000002</v>
      </c>
    </row>
    <row r="12" spans="1:18" ht="15.95" customHeight="1" x14ac:dyDescent="0.25">
      <c r="A12" s="123" t="s">
        <v>19</v>
      </c>
      <c r="B12" s="45" t="s">
        <v>287</v>
      </c>
      <c r="C12" s="53" t="s">
        <v>288</v>
      </c>
      <c r="D12" s="45" t="s">
        <v>20</v>
      </c>
      <c r="E12" s="53" t="s">
        <v>21</v>
      </c>
      <c r="F12" s="53" t="s">
        <v>181</v>
      </c>
      <c r="G12" s="53" t="s">
        <v>7</v>
      </c>
      <c r="H12" s="53" t="s">
        <v>188</v>
      </c>
      <c r="I12" s="53" t="s">
        <v>183</v>
      </c>
      <c r="J12" s="124">
        <v>14196420</v>
      </c>
      <c r="K12" s="125">
        <v>3</v>
      </c>
      <c r="L12" s="125">
        <v>1.94</v>
      </c>
      <c r="M12" s="53">
        <v>19</v>
      </c>
      <c r="N12" s="124">
        <v>290</v>
      </c>
      <c r="O12" s="124">
        <v>195</v>
      </c>
      <c r="P12" s="125">
        <v>499684.8</v>
      </c>
      <c r="Q12" s="158">
        <v>97438536</v>
      </c>
    </row>
    <row r="13" spans="1:18" ht="15.95" customHeight="1" x14ac:dyDescent="0.25">
      <c r="A13" s="190" t="s">
        <v>22</v>
      </c>
      <c r="B13" s="46" t="s">
        <v>289</v>
      </c>
      <c r="C13" s="47" t="s">
        <v>290</v>
      </c>
      <c r="D13" s="186" t="s">
        <v>23</v>
      </c>
      <c r="E13" s="184" t="s">
        <v>24</v>
      </c>
      <c r="F13" s="184" t="s">
        <v>189</v>
      </c>
      <c r="G13" s="184" t="s">
        <v>7</v>
      </c>
      <c r="H13" s="184" t="s">
        <v>23</v>
      </c>
      <c r="I13" s="184" t="s">
        <v>183</v>
      </c>
      <c r="J13" s="180">
        <v>16733710</v>
      </c>
      <c r="K13" s="180">
        <v>3</v>
      </c>
      <c r="L13" s="180">
        <v>2.2200000000000002</v>
      </c>
      <c r="M13" s="180">
        <v>13</v>
      </c>
      <c r="N13" s="180">
        <v>290</v>
      </c>
      <c r="O13" s="180">
        <v>195</v>
      </c>
      <c r="P13" s="180">
        <v>341889.6</v>
      </c>
      <c r="Q13" s="181">
        <v>66668472</v>
      </c>
    </row>
    <row r="14" spans="1:18" ht="15.95" customHeight="1" x14ac:dyDescent="0.25">
      <c r="A14" s="190"/>
      <c r="B14" s="46" t="s">
        <v>291</v>
      </c>
      <c r="C14" s="47" t="s">
        <v>292</v>
      </c>
      <c r="D14" s="186"/>
      <c r="E14" s="184"/>
      <c r="F14" s="184"/>
      <c r="G14" s="184"/>
      <c r="H14" s="184"/>
      <c r="I14" s="184"/>
      <c r="J14" s="180"/>
      <c r="K14" s="180"/>
      <c r="L14" s="180"/>
      <c r="M14" s="180"/>
      <c r="N14" s="180"/>
      <c r="O14" s="180"/>
      <c r="P14" s="180"/>
      <c r="Q14" s="181"/>
    </row>
    <row r="15" spans="1:18" ht="15.95" customHeight="1" x14ac:dyDescent="0.25">
      <c r="A15" s="123" t="s">
        <v>25</v>
      </c>
      <c r="B15" s="45" t="s">
        <v>293</v>
      </c>
      <c r="C15" s="53" t="s">
        <v>294</v>
      </c>
      <c r="D15" s="45" t="s">
        <v>26</v>
      </c>
      <c r="E15" s="53" t="s">
        <v>27</v>
      </c>
      <c r="F15" s="53" t="s">
        <v>184</v>
      </c>
      <c r="G15" s="53" t="s">
        <v>12</v>
      </c>
      <c r="H15" s="53" t="s">
        <v>187</v>
      </c>
      <c r="I15" s="53" t="s">
        <v>186</v>
      </c>
      <c r="J15" s="124">
        <v>0</v>
      </c>
      <c r="K15" s="125">
        <v>350.2</v>
      </c>
      <c r="L15" s="125">
        <v>171.3</v>
      </c>
      <c r="M15" s="53">
        <v>234</v>
      </c>
      <c r="N15" s="124">
        <v>151.68</v>
      </c>
      <c r="O15" s="124">
        <v>151.68</v>
      </c>
      <c r="P15" s="125">
        <v>6154012.7999999998</v>
      </c>
      <c r="Q15" s="158">
        <v>933440661.5</v>
      </c>
    </row>
    <row r="16" spans="1:18" ht="15.95" customHeight="1" x14ac:dyDescent="0.25">
      <c r="A16" s="145" t="s">
        <v>28</v>
      </c>
      <c r="B16" s="46" t="s">
        <v>295</v>
      </c>
      <c r="C16" s="47" t="s">
        <v>296</v>
      </c>
      <c r="D16" s="46" t="s">
        <v>29</v>
      </c>
      <c r="E16" s="47" t="s">
        <v>30</v>
      </c>
      <c r="F16" s="47" t="s">
        <v>190</v>
      </c>
      <c r="G16" s="47" t="s">
        <v>5</v>
      </c>
      <c r="H16" s="47" t="s">
        <v>191</v>
      </c>
      <c r="I16" s="47" t="s">
        <v>183</v>
      </c>
      <c r="J16" s="48">
        <v>56142150</v>
      </c>
      <c r="K16" s="49">
        <v>7</v>
      </c>
      <c r="L16" s="49">
        <v>5.01</v>
      </c>
      <c r="M16" s="47">
        <v>50</v>
      </c>
      <c r="N16" s="48">
        <v>290</v>
      </c>
      <c r="O16" s="48">
        <v>195.99</v>
      </c>
      <c r="P16" s="49">
        <v>1314960</v>
      </c>
      <c r="Q16" s="157">
        <v>257719010.40000001</v>
      </c>
    </row>
    <row r="17" spans="1:17" ht="15.95" customHeight="1" x14ac:dyDescent="0.25">
      <c r="A17" s="123" t="s">
        <v>31</v>
      </c>
      <c r="B17" s="45" t="s">
        <v>297</v>
      </c>
      <c r="C17" s="53" t="s">
        <v>298</v>
      </c>
      <c r="D17" s="45" t="s">
        <v>32</v>
      </c>
      <c r="E17" s="53" t="s">
        <v>33</v>
      </c>
      <c r="F17" s="53" t="s">
        <v>192</v>
      </c>
      <c r="G17" s="53" t="s">
        <v>5</v>
      </c>
      <c r="H17" s="53" t="s">
        <v>193</v>
      </c>
      <c r="I17" s="53" t="s">
        <v>186</v>
      </c>
      <c r="J17" s="124">
        <v>47993140</v>
      </c>
      <c r="K17" s="125">
        <v>9.6</v>
      </c>
      <c r="L17" s="125">
        <v>5.47</v>
      </c>
      <c r="M17" s="53">
        <v>54</v>
      </c>
      <c r="N17" s="124">
        <v>290</v>
      </c>
      <c r="O17" s="124">
        <v>196</v>
      </c>
      <c r="P17" s="125">
        <v>1420156.8</v>
      </c>
      <c r="Q17" s="158">
        <v>278350732.80000001</v>
      </c>
    </row>
    <row r="18" spans="1:17" ht="15.95" customHeight="1" x14ac:dyDescent="0.25">
      <c r="A18" s="145" t="s">
        <v>34</v>
      </c>
      <c r="B18" s="46" t="s">
        <v>299</v>
      </c>
      <c r="C18" s="47" t="s">
        <v>300</v>
      </c>
      <c r="D18" s="46" t="s">
        <v>34</v>
      </c>
      <c r="E18" s="47" t="s">
        <v>35</v>
      </c>
      <c r="F18" s="47" t="s">
        <v>184</v>
      </c>
      <c r="G18" s="47" t="s">
        <v>7</v>
      </c>
      <c r="H18" s="47" t="s">
        <v>194</v>
      </c>
      <c r="I18" s="47" t="s">
        <v>186</v>
      </c>
      <c r="J18" s="48">
        <v>20579510</v>
      </c>
      <c r="K18" s="49">
        <v>4</v>
      </c>
      <c r="L18" s="49">
        <v>2.85</v>
      </c>
      <c r="M18" s="47">
        <v>14</v>
      </c>
      <c r="N18" s="48">
        <v>290</v>
      </c>
      <c r="O18" s="48">
        <v>194.99</v>
      </c>
      <c r="P18" s="49">
        <v>368188.8</v>
      </c>
      <c r="Q18" s="157">
        <v>71793134.109999999</v>
      </c>
    </row>
    <row r="19" spans="1:17" ht="15.95" customHeight="1" x14ac:dyDescent="0.25">
      <c r="A19" s="123" t="s">
        <v>36</v>
      </c>
      <c r="B19" s="45" t="s">
        <v>301</v>
      </c>
      <c r="C19" s="53" t="s">
        <v>302</v>
      </c>
      <c r="D19" s="45" t="s">
        <v>37</v>
      </c>
      <c r="E19" s="53" t="s">
        <v>38</v>
      </c>
      <c r="F19" s="53" t="s">
        <v>184</v>
      </c>
      <c r="G19" s="53" t="s">
        <v>5</v>
      </c>
      <c r="H19" s="53" t="s">
        <v>195</v>
      </c>
      <c r="I19" s="53" t="s">
        <v>186</v>
      </c>
      <c r="J19" s="124">
        <v>54953000</v>
      </c>
      <c r="K19" s="125">
        <v>16</v>
      </c>
      <c r="L19" s="125">
        <v>6.9</v>
      </c>
      <c r="M19" s="53">
        <v>60</v>
      </c>
      <c r="N19" s="124">
        <v>290</v>
      </c>
      <c r="O19" s="124">
        <v>196.66</v>
      </c>
      <c r="P19" s="125">
        <v>1577952</v>
      </c>
      <c r="Q19" s="158">
        <v>310320040.31999999</v>
      </c>
    </row>
    <row r="20" spans="1:17" ht="15.95" customHeight="1" thickBot="1" x14ac:dyDescent="0.3">
      <c r="A20" s="127" t="s">
        <v>39</v>
      </c>
      <c r="B20" s="128" t="s">
        <v>303</v>
      </c>
      <c r="C20" s="129" t="s">
        <v>304</v>
      </c>
      <c r="D20" s="128" t="s">
        <v>40</v>
      </c>
      <c r="E20" s="129" t="s">
        <v>41</v>
      </c>
      <c r="F20" s="129" t="s">
        <v>196</v>
      </c>
      <c r="G20" s="129" t="s">
        <v>5</v>
      </c>
      <c r="H20" s="129" t="s">
        <v>197</v>
      </c>
      <c r="I20" s="129" t="s">
        <v>186</v>
      </c>
      <c r="J20" s="130">
        <v>40473000</v>
      </c>
      <c r="K20" s="131">
        <v>6.9640000000000004</v>
      </c>
      <c r="L20" s="131">
        <v>2.89</v>
      </c>
      <c r="M20" s="129">
        <v>23</v>
      </c>
      <c r="N20" s="130">
        <v>290</v>
      </c>
      <c r="O20" s="130">
        <v>195.97</v>
      </c>
      <c r="P20" s="131">
        <v>604881.6</v>
      </c>
      <c r="Q20" s="159">
        <v>118538647.15000001</v>
      </c>
    </row>
    <row r="21" spans="1:17" s="66" customFormat="1" ht="15.95" customHeight="1" thickBot="1" x14ac:dyDescent="0.3">
      <c r="A21" s="133" t="s">
        <v>43</v>
      </c>
      <c r="B21" s="134"/>
      <c r="C21" s="135"/>
      <c r="D21" s="134" t="s">
        <v>43</v>
      </c>
      <c r="E21" s="135" t="s">
        <v>43</v>
      </c>
      <c r="F21" s="135" t="s">
        <v>43</v>
      </c>
      <c r="G21" s="135" t="s">
        <v>43</v>
      </c>
      <c r="H21" s="135" t="s">
        <v>43</v>
      </c>
      <c r="I21" s="135" t="s">
        <v>43</v>
      </c>
      <c r="J21" s="136">
        <v>712490490</v>
      </c>
      <c r="K21" s="137">
        <v>457.76400000000001</v>
      </c>
      <c r="L21" s="137">
        <v>232.59</v>
      </c>
      <c r="M21" s="138">
        <v>787</v>
      </c>
      <c r="N21" s="160"/>
      <c r="O21" s="137"/>
      <c r="P21" s="137">
        <v>20697470.399999999</v>
      </c>
      <c r="Q21" s="161">
        <v>3756129589.6199999</v>
      </c>
    </row>
    <row r="22" spans="1:17" ht="15" customHeight="1" x14ac:dyDescent="0.25">
      <c r="J22" s="65"/>
      <c r="K22" s="65"/>
      <c r="L22" s="65"/>
      <c r="M22" s="65"/>
      <c r="N22" s="65"/>
      <c r="O22" s="65"/>
      <c r="P22" s="65"/>
      <c r="Q22" s="65"/>
    </row>
    <row r="23" spans="1:17" s="38" customFormat="1" ht="20.100000000000001" customHeight="1" thickBot="1" x14ac:dyDescent="0.3">
      <c r="A23" s="61" t="s">
        <v>355</v>
      </c>
      <c r="B23" s="61"/>
      <c r="C23" s="61"/>
      <c r="D23" s="44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</row>
    <row r="24" spans="1:17" s="40" customFormat="1" ht="24" x14ac:dyDescent="0.25">
      <c r="A24" s="117" t="s">
        <v>277</v>
      </c>
      <c r="B24" s="118" t="s">
        <v>278</v>
      </c>
      <c r="C24" s="119" t="s">
        <v>279</v>
      </c>
      <c r="D24" s="118" t="s">
        <v>1</v>
      </c>
      <c r="E24" s="119" t="s">
        <v>2</v>
      </c>
      <c r="F24" s="119" t="s">
        <v>171</v>
      </c>
      <c r="G24" s="119" t="s">
        <v>3</v>
      </c>
      <c r="H24" s="119" t="s">
        <v>202</v>
      </c>
      <c r="I24" s="119" t="s">
        <v>173</v>
      </c>
      <c r="J24" s="119" t="s">
        <v>174</v>
      </c>
      <c r="K24" s="119" t="s">
        <v>175</v>
      </c>
      <c r="L24" s="119" t="s">
        <v>176</v>
      </c>
      <c r="M24" s="119" t="s">
        <v>177</v>
      </c>
      <c r="N24" s="119" t="s">
        <v>359</v>
      </c>
      <c r="O24" s="119" t="s">
        <v>179</v>
      </c>
      <c r="P24" s="119" t="s">
        <v>178</v>
      </c>
      <c r="Q24" s="120" t="s">
        <v>180</v>
      </c>
    </row>
    <row r="25" spans="1:17" ht="15.95" customHeight="1" x14ac:dyDescent="0.25">
      <c r="A25" s="121" t="s">
        <v>46</v>
      </c>
      <c r="B25" s="10" t="s">
        <v>305</v>
      </c>
      <c r="C25" s="9" t="s">
        <v>306</v>
      </c>
      <c r="D25" s="10" t="s">
        <v>47</v>
      </c>
      <c r="E25" s="9" t="s">
        <v>48</v>
      </c>
      <c r="F25" s="9" t="s">
        <v>198</v>
      </c>
      <c r="G25" s="9" t="s">
        <v>44</v>
      </c>
      <c r="H25" s="9" t="s">
        <v>199</v>
      </c>
      <c r="I25" s="9" t="s">
        <v>200</v>
      </c>
      <c r="J25" s="11">
        <v>170745000</v>
      </c>
      <c r="K25" s="41">
        <v>23.1</v>
      </c>
      <c r="L25" s="41">
        <v>13.3</v>
      </c>
      <c r="M25" s="9">
        <v>40</v>
      </c>
      <c r="N25" s="11">
        <v>227</v>
      </c>
      <c r="O25" s="11">
        <v>89.88</v>
      </c>
      <c r="P25" s="41">
        <v>701280</v>
      </c>
      <c r="Q25" s="156">
        <v>63031046.399999999</v>
      </c>
    </row>
    <row r="26" spans="1:17" ht="15.95" customHeight="1" x14ac:dyDescent="0.25">
      <c r="A26" s="191" t="s">
        <v>49</v>
      </c>
      <c r="B26" s="45" t="s">
        <v>307</v>
      </c>
      <c r="C26" s="53" t="s">
        <v>308</v>
      </c>
      <c r="D26" s="187" t="s">
        <v>50</v>
      </c>
      <c r="E26" s="185" t="s">
        <v>51</v>
      </c>
      <c r="F26" s="185" t="s">
        <v>201</v>
      </c>
      <c r="G26" s="185" t="s">
        <v>44</v>
      </c>
      <c r="H26" s="185" t="s">
        <v>199</v>
      </c>
      <c r="I26" s="185" t="s">
        <v>200</v>
      </c>
      <c r="J26" s="182">
        <v>132301000</v>
      </c>
      <c r="K26" s="182">
        <v>29.4</v>
      </c>
      <c r="L26" s="182">
        <v>15.4</v>
      </c>
      <c r="M26" s="182">
        <v>97</v>
      </c>
      <c r="N26" s="182">
        <v>227</v>
      </c>
      <c r="O26" s="182">
        <v>92.11</v>
      </c>
      <c r="P26" s="182">
        <v>1700604</v>
      </c>
      <c r="Q26" s="183">
        <v>156642634.44</v>
      </c>
    </row>
    <row r="27" spans="1:17" ht="15.95" customHeight="1" x14ac:dyDescent="0.25">
      <c r="A27" s="191"/>
      <c r="B27" s="45" t="s">
        <v>309</v>
      </c>
      <c r="C27" s="53" t="s">
        <v>310</v>
      </c>
      <c r="D27" s="187"/>
      <c r="E27" s="185"/>
      <c r="F27" s="185"/>
      <c r="G27" s="185"/>
      <c r="H27" s="185"/>
      <c r="I27" s="185"/>
      <c r="J27" s="182"/>
      <c r="K27" s="182"/>
      <c r="L27" s="182"/>
      <c r="M27" s="182"/>
      <c r="N27" s="182"/>
      <c r="O27" s="182"/>
      <c r="P27" s="182"/>
      <c r="Q27" s="183"/>
    </row>
    <row r="28" spans="1:17" ht="15.95" customHeight="1" x14ac:dyDescent="0.25">
      <c r="A28" s="190" t="s">
        <v>49</v>
      </c>
      <c r="B28" s="46" t="s">
        <v>307</v>
      </c>
      <c r="C28" s="47" t="s">
        <v>308</v>
      </c>
      <c r="D28" s="186" t="s">
        <v>52</v>
      </c>
      <c r="E28" s="184" t="s">
        <v>53</v>
      </c>
      <c r="F28" s="184" t="s">
        <v>201</v>
      </c>
      <c r="G28" s="184" t="s">
        <v>44</v>
      </c>
      <c r="H28" s="184" t="s">
        <v>199</v>
      </c>
      <c r="I28" s="184" t="s">
        <v>200</v>
      </c>
      <c r="J28" s="180">
        <v>132301000</v>
      </c>
      <c r="K28" s="180">
        <v>29.4</v>
      </c>
      <c r="L28" s="180">
        <v>15.5</v>
      </c>
      <c r="M28" s="180">
        <v>131</v>
      </c>
      <c r="N28" s="180">
        <v>227</v>
      </c>
      <c r="O28" s="180">
        <v>92.11</v>
      </c>
      <c r="P28" s="180">
        <v>2296692</v>
      </c>
      <c r="Q28" s="181">
        <v>211548300.12</v>
      </c>
    </row>
    <row r="29" spans="1:17" ht="15.95" customHeight="1" x14ac:dyDescent="0.25">
      <c r="A29" s="190"/>
      <c r="B29" s="46" t="s">
        <v>309</v>
      </c>
      <c r="C29" s="47" t="s">
        <v>310</v>
      </c>
      <c r="D29" s="186"/>
      <c r="E29" s="184"/>
      <c r="F29" s="184"/>
      <c r="G29" s="184"/>
      <c r="H29" s="184"/>
      <c r="I29" s="184"/>
      <c r="J29" s="180"/>
      <c r="K29" s="180"/>
      <c r="L29" s="180"/>
      <c r="M29" s="180"/>
      <c r="N29" s="180"/>
      <c r="O29" s="180"/>
      <c r="P29" s="180"/>
      <c r="Q29" s="181"/>
    </row>
    <row r="30" spans="1:17" ht="15.95" customHeight="1" x14ac:dyDescent="0.25">
      <c r="A30" s="191" t="s">
        <v>49</v>
      </c>
      <c r="B30" s="45" t="s">
        <v>307</v>
      </c>
      <c r="C30" s="53" t="s">
        <v>308</v>
      </c>
      <c r="D30" s="187" t="s">
        <v>54</v>
      </c>
      <c r="E30" s="185" t="s">
        <v>55</v>
      </c>
      <c r="F30" s="185" t="s">
        <v>201</v>
      </c>
      <c r="G30" s="185" t="s">
        <v>44</v>
      </c>
      <c r="H30" s="185" t="s">
        <v>199</v>
      </c>
      <c r="I30" s="185" t="s">
        <v>200</v>
      </c>
      <c r="J30" s="182">
        <v>132301000</v>
      </c>
      <c r="K30" s="182">
        <v>29.4</v>
      </c>
      <c r="L30" s="182">
        <v>15.5</v>
      </c>
      <c r="M30" s="182">
        <v>110</v>
      </c>
      <c r="N30" s="182">
        <v>227</v>
      </c>
      <c r="O30" s="182">
        <v>92.11</v>
      </c>
      <c r="P30" s="182">
        <v>1928520</v>
      </c>
      <c r="Q30" s="183">
        <v>177635977.19999999</v>
      </c>
    </row>
    <row r="31" spans="1:17" ht="15.95" customHeight="1" x14ac:dyDescent="0.25">
      <c r="A31" s="191"/>
      <c r="B31" s="45" t="s">
        <v>309</v>
      </c>
      <c r="C31" s="53" t="s">
        <v>310</v>
      </c>
      <c r="D31" s="187"/>
      <c r="E31" s="185"/>
      <c r="F31" s="185"/>
      <c r="G31" s="185"/>
      <c r="H31" s="185"/>
      <c r="I31" s="185"/>
      <c r="J31" s="182"/>
      <c r="K31" s="182"/>
      <c r="L31" s="182"/>
      <c r="M31" s="182"/>
      <c r="N31" s="182"/>
      <c r="O31" s="182"/>
      <c r="P31" s="182"/>
      <c r="Q31" s="183"/>
    </row>
    <row r="32" spans="1:17" ht="15.95" customHeight="1" x14ac:dyDescent="0.25">
      <c r="A32" s="190" t="s">
        <v>49</v>
      </c>
      <c r="B32" s="46" t="s">
        <v>307</v>
      </c>
      <c r="C32" s="47" t="s">
        <v>308</v>
      </c>
      <c r="D32" s="186" t="s">
        <v>56</v>
      </c>
      <c r="E32" s="184" t="s">
        <v>57</v>
      </c>
      <c r="F32" s="184" t="s">
        <v>201</v>
      </c>
      <c r="G32" s="184" t="s">
        <v>44</v>
      </c>
      <c r="H32" s="184" t="s">
        <v>199</v>
      </c>
      <c r="I32" s="184" t="s">
        <v>200</v>
      </c>
      <c r="J32" s="180">
        <v>132301000</v>
      </c>
      <c r="K32" s="180">
        <v>29.4</v>
      </c>
      <c r="L32" s="180">
        <v>14.6</v>
      </c>
      <c r="M32" s="180">
        <v>113</v>
      </c>
      <c r="N32" s="180">
        <v>227</v>
      </c>
      <c r="O32" s="180">
        <v>92.11</v>
      </c>
      <c r="P32" s="180">
        <v>1981116</v>
      </c>
      <c r="Q32" s="181">
        <v>182480594.75999999</v>
      </c>
    </row>
    <row r="33" spans="1:17" ht="15.95" customHeight="1" x14ac:dyDescent="0.25">
      <c r="A33" s="190"/>
      <c r="B33" s="46" t="s">
        <v>309</v>
      </c>
      <c r="C33" s="47" t="s">
        <v>310</v>
      </c>
      <c r="D33" s="186"/>
      <c r="E33" s="184"/>
      <c r="F33" s="184"/>
      <c r="G33" s="184"/>
      <c r="H33" s="184"/>
      <c r="I33" s="184"/>
      <c r="J33" s="180"/>
      <c r="K33" s="180"/>
      <c r="L33" s="180"/>
      <c r="M33" s="180"/>
      <c r="N33" s="180"/>
      <c r="O33" s="180"/>
      <c r="P33" s="180"/>
      <c r="Q33" s="181"/>
    </row>
    <row r="34" spans="1:17" ht="15.95" customHeight="1" x14ac:dyDescent="0.25">
      <c r="A34" s="191" t="s">
        <v>49</v>
      </c>
      <c r="B34" s="45" t="s">
        <v>307</v>
      </c>
      <c r="C34" s="53" t="s">
        <v>308</v>
      </c>
      <c r="D34" s="187" t="s">
        <v>58</v>
      </c>
      <c r="E34" s="185" t="s">
        <v>59</v>
      </c>
      <c r="F34" s="185" t="s">
        <v>201</v>
      </c>
      <c r="G34" s="185" t="s">
        <v>44</v>
      </c>
      <c r="H34" s="185" t="s">
        <v>199</v>
      </c>
      <c r="I34" s="185" t="s">
        <v>200</v>
      </c>
      <c r="J34" s="182">
        <v>132301000</v>
      </c>
      <c r="K34" s="182">
        <v>29.4</v>
      </c>
      <c r="L34" s="182">
        <v>14.5</v>
      </c>
      <c r="M34" s="182">
        <v>110</v>
      </c>
      <c r="N34" s="182">
        <v>227</v>
      </c>
      <c r="O34" s="182">
        <v>92.11</v>
      </c>
      <c r="P34" s="182">
        <v>1928520</v>
      </c>
      <c r="Q34" s="183">
        <v>177635977.19999999</v>
      </c>
    </row>
    <row r="35" spans="1:17" ht="15.95" customHeight="1" x14ac:dyDescent="0.25">
      <c r="A35" s="191"/>
      <c r="B35" s="45" t="s">
        <v>309</v>
      </c>
      <c r="C35" s="53" t="s">
        <v>310</v>
      </c>
      <c r="D35" s="187"/>
      <c r="E35" s="185"/>
      <c r="F35" s="185"/>
      <c r="G35" s="185"/>
      <c r="H35" s="185"/>
      <c r="I35" s="185"/>
      <c r="J35" s="182"/>
      <c r="K35" s="182"/>
      <c r="L35" s="182"/>
      <c r="M35" s="182"/>
      <c r="N35" s="182"/>
      <c r="O35" s="182"/>
      <c r="P35" s="182"/>
      <c r="Q35" s="183"/>
    </row>
    <row r="36" spans="1:17" ht="15.95" customHeight="1" x14ac:dyDescent="0.25">
      <c r="A36" s="190" t="s">
        <v>60</v>
      </c>
      <c r="B36" s="46" t="s">
        <v>311</v>
      </c>
      <c r="C36" s="47" t="s">
        <v>310</v>
      </c>
      <c r="D36" s="186" t="s">
        <v>61</v>
      </c>
      <c r="E36" s="184" t="s">
        <v>62</v>
      </c>
      <c r="F36" s="184" t="s">
        <v>201</v>
      </c>
      <c r="G36" s="184" t="s">
        <v>44</v>
      </c>
      <c r="H36" s="184" t="s">
        <v>199</v>
      </c>
      <c r="I36" s="184" t="s">
        <v>200</v>
      </c>
      <c r="J36" s="180">
        <v>37800000</v>
      </c>
      <c r="K36" s="180">
        <v>8.4</v>
      </c>
      <c r="L36" s="180">
        <v>4.0999999999999996</v>
      </c>
      <c r="M36" s="180">
        <v>12</v>
      </c>
      <c r="N36" s="180">
        <v>227</v>
      </c>
      <c r="O36" s="180">
        <v>79</v>
      </c>
      <c r="P36" s="180">
        <v>210384</v>
      </c>
      <c r="Q36" s="181">
        <v>16620336</v>
      </c>
    </row>
    <row r="37" spans="1:17" ht="15.95" customHeight="1" x14ac:dyDescent="0.25">
      <c r="A37" s="190"/>
      <c r="B37" s="46" t="s">
        <v>312</v>
      </c>
      <c r="C37" s="47" t="s">
        <v>313</v>
      </c>
      <c r="D37" s="186"/>
      <c r="E37" s="184"/>
      <c r="F37" s="184"/>
      <c r="G37" s="184"/>
      <c r="H37" s="184"/>
      <c r="I37" s="184"/>
      <c r="J37" s="180"/>
      <c r="K37" s="180"/>
      <c r="L37" s="180"/>
      <c r="M37" s="180"/>
      <c r="N37" s="180"/>
      <c r="O37" s="180"/>
      <c r="P37" s="180"/>
      <c r="Q37" s="181"/>
    </row>
    <row r="38" spans="1:17" ht="15.95" customHeight="1" x14ac:dyDescent="0.25">
      <c r="A38" s="191" t="s">
        <v>63</v>
      </c>
      <c r="B38" s="45" t="s">
        <v>311</v>
      </c>
      <c r="C38" s="53" t="s">
        <v>310</v>
      </c>
      <c r="D38" s="187" t="s">
        <v>64</v>
      </c>
      <c r="E38" s="185" t="s">
        <v>65</v>
      </c>
      <c r="F38" s="185" t="s">
        <v>201</v>
      </c>
      <c r="G38" s="185" t="s">
        <v>44</v>
      </c>
      <c r="H38" s="185" t="s">
        <v>199</v>
      </c>
      <c r="I38" s="185" t="s">
        <v>200</v>
      </c>
      <c r="J38" s="182">
        <v>37800000</v>
      </c>
      <c r="K38" s="182">
        <v>8.4</v>
      </c>
      <c r="L38" s="182">
        <v>4</v>
      </c>
      <c r="M38" s="182">
        <v>12</v>
      </c>
      <c r="N38" s="182">
        <v>227</v>
      </c>
      <c r="O38" s="182">
        <v>79</v>
      </c>
      <c r="P38" s="182">
        <v>210384</v>
      </c>
      <c r="Q38" s="183">
        <v>16620336</v>
      </c>
    </row>
    <row r="39" spans="1:17" ht="15.95" customHeight="1" x14ac:dyDescent="0.25">
      <c r="A39" s="191"/>
      <c r="B39" s="45" t="s">
        <v>312</v>
      </c>
      <c r="C39" s="53" t="s">
        <v>313</v>
      </c>
      <c r="D39" s="187"/>
      <c r="E39" s="185"/>
      <c r="F39" s="185"/>
      <c r="G39" s="185"/>
      <c r="H39" s="185"/>
      <c r="I39" s="185"/>
      <c r="J39" s="182"/>
      <c r="K39" s="182"/>
      <c r="L39" s="182"/>
      <c r="M39" s="182"/>
      <c r="N39" s="182"/>
      <c r="O39" s="182"/>
      <c r="P39" s="182"/>
      <c r="Q39" s="183"/>
    </row>
    <row r="40" spans="1:17" ht="15.95" customHeight="1" x14ac:dyDescent="0.25">
      <c r="A40" s="190" t="s">
        <v>66</v>
      </c>
      <c r="B40" s="46" t="s">
        <v>311</v>
      </c>
      <c r="C40" s="47" t="s">
        <v>310</v>
      </c>
      <c r="D40" s="186" t="s">
        <v>67</v>
      </c>
      <c r="E40" s="184" t="s">
        <v>68</v>
      </c>
      <c r="F40" s="184" t="s">
        <v>201</v>
      </c>
      <c r="G40" s="184" t="s">
        <v>44</v>
      </c>
      <c r="H40" s="184" t="s">
        <v>199</v>
      </c>
      <c r="I40" s="184" t="s">
        <v>200</v>
      </c>
      <c r="J40" s="180">
        <v>37800000</v>
      </c>
      <c r="K40" s="180">
        <v>8.4</v>
      </c>
      <c r="L40" s="180">
        <v>4.0999999999999996</v>
      </c>
      <c r="M40" s="180">
        <v>12</v>
      </c>
      <c r="N40" s="180">
        <v>227</v>
      </c>
      <c r="O40" s="180">
        <v>79</v>
      </c>
      <c r="P40" s="180">
        <v>210384</v>
      </c>
      <c r="Q40" s="181">
        <v>16620336</v>
      </c>
    </row>
    <row r="41" spans="1:17" ht="15.95" customHeight="1" x14ac:dyDescent="0.25">
      <c r="A41" s="190"/>
      <c r="B41" s="46" t="s">
        <v>312</v>
      </c>
      <c r="C41" s="47" t="s">
        <v>313</v>
      </c>
      <c r="D41" s="186"/>
      <c r="E41" s="184"/>
      <c r="F41" s="184"/>
      <c r="G41" s="184"/>
      <c r="H41" s="184"/>
      <c r="I41" s="184"/>
      <c r="J41" s="180"/>
      <c r="K41" s="180"/>
      <c r="L41" s="180"/>
      <c r="M41" s="180"/>
      <c r="N41" s="180"/>
      <c r="O41" s="180"/>
      <c r="P41" s="180"/>
      <c r="Q41" s="181"/>
    </row>
    <row r="42" spans="1:17" ht="15.95" customHeight="1" x14ac:dyDescent="0.25">
      <c r="A42" s="191" t="s">
        <v>69</v>
      </c>
      <c r="B42" s="45" t="s">
        <v>311</v>
      </c>
      <c r="C42" s="53" t="s">
        <v>310</v>
      </c>
      <c r="D42" s="187" t="s">
        <v>70</v>
      </c>
      <c r="E42" s="185" t="s">
        <v>71</v>
      </c>
      <c r="F42" s="185" t="s">
        <v>201</v>
      </c>
      <c r="G42" s="185" t="s">
        <v>44</v>
      </c>
      <c r="H42" s="185" t="s">
        <v>199</v>
      </c>
      <c r="I42" s="185" t="s">
        <v>200</v>
      </c>
      <c r="J42" s="182">
        <v>37800000</v>
      </c>
      <c r="K42" s="182">
        <v>8.4</v>
      </c>
      <c r="L42" s="182">
        <v>4</v>
      </c>
      <c r="M42" s="182">
        <v>12</v>
      </c>
      <c r="N42" s="182">
        <v>227</v>
      </c>
      <c r="O42" s="182">
        <v>89</v>
      </c>
      <c r="P42" s="182">
        <v>210384</v>
      </c>
      <c r="Q42" s="183">
        <v>18724176</v>
      </c>
    </row>
    <row r="43" spans="1:17" ht="15.95" customHeight="1" x14ac:dyDescent="0.25">
      <c r="A43" s="191"/>
      <c r="B43" s="45" t="s">
        <v>312</v>
      </c>
      <c r="C43" s="53" t="s">
        <v>313</v>
      </c>
      <c r="D43" s="187"/>
      <c r="E43" s="185"/>
      <c r="F43" s="185"/>
      <c r="G43" s="185"/>
      <c r="H43" s="185"/>
      <c r="I43" s="185"/>
      <c r="J43" s="182"/>
      <c r="K43" s="182"/>
      <c r="L43" s="182"/>
      <c r="M43" s="182"/>
      <c r="N43" s="182"/>
      <c r="O43" s="182"/>
      <c r="P43" s="182"/>
      <c r="Q43" s="183"/>
    </row>
    <row r="44" spans="1:17" ht="15.95" customHeight="1" x14ac:dyDescent="0.25">
      <c r="A44" s="145" t="s">
        <v>72</v>
      </c>
      <c r="B44" s="46" t="s">
        <v>314</v>
      </c>
      <c r="C44" s="47" t="s">
        <v>315</v>
      </c>
      <c r="D44" s="46" t="s">
        <v>73</v>
      </c>
      <c r="E44" s="47" t="s">
        <v>74</v>
      </c>
      <c r="F44" s="47" t="s">
        <v>198</v>
      </c>
      <c r="G44" s="47" t="s">
        <v>44</v>
      </c>
      <c r="H44" s="47" t="s">
        <v>199</v>
      </c>
      <c r="I44" s="47" t="s">
        <v>200</v>
      </c>
      <c r="J44" s="48">
        <v>167301350</v>
      </c>
      <c r="K44" s="49">
        <v>29.4</v>
      </c>
      <c r="L44" s="49">
        <v>15.3</v>
      </c>
      <c r="M44" s="47">
        <v>46</v>
      </c>
      <c r="N44" s="48">
        <v>227</v>
      </c>
      <c r="O44" s="48">
        <v>94</v>
      </c>
      <c r="P44" s="49">
        <v>806472</v>
      </c>
      <c r="Q44" s="157">
        <v>75808368</v>
      </c>
    </row>
    <row r="45" spans="1:17" ht="15.95" customHeight="1" x14ac:dyDescent="0.25">
      <c r="A45" s="123" t="s">
        <v>72</v>
      </c>
      <c r="B45" s="45" t="s">
        <v>314</v>
      </c>
      <c r="C45" s="53" t="s">
        <v>315</v>
      </c>
      <c r="D45" s="45" t="s">
        <v>75</v>
      </c>
      <c r="E45" s="53" t="s">
        <v>76</v>
      </c>
      <c r="F45" s="53" t="s">
        <v>198</v>
      </c>
      <c r="G45" s="53" t="s">
        <v>44</v>
      </c>
      <c r="H45" s="53" t="s">
        <v>199</v>
      </c>
      <c r="I45" s="53" t="s">
        <v>200</v>
      </c>
      <c r="J45" s="124">
        <v>167101350</v>
      </c>
      <c r="K45" s="125">
        <v>29.4</v>
      </c>
      <c r="L45" s="125">
        <v>14.9</v>
      </c>
      <c r="M45" s="53">
        <v>45</v>
      </c>
      <c r="N45" s="124">
        <v>227</v>
      </c>
      <c r="O45" s="124">
        <v>94</v>
      </c>
      <c r="P45" s="125">
        <v>788940</v>
      </c>
      <c r="Q45" s="158">
        <v>74160360</v>
      </c>
    </row>
    <row r="46" spans="1:17" ht="15.95" customHeight="1" x14ac:dyDescent="0.25">
      <c r="A46" s="145" t="s">
        <v>72</v>
      </c>
      <c r="B46" s="46" t="s">
        <v>314</v>
      </c>
      <c r="C46" s="47" t="s">
        <v>315</v>
      </c>
      <c r="D46" s="46" t="s">
        <v>77</v>
      </c>
      <c r="E46" s="47" t="s">
        <v>78</v>
      </c>
      <c r="F46" s="47" t="s">
        <v>198</v>
      </c>
      <c r="G46" s="47" t="s">
        <v>44</v>
      </c>
      <c r="H46" s="47" t="s">
        <v>199</v>
      </c>
      <c r="I46" s="47" t="s">
        <v>200</v>
      </c>
      <c r="J46" s="48">
        <v>164569750</v>
      </c>
      <c r="K46" s="49">
        <v>29.4</v>
      </c>
      <c r="L46" s="49">
        <v>16.899999999999999</v>
      </c>
      <c r="M46" s="47">
        <v>88</v>
      </c>
      <c r="N46" s="48">
        <v>227</v>
      </c>
      <c r="O46" s="48">
        <v>94</v>
      </c>
      <c r="P46" s="49">
        <v>1542816</v>
      </c>
      <c r="Q46" s="157">
        <v>145024704</v>
      </c>
    </row>
    <row r="47" spans="1:17" ht="15.75" customHeight="1" x14ac:dyDescent="0.25">
      <c r="A47" s="123" t="s">
        <v>72</v>
      </c>
      <c r="B47" s="45" t="s">
        <v>314</v>
      </c>
      <c r="C47" s="53" t="s">
        <v>315</v>
      </c>
      <c r="D47" s="45" t="s">
        <v>79</v>
      </c>
      <c r="E47" s="53" t="s">
        <v>80</v>
      </c>
      <c r="F47" s="53" t="s">
        <v>198</v>
      </c>
      <c r="G47" s="53" t="s">
        <v>44</v>
      </c>
      <c r="H47" s="53" t="s">
        <v>199</v>
      </c>
      <c r="I47" s="53" t="s">
        <v>200</v>
      </c>
      <c r="J47" s="124">
        <v>167301350</v>
      </c>
      <c r="K47" s="125">
        <v>29.4</v>
      </c>
      <c r="L47" s="125">
        <v>17</v>
      </c>
      <c r="M47" s="53">
        <v>89</v>
      </c>
      <c r="N47" s="124">
        <v>227</v>
      </c>
      <c r="O47" s="124">
        <v>94</v>
      </c>
      <c r="P47" s="125">
        <v>1560348</v>
      </c>
      <c r="Q47" s="158">
        <v>146672712</v>
      </c>
    </row>
    <row r="48" spans="1:17" ht="15.95" customHeight="1" x14ac:dyDescent="0.25">
      <c r="A48" s="145" t="s">
        <v>72</v>
      </c>
      <c r="B48" s="46" t="s">
        <v>314</v>
      </c>
      <c r="C48" s="47" t="s">
        <v>315</v>
      </c>
      <c r="D48" s="46" t="s">
        <v>81</v>
      </c>
      <c r="E48" s="47" t="s">
        <v>82</v>
      </c>
      <c r="F48" s="47" t="s">
        <v>198</v>
      </c>
      <c r="G48" s="47" t="s">
        <v>44</v>
      </c>
      <c r="H48" s="47" t="s">
        <v>199</v>
      </c>
      <c r="I48" s="47" t="s">
        <v>200</v>
      </c>
      <c r="J48" s="48">
        <v>164569550</v>
      </c>
      <c r="K48" s="49">
        <v>29.4</v>
      </c>
      <c r="L48" s="49">
        <v>16.2</v>
      </c>
      <c r="M48" s="47">
        <v>85</v>
      </c>
      <c r="N48" s="48">
        <v>227</v>
      </c>
      <c r="O48" s="48">
        <v>94</v>
      </c>
      <c r="P48" s="49">
        <v>1490220</v>
      </c>
      <c r="Q48" s="157">
        <v>140080680</v>
      </c>
    </row>
    <row r="49" spans="1:17" ht="15.95" customHeight="1" x14ac:dyDescent="0.25">
      <c r="A49" s="123" t="s">
        <v>72</v>
      </c>
      <c r="B49" s="45" t="s">
        <v>314</v>
      </c>
      <c r="C49" s="53" t="s">
        <v>315</v>
      </c>
      <c r="D49" s="45" t="s">
        <v>83</v>
      </c>
      <c r="E49" s="53" t="s">
        <v>84</v>
      </c>
      <c r="F49" s="53" t="s">
        <v>198</v>
      </c>
      <c r="G49" s="53" t="s">
        <v>44</v>
      </c>
      <c r="H49" s="53" t="s">
        <v>199</v>
      </c>
      <c r="I49" s="53" t="s">
        <v>200</v>
      </c>
      <c r="J49" s="124">
        <v>164023430</v>
      </c>
      <c r="K49" s="125">
        <v>29.4</v>
      </c>
      <c r="L49" s="125">
        <v>17.2</v>
      </c>
      <c r="M49" s="53">
        <v>99</v>
      </c>
      <c r="N49" s="124">
        <v>227</v>
      </c>
      <c r="O49" s="124">
        <v>94</v>
      </c>
      <c r="P49" s="125">
        <v>1735668</v>
      </c>
      <c r="Q49" s="158">
        <v>163152792</v>
      </c>
    </row>
    <row r="50" spans="1:17" ht="15.95" customHeight="1" x14ac:dyDescent="0.25">
      <c r="A50" s="190" t="s">
        <v>72</v>
      </c>
      <c r="B50" s="46" t="s">
        <v>314</v>
      </c>
      <c r="C50" s="47" t="s">
        <v>315</v>
      </c>
      <c r="D50" s="186" t="s">
        <v>85</v>
      </c>
      <c r="E50" s="184" t="s">
        <v>86</v>
      </c>
      <c r="F50" s="184" t="s">
        <v>198</v>
      </c>
      <c r="G50" s="184" t="s">
        <v>44</v>
      </c>
      <c r="H50" s="184" t="s">
        <v>199</v>
      </c>
      <c r="I50" s="184" t="s">
        <v>200</v>
      </c>
      <c r="J50" s="180">
        <v>238388000</v>
      </c>
      <c r="K50" s="180">
        <v>69.3</v>
      </c>
      <c r="L50" s="180">
        <v>41.2</v>
      </c>
      <c r="M50" s="180">
        <v>400</v>
      </c>
      <c r="N50" s="180">
        <v>227</v>
      </c>
      <c r="O50" s="180">
        <v>87</v>
      </c>
      <c r="P50" s="180">
        <v>7012800</v>
      </c>
      <c r="Q50" s="181">
        <v>610113600</v>
      </c>
    </row>
    <row r="51" spans="1:17" ht="15.95" customHeight="1" x14ac:dyDescent="0.25">
      <c r="A51" s="190"/>
      <c r="B51" s="46" t="s">
        <v>316</v>
      </c>
      <c r="C51" s="47" t="s">
        <v>317</v>
      </c>
      <c r="D51" s="186"/>
      <c r="E51" s="184"/>
      <c r="F51" s="184"/>
      <c r="G51" s="184"/>
      <c r="H51" s="184"/>
      <c r="I51" s="184"/>
      <c r="J51" s="180"/>
      <c r="K51" s="180"/>
      <c r="L51" s="180"/>
      <c r="M51" s="180"/>
      <c r="N51" s="180"/>
      <c r="O51" s="180"/>
      <c r="P51" s="180"/>
      <c r="Q51" s="181"/>
    </row>
    <row r="52" spans="1:17" ht="15.95" customHeight="1" x14ac:dyDescent="0.25">
      <c r="A52" s="191" t="s">
        <v>72</v>
      </c>
      <c r="B52" s="45" t="s">
        <v>314</v>
      </c>
      <c r="C52" s="53" t="s">
        <v>315</v>
      </c>
      <c r="D52" s="187" t="s">
        <v>87</v>
      </c>
      <c r="E52" s="185" t="s">
        <v>88</v>
      </c>
      <c r="F52" s="185" t="s">
        <v>198</v>
      </c>
      <c r="G52" s="185" t="s">
        <v>44</v>
      </c>
      <c r="H52" s="185" t="s">
        <v>199</v>
      </c>
      <c r="I52" s="185" t="s">
        <v>200</v>
      </c>
      <c r="J52" s="182">
        <v>227806000</v>
      </c>
      <c r="K52" s="182">
        <v>65.834999999999994</v>
      </c>
      <c r="L52" s="182">
        <v>40.299999999999997</v>
      </c>
      <c r="M52" s="182">
        <v>391</v>
      </c>
      <c r="N52" s="182">
        <v>227</v>
      </c>
      <c r="O52" s="182">
        <v>87</v>
      </c>
      <c r="P52" s="182">
        <v>6855012</v>
      </c>
      <c r="Q52" s="183">
        <v>596386044</v>
      </c>
    </row>
    <row r="53" spans="1:17" ht="15.95" customHeight="1" x14ac:dyDescent="0.25">
      <c r="A53" s="191"/>
      <c r="B53" s="45" t="s">
        <v>316</v>
      </c>
      <c r="C53" s="53" t="s">
        <v>317</v>
      </c>
      <c r="D53" s="187"/>
      <c r="E53" s="185"/>
      <c r="F53" s="185"/>
      <c r="G53" s="185"/>
      <c r="H53" s="185"/>
      <c r="I53" s="185"/>
      <c r="J53" s="182"/>
      <c r="K53" s="182"/>
      <c r="L53" s="182"/>
      <c r="M53" s="182"/>
      <c r="N53" s="182"/>
      <c r="O53" s="182"/>
      <c r="P53" s="182"/>
      <c r="Q53" s="183"/>
    </row>
    <row r="54" spans="1:17" ht="15.95" customHeight="1" x14ac:dyDescent="0.25">
      <c r="A54" s="190" t="s">
        <v>72</v>
      </c>
      <c r="B54" s="46" t="s">
        <v>314</v>
      </c>
      <c r="C54" s="47" t="s">
        <v>315</v>
      </c>
      <c r="D54" s="186" t="s">
        <v>89</v>
      </c>
      <c r="E54" s="184" t="s">
        <v>90</v>
      </c>
      <c r="F54" s="184" t="s">
        <v>198</v>
      </c>
      <c r="G54" s="184" t="s">
        <v>44</v>
      </c>
      <c r="H54" s="184" t="s">
        <v>199</v>
      </c>
      <c r="I54" s="184" t="s">
        <v>200</v>
      </c>
      <c r="J54" s="180">
        <v>206642000</v>
      </c>
      <c r="K54" s="180">
        <v>58.905000000000001</v>
      </c>
      <c r="L54" s="180">
        <v>33.5</v>
      </c>
      <c r="M54" s="180">
        <v>325</v>
      </c>
      <c r="N54" s="180">
        <v>227</v>
      </c>
      <c r="O54" s="180">
        <v>87</v>
      </c>
      <c r="P54" s="180">
        <v>5697900</v>
      </c>
      <c r="Q54" s="181">
        <v>495717300</v>
      </c>
    </row>
    <row r="55" spans="1:17" ht="15.95" customHeight="1" x14ac:dyDescent="0.25">
      <c r="A55" s="190"/>
      <c r="B55" s="46" t="s">
        <v>316</v>
      </c>
      <c r="C55" s="47" t="s">
        <v>317</v>
      </c>
      <c r="D55" s="186"/>
      <c r="E55" s="184"/>
      <c r="F55" s="184"/>
      <c r="G55" s="184"/>
      <c r="H55" s="184"/>
      <c r="I55" s="184"/>
      <c r="J55" s="180"/>
      <c r="K55" s="180"/>
      <c r="L55" s="180"/>
      <c r="M55" s="180"/>
      <c r="N55" s="180"/>
      <c r="O55" s="180"/>
      <c r="P55" s="180"/>
      <c r="Q55" s="181"/>
    </row>
    <row r="56" spans="1:17" ht="15.95" customHeight="1" x14ac:dyDescent="0.25">
      <c r="A56" s="191" t="s">
        <v>72</v>
      </c>
      <c r="B56" s="45" t="s">
        <v>314</v>
      </c>
      <c r="C56" s="53" t="s">
        <v>315</v>
      </c>
      <c r="D56" s="187" t="s">
        <v>91</v>
      </c>
      <c r="E56" s="185" t="s">
        <v>92</v>
      </c>
      <c r="F56" s="185" t="s">
        <v>198</v>
      </c>
      <c r="G56" s="185" t="s">
        <v>44</v>
      </c>
      <c r="H56" s="185" t="s">
        <v>199</v>
      </c>
      <c r="I56" s="185" t="s">
        <v>200</v>
      </c>
      <c r="J56" s="182">
        <v>122818000</v>
      </c>
      <c r="K56" s="182">
        <v>34.65</v>
      </c>
      <c r="L56" s="182">
        <v>19.7</v>
      </c>
      <c r="M56" s="182">
        <v>91</v>
      </c>
      <c r="N56" s="182">
        <v>227</v>
      </c>
      <c r="O56" s="182">
        <v>87</v>
      </c>
      <c r="P56" s="182">
        <v>1595412</v>
      </c>
      <c r="Q56" s="183">
        <v>138800844</v>
      </c>
    </row>
    <row r="57" spans="1:17" ht="15.95" customHeight="1" x14ac:dyDescent="0.25">
      <c r="A57" s="191"/>
      <c r="B57" s="45" t="s">
        <v>316</v>
      </c>
      <c r="C57" s="53" t="s">
        <v>317</v>
      </c>
      <c r="D57" s="187"/>
      <c r="E57" s="185"/>
      <c r="F57" s="185"/>
      <c r="G57" s="185"/>
      <c r="H57" s="185"/>
      <c r="I57" s="185"/>
      <c r="J57" s="182"/>
      <c r="K57" s="182"/>
      <c r="L57" s="182"/>
      <c r="M57" s="182"/>
      <c r="N57" s="182"/>
      <c r="O57" s="182"/>
      <c r="P57" s="182"/>
      <c r="Q57" s="183"/>
    </row>
    <row r="58" spans="1:17" ht="15.95" customHeight="1" x14ac:dyDescent="0.25">
      <c r="A58" s="190" t="s">
        <v>72</v>
      </c>
      <c r="B58" s="46" t="s">
        <v>314</v>
      </c>
      <c r="C58" s="47" t="s">
        <v>315</v>
      </c>
      <c r="D58" s="186" t="s">
        <v>93</v>
      </c>
      <c r="E58" s="184" t="s">
        <v>94</v>
      </c>
      <c r="F58" s="184" t="s">
        <v>198</v>
      </c>
      <c r="G58" s="184" t="s">
        <v>44</v>
      </c>
      <c r="H58" s="184" t="s">
        <v>199</v>
      </c>
      <c r="I58" s="184" t="s">
        <v>200</v>
      </c>
      <c r="J58" s="180">
        <v>87217000</v>
      </c>
      <c r="K58" s="180">
        <v>24.254999999999999</v>
      </c>
      <c r="L58" s="180">
        <v>13.4</v>
      </c>
      <c r="M58" s="180">
        <v>130</v>
      </c>
      <c r="N58" s="180">
        <v>227</v>
      </c>
      <c r="O58" s="180">
        <v>87</v>
      </c>
      <c r="P58" s="180">
        <v>2279160</v>
      </c>
      <c r="Q58" s="181">
        <v>198286920</v>
      </c>
    </row>
    <row r="59" spans="1:17" ht="15.95" customHeight="1" x14ac:dyDescent="0.25">
      <c r="A59" s="190"/>
      <c r="B59" s="46" t="s">
        <v>316</v>
      </c>
      <c r="C59" s="47" t="s">
        <v>317</v>
      </c>
      <c r="D59" s="186"/>
      <c r="E59" s="184"/>
      <c r="F59" s="184"/>
      <c r="G59" s="184"/>
      <c r="H59" s="184"/>
      <c r="I59" s="184"/>
      <c r="J59" s="180"/>
      <c r="K59" s="180"/>
      <c r="L59" s="180"/>
      <c r="M59" s="180"/>
      <c r="N59" s="180"/>
      <c r="O59" s="180"/>
      <c r="P59" s="180"/>
      <c r="Q59" s="181"/>
    </row>
    <row r="60" spans="1:17" ht="15.95" customHeight="1" x14ac:dyDescent="0.25">
      <c r="A60" s="123" t="s">
        <v>95</v>
      </c>
      <c r="B60" s="45" t="s">
        <v>318</v>
      </c>
      <c r="C60" s="53" t="s">
        <v>319</v>
      </c>
      <c r="D60" s="45" t="s">
        <v>96</v>
      </c>
      <c r="E60" s="53" t="s">
        <v>97</v>
      </c>
      <c r="F60" s="53" t="s">
        <v>198</v>
      </c>
      <c r="G60" s="53" t="s">
        <v>44</v>
      </c>
      <c r="H60" s="53" t="s">
        <v>199</v>
      </c>
      <c r="I60" s="53" t="s">
        <v>200</v>
      </c>
      <c r="J60" s="124">
        <v>90996000</v>
      </c>
      <c r="K60" s="125">
        <v>10.5</v>
      </c>
      <c r="L60" s="125">
        <v>5.9</v>
      </c>
      <c r="M60" s="53">
        <v>18</v>
      </c>
      <c r="N60" s="124">
        <v>227</v>
      </c>
      <c r="O60" s="124">
        <v>89.89</v>
      </c>
      <c r="P60" s="125">
        <v>315576</v>
      </c>
      <c r="Q60" s="158">
        <v>28367126.640000001</v>
      </c>
    </row>
    <row r="61" spans="1:17" ht="15.95" customHeight="1" x14ac:dyDescent="0.25">
      <c r="A61" s="145" t="s">
        <v>98</v>
      </c>
      <c r="B61" s="46" t="s">
        <v>320</v>
      </c>
      <c r="C61" s="47" t="s">
        <v>321</v>
      </c>
      <c r="D61" s="46" t="s">
        <v>99</v>
      </c>
      <c r="E61" s="47" t="s">
        <v>100</v>
      </c>
      <c r="F61" s="47" t="s">
        <v>201</v>
      </c>
      <c r="G61" s="47" t="s">
        <v>44</v>
      </c>
      <c r="H61" s="47" t="s">
        <v>199</v>
      </c>
      <c r="I61" s="47" t="s">
        <v>200</v>
      </c>
      <c r="J61" s="48">
        <v>128700000</v>
      </c>
      <c r="K61" s="49">
        <v>28.6</v>
      </c>
      <c r="L61" s="49">
        <v>15.3</v>
      </c>
      <c r="M61" s="47">
        <v>50</v>
      </c>
      <c r="N61" s="48">
        <v>227</v>
      </c>
      <c r="O61" s="48">
        <v>91.33</v>
      </c>
      <c r="P61" s="49">
        <v>876600</v>
      </c>
      <c r="Q61" s="157">
        <v>80059878</v>
      </c>
    </row>
    <row r="62" spans="1:17" ht="15.95" customHeight="1" x14ac:dyDescent="0.25">
      <c r="A62" s="123" t="s">
        <v>101</v>
      </c>
      <c r="B62" s="45" t="s">
        <v>322</v>
      </c>
      <c r="C62" s="53" t="s">
        <v>323</v>
      </c>
      <c r="D62" s="45" t="s">
        <v>102</v>
      </c>
      <c r="E62" s="53" t="s">
        <v>103</v>
      </c>
      <c r="F62" s="53" t="s">
        <v>201</v>
      </c>
      <c r="G62" s="53" t="s">
        <v>44</v>
      </c>
      <c r="H62" s="53" t="s">
        <v>199</v>
      </c>
      <c r="I62" s="53" t="s">
        <v>200</v>
      </c>
      <c r="J62" s="124">
        <v>128700000</v>
      </c>
      <c r="K62" s="125">
        <v>28.6</v>
      </c>
      <c r="L62" s="125">
        <v>13.7</v>
      </c>
      <c r="M62" s="53">
        <v>43</v>
      </c>
      <c r="N62" s="124">
        <v>227</v>
      </c>
      <c r="O62" s="124">
        <v>91.33</v>
      </c>
      <c r="P62" s="125">
        <v>753876</v>
      </c>
      <c r="Q62" s="158">
        <v>68851495.079999998</v>
      </c>
    </row>
    <row r="63" spans="1:17" ht="15.95" customHeight="1" x14ac:dyDescent="0.25">
      <c r="A63" s="145" t="s">
        <v>104</v>
      </c>
      <c r="B63" s="46" t="s">
        <v>324</v>
      </c>
      <c r="C63" s="47" t="s">
        <v>325</v>
      </c>
      <c r="D63" s="46" t="s">
        <v>105</v>
      </c>
      <c r="E63" s="47" t="s">
        <v>106</v>
      </c>
      <c r="F63" s="47" t="s">
        <v>201</v>
      </c>
      <c r="G63" s="47" t="s">
        <v>44</v>
      </c>
      <c r="H63" s="47" t="s">
        <v>199</v>
      </c>
      <c r="I63" s="47" t="s">
        <v>200</v>
      </c>
      <c r="J63" s="48">
        <v>128700000</v>
      </c>
      <c r="K63" s="49">
        <v>28.6</v>
      </c>
      <c r="L63" s="49">
        <v>13.7</v>
      </c>
      <c r="M63" s="47">
        <v>43</v>
      </c>
      <c r="N63" s="48">
        <v>227</v>
      </c>
      <c r="O63" s="48">
        <v>91.33</v>
      </c>
      <c r="P63" s="49">
        <v>753876</v>
      </c>
      <c r="Q63" s="157">
        <v>68851495.079999998</v>
      </c>
    </row>
    <row r="64" spans="1:17" ht="15.95" customHeight="1" x14ac:dyDescent="0.25">
      <c r="A64" s="123" t="s">
        <v>107</v>
      </c>
      <c r="B64" s="45" t="s">
        <v>326</v>
      </c>
      <c r="C64" s="53" t="s">
        <v>327</v>
      </c>
      <c r="D64" s="45" t="s">
        <v>108</v>
      </c>
      <c r="E64" s="53" t="s">
        <v>109</v>
      </c>
      <c r="F64" s="53" t="s">
        <v>201</v>
      </c>
      <c r="G64" s="53" t="s">
        <v>44</v>
      </c>
      <c r="H64" s="53" t="s">
        <v>199</v>
      </c>
      <c r="I64" s="53" t="s">
        <v>200</v>
      </c>
      <c r="J64" s="124">
        <v>128700000</v>
      </c>
      <c r="K64" s="125">
        <v>28.6</v>
      </c>
      <c r="L64" s="125">
        <v>14.9</v>
      </c>
      <c r="M64" s="53">
        <v>24</v>
      </c>
      <c r="N64" s="124">
        <v>227</v>
      </c>
      <c r="O64" s="124">
        <v>91.33</v>
      </c>
      <c r="P64" s="125">
        <v>420768</v>
      </c>
      <c r="Q64" s="158">
        <v>38428741.439999998</v>
      </c>
    </row>
    <row r="65" spans="1:17" ht="15.95" customHeight="1" x14ac:dyDescent="0.25">
      <c r="A65" s="145" t="s">
        <v>110</v>
      </c>
      <c r="B65" s="46" t="s">
        <v>328</v>
      </c>
      <c r="C65" s="47" t="s">
        <v>329</v>
      </c>
      <c r="D65" s="46" t="s">
        <v>111</v>
      </c>
      <c r="E65" s="47" t="s">
        <v>112</v>
      </c>
      <c r="F65" s="47" t="s">
        <v>198</v>
      </c>
      <c r="G65" s="47" t="s">
        <v>44</v>
      </c>
      <c r="H65" s="47" t="s">
        <v>199</v>
      </c>
      <c r="I65" s="47" t="s">
        <v>200</v>
      </c>
      <c r="J65" s="48">
        <v>159116000</v>
      </c>
      <c r="K65" s="49">
        <v>21</v>
      </c>
      <c r="L65" s="49">
        <v>11.7</v>
      </c>
      <c r="M65" s="47">
        <v>36</v>
      </c>
      <c r="N65" s="48">
        <v>227</v>
      </c>
      <c r="O65" s="48">
        <v>89.89</v>
      </c>
      <c r="P65" s="49">
        <v>631152</v>
      </c>
      <c r="Q65" s="157">
        <v>56734253.280000001</v>
      </c>
    </row>
    <row r="66" spans="1:17" ht="15.95" customHeight="1" x14ac:dyDescent="0.25">
      <c r="A66" s="123" t="s">
        <v>113</v>
      </c>
      <c r="B66" s="45" t="s">
        <v>330</v>
      </c>
      <c r="C66" s="53" t="s">
        <v>331</v>
      </c>
      <c r="D66" s="45" t="s">
        <v>42</v>
      </c>
      <c r="E66" s="53" t="s">
        <v>114</v>
      </c>
      <c r="F66" s="53" t="s">
        <v>198</v>
      </c>
      <c r="G66" s="53" t="s">
        <v>44</v>
      </c>
      <c r="H66" s="53" t="s">
        <v>199</v>
      </c>
      <c r="I66" s="53" t="s">
        <v>200</v>
      </c>
      <c r="J66" s="124">
        <v>116754000</v>
      </c>
      <c r="K66" s="125">
        <v>14.7</v>
      </c>
      <c r="L66" s="125">
        <v>8.5</v>
      </c>
      <c r="M66" s="53">
        <v>26</v>
      </c>
      <c r="N66" s="124">
        <v>227</v>
      </c>
      <c r="O66" s="124">
        <v>89.89</v>
      </c>
      <c r="P66" s="125">
        <v>455832</v>
      </c>
      <c r="Q66" s="158">
        <v>40974738.479999997</v>
      </c>
    </row>
    <row r="67" spans="1:17" ht="15.95" customHeight="1" x14ac:dyDescent="0.25">
      <c r="A67" s="145" t="s">
        <v>115</v>
      </c>
      <c r="B67" s="46" t="s">
        <v>332</v>
      </c>
      <c r="C67" s="47" t="s">
        <v>333</v>
      </c>
      <c r="D67" s="46" t="s">
        <v>116</v>
      </c>
      <c r="E67" s="47" t="s">
        <v>117</v>
      </c>
      <c r="F67" s="47" t="s">
        <v>201</v>
      </c>
      <c r="G67" s="47" t="s">
        <v>44</v>
      </c>
      <c r="H67" s="47" t="s">
        <v>199</v>
      </c>
      <c r="I67" s="47" t="s">
        <v>200</v>
      </c>
      <c r="J67" s="48">
        <v>65800000</v>
      </c>
      <c r="K67" s="49">
        <v>18.8</v>
      </c>
      <c r="L67" s="49">
        <v>8.4</v>
      </c>
      <c r="M67" s="47">
        <v>84</v>
      </c>
      <c r="N67" s="48">
        <v>227</v>
      </c>
      <c r="O67" s="48">
        <v>88.46</v>
      </c>
      <c r="P67" s="49">
        <v>1472688</v>
      </c>
      <c r="Q67" s="157">
        <v>130273980.48</v>
      </c>
    </row>
    <row r="68" spans="1:17" ht="15.95" customHeight="1" x14ac:dyDescent="0.25">
      <c r="A68" s="123" t="s">
        <v>115</v>
      </c>
      <c r="B68" s="45" t="s">
        <v>332</v>
      </c>
      <c r="C68" s="53" t="s">
        <v>333</v>
      </c>
      <c r="D68" s="45" t="s">
        <v>118</v>
      </c>
      <c r="E68" s="53" t="s">
        <v>119</v>
      </c>
      <c r="F68" s="53" t="s">
        <v>201</v>
      </c>
      <c r="G68" s="53" t="s">
        <v>44</v>
      </c>
      <c r="H68" s="53" t="s">
        <v>199</v>
      </c>
      <c r="I68" s="53" t="s">
        <v>200</v>
      </c>
      <c r="J68" s="124">
        <v>82250000</v>
      </c>
      <c r="K68" s="125">
        <v>23.5</v>
      </c>
      <c r="L68" s="125">
        <v>11.2</v>
      </c>
      <c r="M68" s="53">
        <v>112</v>
      </c>
      <c r="N68" s="124">
        <v>227</v>
      </c>
      <c r="O68" s="124">
        <v>88.97</v>
      </c>
      <c r="P68" s="125">
        <v>1963584</v>
      </c>
      <c r="Q68" s="158">
        <v>174700068.47999999</v>
      </c>
    </row>
    <row r="69" spans="1:17" ht="15.95" customHeight="1" x14ac:dyDescent="0.25">
      <c r="A69" s="145" t="s">
        <v>115</v>
      </c>
      <c r="B69" s="46" t="s">
        <v>334</v>
      </c>
      <c r="C69" s="47" t="s">
        <v>333</v>
      </c>
      <c r="D69" s="46" t="s">
        <v>120</v>
      </c>
      <c r="E69" s="47" t="s">
        <v>121</v>
      </c>
      <c r="F69" s="47" t="s">
        <v>201</v>
      </c>
      <c r="G69" s="47" t="s">
        <v>44</v>
      </c>
      <c r="H69" s="47" t="s">
        <v>199</v>
      </c>
      <c r="I69" s="47" t="s">
        <v>200</v>
      </c>
      <c r="J69" s="48">
        <v>90475000</v>
      </c>
      <c r="K69" s="49">
        <v>25.85</v>
      </c>
      <c r="L69" s="49">
        <v>11.8</v>
      </c>
      <c r="M69" s="47">
        <v>118</v>
      </c>
      <c r="N69" s="48">
        <v>227</v>
      </c>
      <c r="O69" s="48">
        <v>88.46</v>
      </c>
      <c r="P69" s="49">
        <v>2068776</v>
      </c>
      <c r="Q69" s="157">
        <v>183003924.96000001</v>
      </c>
    </row>
    <row r="70" spans="1:17" ht="15.95" customHeight="1" x14ac:dyDescent="0.25">
      <c r="A70" s="123" t="s">
        <v>115</v>
      </c>
      <c r="B70" s="45" t="s">
        <v>334</v>
      </c>
      <c r="C70" s="53" t="s">
        <v>333</v>
      </c>
      <c r="D70" s="45" t="s">
        <v>122</v>
      </c>
      <c r="E70" s="53" t="s">
        <v>123</v>
      </c>
      <c r="F70" s="53" t="s">
        <v>201</v>
      </c>
      <c r="G70" s="53" t="s">
        <v>44</v>
      </c>
      <c r="H70" s="53" t="s">
        <v>199</v>
      </c>
      <c r="I70" s="53" t="s">
        <v>200</v>
      </c>
      <c r="J70" s="124">
        <v>57575000</v>
      </c>
      <c r="K70" s="125">
        <v>16.45</v>
      </c>
      <c r="L70" s="125">
        <v>7.6</v>
      </c>
      <c r="M70" s="53">
        <v>76</v>
      </c>
      <c r="N70" s="124">
        <v>227</v>
      </c>
      <c r="O70" s="124">
        <v>88.46</v>
      </c>
      <c r="P70" s="125">
        <v>1332432</v>
      </c>
      <c r="Q70" s="158">
        <v>117866934.72</v>
      </c>
    </row>
    <row r="71" spans="1:17" ht="15.95" customHeight="1" x14ac:dyDescent="0.25">
      <c r="A71" s="190" t="s">
        <v>124</v>
      </c>
      <c r="B71" s="46" t="s">
        <v>335</v>
      </c>
      <c r="C71" s="47" t="s">
        <v>336</v>
      </c>
      <c r="D71" s="186" t="s">
        <v>125</v>
      </c>
      <c r="E71" s="184" t="s">
        <v>126</v>
      </c>
      <c r="F71" s="184" t="s">
        <v>198</v>
      </c>
      <c r="G71" s="184" t="s">
        <v>44</v>
      </c>
      <c r="H71" s="184" t="s">
        <v>199</v>
      </c>
      <c r="I71" s="184" t="s">
        <v>200</v>
      </c>
      <c r="J71" s="180">
        <v>346500000</v>
      </c>
      <c r="K71" s="180">
        <v>69.3</v>
      </c>
      <c r="L71" s="180">
        <v>30.6</v>
      </c>
      <c r="M71" s="180">
        <v>299</v>
      </c>
      <c r="N71" s="180">
        <v>227</v>
      </c>
      <c r="O71" s="180">
        <v>93.33</v>
      </c>
      <c r="P71" s="180">
        <v>5242068</v>
      </c>
      <c r="Q71" s="181">
        <v>489242206.44</v>
      </c>
    </row>
    <row r="72" spans="1:17" ht="15.95" customHeight="1" x14ac:dyDescent="0.25">
      <c r="A72" s="190"/>
      <c r="B72" s="46" t="s">
        <v>337</v>
      </c>
      <c r="C72" s="47" t="s">
        <v>338</v>
      </c>
      <c r="D72" s="186"/>
      <c r="E72" s="184"/>
      <c r="F72" s="184"/>
      <c r="G72" s="184"/>
      <c r="H72" s="184"/>
      <c r="I72" s="184"/>
      <c r="J72" s="180"/>
      <c r="K72" s="180"/>
      <c r="L72" s="180"/>
      <c r="M72" s="180"/>
      <c r="N72" s="180"/>
      <c r="O72" s="180"/>
      <c r="P72" s="180"/>
      <c r="Q72" s="181"/>
    </row>
    <row r="73" spans="1:17" ht="15.95" customHeight="1" x14ac:dyDescent="0.25">
      <c r="A73" s="190"/>
      <c r="B73" s="46" t="s">
        <v>339</v>
      </c>
      <c r="C73" s="47" t="s">
        <v>340</v>
      </c>
      <c r="D73" s="186"/>
      <c r="E73" s="184"/>
      <c r="F73" s="184"/>
      <c r="G73" s="184"/>
      <c r="H73" s="184"/>
      <c r="I73" s="184"/>
      <c r="J73" s="180"/>
      <c r="K73" s="180"/>
      <c r="L73" s="180"/>
      <c r="M73" s="180"/>
      <c r="N73" s="180"/>
      <c r="O73" s="180"/>
      <c r="P73" s="180"/>
      <c r="Q73" s="181"/>
    </row>
    <row r="74" spans="1:17" ht="15.95" customHeight="1" x14ac:dyDescent="0.25">
      <c r="A74" s="123" t="s">
        <v>45</v>
      </c>
      <c r="B74" s="45" t="s">
        <v>341</v>
      </c>
      <c r="C74" s="53" t="s">
        <v>342</v>
      </c>
      <c r="D74" s="45" t="s">
        <v>127</v>
      </c>
      <c r="E74" s="53" t="s">
        <v>128</v>
      </c>
      <c r="F74" s="53" t="s">
        <v>198</v>
      </c>
      <c r="G74" s="53" t="s">
        <v>44</v>
      </c>
      <c r="H74" s="53" t="s">
        <v>199</v>
      </c>
      <c r="I74" s="53" t="s">
        <v>200</v>
      </c>
      <c r="J74" s="124">
        <v>90227510</v>
      </c>
      <c r="K74" s="125">
        <v>22</v>
      </c>
      <c r="L74" s="125">
        <v>13.4</v>
      </c>
      <c r="M74" s="53">
        <v>82</v>
      </c>
      <c r="N74" s="124">
        <v>227</v>
      </c>
      <c r="O74" s="124">
        <v>93</v>
      </c>
      <c r="P74" s="125">
        <v>1437624</v>
      </c>
      <c r="Q74" s="158">
        <v>133699032</v>
      </c>
    </row>
    <row r="75" spans="1:17" ht="15.95" customHeight="1" x14ac:dyDescent="0.25">
      <c r="A75" s="145" t="s">
        <v>45</v>
      </c>
      <c r="B75" s="46" t="s">
        <v>341</v>
      </c>
      <c r="C75" s="47" t="s">
        <v>342</v>
      </c>
      <c r="D75" s="46" t="s">
        <v>129</v>
      </c>
      <c r="E75" s="47" t="s">
        <v>130</v>
      </c>
      <c r="F75" s="47" t="s">
        <v>198</v>
      </c>
      <c r="G75" s="47" t="s">
        <v>44</v>
      </c>
      <c r="H75" s="47" t="s">
        <v>199</v>
      </c>
      <c r="I75" s="47" t="s">
        <v>200</v>
      </c>
      <c r="J75" s="48">
        <v>127897510</v>
      </c>
      <c r="K75" s="49">
        <v>31.184999999999999</v>
      </c>
      <c r="L75" s="49">
        <v>15.7</v>
      </c>
      <c r="M75" s="47">
        <v>83</v>
      </c>
      <c r="N75" s="48">
        <v>227</v>
      </c>
      <c r="O75" s="48">
        <v>93</v>
      </c>
      <c r="P75" s="49">
        <v>1455156</v>
      </c>
      <c r="Q75" s="157">
        <v>135329508</v>
      </c>
    </row>
    <row r="76" spans="1:17" ht="15.95" customHeight="1" x14ac:dyDescent="0.25">
      <c r="A76" s="123" t="s">
        <v>45</v>
      </c>
      <c r="B76" s="45" t="s">
        <v>341</v>
      </c>
      <c r="C76" s="53" t="s">
        <v>342</v>
      </c>
      <c r="D76" s="45" t="s">
        <v>131</v>
      </c>
      <c r="E76" s="53" t="s">
        <v>132</v>
      </c>
      <c r="F76" s="53" t="s">
        <v>198</v>
      </c>
      <c r="G76" s="53" t="s">
        <v>44</v>
      </c>
      <c r="H76" s="53" t="s">
        <v>199</v>
      </c>
      <c r="I76" s="53" t="s">
        <v>200</v>
      </c>
      <c r="J76" s="124">
        <v>127897510</v>
      </c>
      <c r="K76" s="125">
        <v>31.184999999999999</v>
      </c>
      <c r="L76" s="125">
        <v>15.4</v>
      </c>
      <c r="M76" s="53">
        <v>83</v>
      </c>
      <c r="N76" s="124">
        <v>227</v>
      </c>
      <c r="O76" s="124">
        <v>93</v>
      </c>
      <c r="P76" s="125">
        <v>1455156</v>
      </c>
      <c r="Q76" s="158">
        <v>135329508</v>
      </c>
    </row>
    <row r="77" spans="1:17" ht="15.95" customHeight="1" x14ac:dyDescent="0.25">
      <c r="A77" s="145" t="s">
        <v>45</v>
      </c>
      <c r="B77" s="46" t="s">
        <v>341</v>
      </c>
      <c r="C77" s="47" t="s">
        <v>342</v>
      </c>
      <c r="D77" s="46" t="s">
        <v>133</v>
      </c>
      <c r="E77" s="47" t="s">
        <v>134</v>
      </c>
      <c r="F77" s="47" t="s">
        <v>198</v>
      </c>
      <c r="G77" s="47" t="s">
        <v>44</v>
      </c>
      <c r="H77" s="47" t="s">
        <v>199</v>
      </c>
      <c r="I77" s="47" t="s">
        <v>200</v>
      </c>
      <c r="J77" s="48">
        <v>127897510</v>
      </c>
      <c r="K77" s="49">
        <v>31.184999999999999</v>
      </c>
      <c r="L77" s="49">
        <v>16.8</v>
      </c>
      <c r="M77" s="47">
        <v>82</v>
      </c>
      <c r="N77" s="48">
        <v>227</v>
      </c>
      <c r="O77" s="48">
        <v>93</v>
      </c>
      <c r="P77" s="49">
        <v>1437624</v>
      </c>
      <c r="Q77" s="157">
        <v>133699032</v>
      </c>
    </row>
    <row r="78" spans="1:17" ht="15.95" customHeight="1" x14ac:dyDescent="0.25">
      <c r="A78" s="191" t="s">
        <v>135</v>
      </c>
      <c r="B78" s="45" t="s">
        <v>343</v>
      </c>
      <c r="C78" s="53" t="s">
        <v>344</v>
      </c>
      <c r="D78" s="187" t="s">
        <v>136</v>
      </c>
      <c r="E78" s="185" t="s">
        <v>137</v>
      </c>
      <c r="F78" s="185" t="s">
        <v>201</v>
      </c>
      <c r="G78" s="185" t="s">
        <v>44</v>
      </c>
      <c r="H78" s="185" t="s">
        <v>199</v>
      </c>
      <c r="I78" s="185" t="s">
        <v>200</v>
      </c>
      <c r="J78" s="182">
        <v>190386530</v>
      </c>
      <c r="K78" s="182">
        <v>34.5</v>
      </c>
      <c r="L78" s="182">
        <v>16.899999999999999</v>
      </c>
      <c r="M78" s="182">
        <v>127</v>
      </c>
      <c r="N78" s="182">
        <v>227</v>
      </c>
      <c r="O78" s="182">
        <v>94.33</v>
      </c>
      <c r="P78" s="182">
        <v>2226564</v>
      </c>
      <c r="Q78" s="183">
        <v>210031782.12</v>
      </c>
    </row>
    <row r="79" spans="1:17" ht="15.95" customHeight="1" x14ac:dyDescent="0.25">
      <c r="A79" s="191"/>
      <c r="B79" s="45" t="s">
        <v>345</v>
      </c>
      <c r="C79" s="53" t="s">
        <v>346</v>
      </c>
      <c r="D79" s="187"/>
      <c r="E79" s="185"/>
      <c r="F79" s="185"/>
      <c r="G79" s="185"/>
      <c r="H79" s="185"/>
      <c r="I79" s="185"/>
      <c r="J79" s="182"/>
      <c r="K79" s="182"/>
      <c r="L79" s="182"/>
      <c r="M79" s="182"/>
      <c r="N79" s="182"/>
      <c r="O79" s="182"/>
      <c r="P79" s="182"/>
      <c r="Q79" s="183"/>
    </row>
    <row r="80" spans="1:17" ht="15.95" customHeight="1" x14ac:dyDescent="0.25">
      <c r="A80" s="190" t="s">
        <v>135</v>
      </c>
      <c r="B80" s="46" t="s">
        <v>343</v>
      </c>
      <c r="C80" s="47" t="s">
        <v>344</v>
      </c>
      <c r="D80" s="186" t="s">
        <v>138</v>
      </c>
      <c r="E80" s="184" t="s">
        <v>139</v>
      </c>
      <c r="F80" s="184" t="s">
        <v>201</v>
      </c>
      <c r="G80" s="184" t="s">
        <v>44</v>
      </c>
      <c r="H80" s="184" t="s">
        <v>199</v>
      </c>
      <c r="I80" s="184" t="s">
        <v>200</v>
      </c>
      <c r="J80" s="180">
        <v>203078950</v>
      </c>
      <c r="K80" s="180">
        <v>36.799999999999997</v>
      </c>
      <c r="L80" s="180">
        <v>15.3</v>
      </c>
      <c r="M80" s="180">
        <v>59</v>
      </c>
      <c r="N80" s="180">
        <v>227</v>
      </c>
      <c r="O80" s="180">
        <v>94.33</v>
      </c>
      <c r="P80" s="180">
        <v>1034388</v>
      </c>
      <c r="Q80" s="181">
        <v>97573820.040000007</v>
      </c>
    </row>
    <row r="81" spans="1:18" ht="15.95" customHeight="1" x14ac:dyDescent="0.25">
      <c r="A81" s="190"/>
      <c r="B81" s="46" t="s">
        <v>345</v>
      </c>
      <c r="C81" s="47" t="s">
        <v>346</v>
      </c>
      <c r="D81" s="186"/>
      <c r="E81" s="184"/>
      <c r="F81" s="184"/>
      <c r="G81" s="184"/>
      <c r="H81" s="184"/>
      <c r="I81" s="184"/>
      <c r="J81" s="180"/>
      <c r="K81" s="180"/>
      <c r="L81" s="180"/>
      <c r="M81" s="180"/>
      <c r="N81" s="180"/>
      <c r="O81" s="180"/>
      <c r="P81" s="180"/>
      <c r="Q81" s="181"/>
    </row>
    <row r="82" spans="1:18" ht="15.95" customHeight="1" x14ac:dyDescent="0.25">
      <c r="A82" s="191" t="s">
        <v>135</v>
      </c>
      <c r="B82" s="45" t="s">
        <v>343</v>
      </c>
      <c r="C82" s="53" t="s">
        <v>344</v>
      </c>
      <c r="D82" s="187" t="s">
        <v>140</v>
      </c>
      <c r="E82" s="185" t="s">
        <v>141</v>
      </c>
      <c r="F82" s="185" t="s">
        <v>201</v>
      </c>
      <c r="G82" s="185" t="s">
        <v>44</v>
      </c>
      <c r="H82" s="185" t="s">
        <v>199</v>
      </c>
      <c r="I82" s="185" t="s">
        <v>200</v>
      </c>
      <c r="J82" s="182">
        <v>177694090</v>
      </c>
      <c r="K82" s="182">
        <v>32.200000000000003</v>
      </c>
      <c r="L82" s="182">
        <v>17.3</v>
      </c>
      <c r="M82" s="182">
        <v>112</v>
      </c>
      <c r="N82" s="182">
        <v>227</v>
      </c>
      <c r="O82" s="182">
        <v>94.33</v>
      </c>
      <c r="P82" s="182">
        <v>1963584</v>
      </c>
      <c r="Q82" s="183">
        <v>185224878.72</v>
      </c>
    </row>
    <row r="83" spans="1:18" ht="15.95" customHeight="1" x14ac:dyDescent="0.25">
      <c r="A83" s="191"/>
      <c r="B83" s="45" t="s">
        <v>345</v>
      </c>
      <c r="C83" s="53" t="s">
        <v>346</v>
      </c>
      <c r="D83" s="187"/>
      <c r="E83" s="185"/>
      <c r="F83" s="185"/>
      <c r="G83" s="185"/>
      <c r="H83" s="185"/>
      <c r="I83" s="185"/>
      <c r="J83" s="182"/>
      <c r="K83" s="182"/>
      <c r="L83" s="182"/>
      <c r="M83" s="182"/>
      <c r="N83" s="182"/>
      <c r="O83" s="182"/>
      <c r="P83" s="182"/>
      <c r="Q83" s="183"/>
    </row>
    <row r="84" spans="1:18" ht="15.95" customHeight="1" x14ac:dyDescent="0.25">
      <c r="A84" s="190" t="s">
        <v>135</v>
      </c>
      <c r="B84" s="46" t="s">
        <v>343</v>
      </c>
      <c r="C84" s="47" t="s">
        <v>344</v>
      </c>
      <c r="D84" s="186" t="s">
        <v>142</v>
      </c>
      <c r="E84" s="184" t="s">
        <v>143</v>
      </c>
      <c r="F84" s="184" t="s">
        <v>201</v>
      </c>
      <c r="G84" s="184" t="s">
        <v>44</v>
      </c>
      <c r="H84" s="184" t="s">
        <v>199</v>
      </c>
      <c r="I84" s="184" t="s">
        <v>200</v>
      </c>
      <c r="J84" s="180">
        <v>139616790</v>
      </c>
      <c r="K84" s="180">
        <v>25.3</v>
      </c>
      <c r="L84" s="180">
        <v>12.4</v>
      </c>
      <c r="M84" s="180">
        <v>112</v>
      </c>
      <c r="N84" s="180">
        <v>227</v>
      </c>
      <c r="O84" s="180">
        <v>94.33</v>
      </c>
      <c r="P84" s="180">
        <v>1963584</v>
      </c>
      <c r="Q84" s="181">
        <v>185224878.72</v>
      </c>
    </row>
    <row r="85" spans="1:18" ht="15.95" customHeight="1" x14ac:dyDescent="0.25">
      <c r="A85" s="190"/>
      <c r="B85" s="46" t="s">
        <v>345</v>
      </c>
      <c r="C85" s="47" t="s">
        <v>346</v>
      </c>
      <c r="D85" s="186"/>
      <c r="E85" s="184"/>
      <c r="F85" s="184"/>
      <c r="G85" s="184"/>
      <c r="H85" s="184"/>
      <c r="I85" s="184"/>
      <c r="J85" s="180"/>
      <c r="K85" s="180"/>
      <c r="L85" s="180"/>
      <c r="M85" s="180"/>
      <c r="N85" s="180"/>
      <c r="O85" s="180"/>
      <c r="P85" s="180"/>
      <c r="Q85" s="181"/>
    </row>
    <row r="86" spans="1:18" ht="15.95" customHeight="1" x14ac:dyDescent="0.25">
      <c r="A86" s="123" t="s">
        <v>144</v>
      </c>
      <c r="B86" s="45" t="s">
        <v>347</v>
      </c>
      <c r="C86" s="53" t="s">
        <v>348</v>
      </c>
      <c r="D86" s="45" t="s">
        <v>145</v>
      </c>
      <c r="E86" s="53" t="s">
        <v>146</v>
      </c>
      <c r="F86" s="53" t="s">
        <v>198</v>
      </c>
      <c r="G86" s="53" t="s">
        <v>44</v>
      </c>
      <c r="H86" s="53" t="s">
        <v>199</v>
      </c>
      <c r="I86" s="53" t="s">
        <v>200</v>
      </c>
      <c r="J86" s="124">
        <v>37800000</v>
      </c>
      <c r="K86" s="125">
        <v>8.4</v>
      </c>
      <c r="L86" s="125">
        <v>4.7</v>
      </c>
      <c r="M86" s="53">
        <v>14</v>
      </c>
      <c r="N86" s="124">
        <v>227</v>
      </c>
      <c r="O86" s="124">
        <v>89</v>
      </c>
      <c r="P86" s="125">
        <v>245448</v>
      </c>
      <c r="Q86" s="158">
        <v>21844872</v>
      </c>
    </row>
    <row r="87" spans="1:18" ht="15.95" customHeight="1" x14ac:dyDescent="0.25">
      <c r="A87" s="145" t="s">
        <v>144</v>
      </c>
      <c r="B87" s="46" t="s">
        <v>347</v>
      </c>
      <c r="C87" s="47" t="s">
        <v>348</v>
      </c>
      <c r="D87" s="46" t="s">
        <v>147</v>
      </c>
      <c r="E87" s="47" t="s">
        <v>148</v>
      </c>
      <c r="F87" s="47" t="s">
        <v>198</v>
      </c>
      <c r="G87" s="47" t="s">
        <v>44</v>
      </c>
      <c r="H87" s="47" t="s">
        <v>199</v>
      </c>
      <c r="I87" s="47" t="s">
        <v>200</v>
      </c>
      <c r="J87" s="48">
        <v>37800000</v>
      </c>
      <c r="K87" s="49">
        <v>8.4</v>
      </c>
      <c r="L87" s="49">
        <v>4.8</v>
      </c>
      <c r="M87" s="47">
        <v>14</v>
      </c>
      <c r="N87" s="48">
        <v>227</v>
      </c>
      <c r="O87" s="48">
        <v>89</v>
      </c>
      <c r="P87" s="49">
        <v>245448</v>
      </c>
      <c r="Q87" s="157">
        <v>21844872</v>
      </c>
    </row>
    <row r="88" spans="1:18" ht="15.95" customHeight="1" x14ac:dyDescent="0.25">
      <c r="A88" s="123" t="s">
        <v>144</v>
      </c>
      <c r="B88" s="45" t="s">
        <v>347</v>
      </c>
      <c r="C88" s="53" t="s">
        <v>348</v>
      </c>
      <c r="D88" s="45" t="s">
        <v>149</v>
      </c>
      <c r="E88" s="53" t="s">
        <v>150</v>
      </c>
      <c r="F88" s="53" t="s">
        <v>198</v>
      </c>
      <c r="G88" s="53" t="s">
        <v>44</v>
      </c>
      <c r="H88" s="53" t="s">
        <v>199</v>
      </c>
      <c r="I88" s="53" t="s">
        <v>200</v>
      </c>
      <c r="J88" s="124">
        <v>37800000</v>
      </c>
      <c r="K88" s="125">
        <v>8.4</v>
      </c>
      <c r="L88" s="125">
        <v>4.8</v>
      </c>
      <c r="M88" s="53">
        <v>14</v>
      </c>
      <c r="N88" s="124">
        <v>227</v>
      </c>
      <c r="O88" s="124">
        <v>89</v>
      </c>
      <c r="P88" s="125">
        <v>245448</v>
      </c>
      <c r="Q88" s="158">
        <v>21844872</v>
      </c>
    </row>
    <row r="89" spans="1:18" ht="15.95" customHeight="1" x14ac:dyDescent="0.25">
      <c r="A89" s="145" t="s">
        <v>144</v>
      </c>
      <c r="B89" s="46" t="s">
        <v>347</v>
      </c>
      <c r="C89" s="47" t="s">
        <v>348</v>
      </c>
      <c r="D89" s="46" t="s">
        <v>151</v>
      </c>
      <c r="E89" s="47" t="s">
        <v>152</v>
      </c>
      <c r="F89" s="47" t="s">
        <v>198</v>
      </c>
      <c r="G89" s="47" t="s">
        <v>44</v>
      </c>
      <c r="H89" s="47" t="s">
        <v>199</v>
      </c>
      <c r="I89" s="47" t="s">
        <v>200</v>
      </c>
      <c r="J89" s="48">
        <v>37800000</v>
      </c>
      <c r="K89" s="49">
        <v>8.4</v>
      </c>
      <c r="L89" s="49">
        <v>4.7</v>
      </c>
      <c r="M89" s="47">
        <v>14</v>
      </c>
      <c r="N89" s="48">
        <v>227</v>
      </c>
      <c r="O89" s="48">
        <v>89</v>
      </c>
      <c r="P89" s="49">
        <v>245448</v>
      </c>
      <c r="Q89" s="157">
        <v>21844872</v>
      </c>
    </row>
    <row r="90" spans="1:18" ht="15.95" customHeight="1" x14ac:dyDescent="0.25">
      <c r="A90" s="123" t="s">
        <v>144</v>
      </c>
      <c r="B90" s="45" t="s">
        <v>347</v>
      </c>
      <c r="C90" s="53" t="s">
        <v>348</v>
      </c>
      <c r="D90" s="45" t="s">
        <v>153</v>
      </c>
      <c r="E90" s="53" t="s">
        <v>154</v>
      </c>
      <c r="F90" s="53" t="s">
        <v>198</v>
      </c>
      <c r="G90" s="53" t="s">
        <v>44</v>
      </c>
      <c r="H90" s="53" t="s">
        <v>199</v>
      </c>
      <c r="I90" s="53" t="s">
        <v>200</v>
      </c>
      <c r="J90" s="124">
        <v>37800000</v>
      </c>
      <c r="K90" s="125">
        <v>8.4</v>
      </c>
      <c r="L90" s="125">
        <v>4.5999999999999996</v>
      </c>
      <c r="M90" s="53">
        <v>14</v>
      </c>
      <c r="N90" s="124">
        <v>227</v>
      </c>
      <c r="O90" s="124">
        <v>89</v>
      </c>
      <c r="P90" s="125">
        <v>245448</v>
      </c>
      <c r="Q90" s="158">
        <v>21844872</v>
      </c>
    </row>
    <row r="91" spans="1:18" ht="15.95" customHeight="1" x14ac:dyDescent="0.25">
      <c r="A91" s="145" t="s">
        <v>144</v>
      </c>
      <c r="B91" s="46" t="s">
        <v>347</v>
      </c>
      <c r="C91" s="47" t="s">
        <v>348</v>
      </c>
      <c r="D91" s="46" t="s">
        <v>155</v>
      </c>
      <c r="E91" s="47" t="s">
        <v>156</v>
      </c>
      <c r="F91" s="47" t="s">
        <v>198</v>
      </c>
      <c r="G91" s="47" t="s">
        <v>44</v>
      </c>
      <c r="H91" s="47" t="s">
        <v>199</v>
      </c>
      <c r="I91" s="47" t="s">
        <v>200</v>
      </c>
      <c r="J91" s="48">
        <v>37800000</v>
      </c>
      <c r="K91" s="49">
        <v>8.4</v>
      </c>
      <c r="L91" s="49">
        <v>4</v>
      </c>
      <c r="M91" s="47">
        <v>12</v>
      </c>
      <c r="N91" s="48">
        <v>227</v>
      </c>
      <c r="O91" s="48">
        <v>89</v>
      </c>
      <c r="P91" s="49">
        <v>210384</v>
      </c>
      <c r="Q91" s="157">
        <v>18724176</v>
      </c>
    </row>
    <row r="92" spans="1:18" ht="15.95" customHeight="1" thickBot="1" x14ac:dyDescent="0.3">
      <c r="A92" s="162" t="s">
        <v>144</v>
      </c>
      <c r="B92" s="163" t="s">
        <v>347</v>
      </c>
      <c r="C92" s="164" t="s">
        <v>348</v>
      </c>
      <c r="D92" s="163" t="s">
        <v>157</v>
      </c>
      <c r="E92" s="164" t="s">
        <v>158</v>
      </c>
      <c r="F92" s="164" t="s">
        <v>198</v>
      </c>
      <c r="G92" s="164" t="s">
        <v>44</v>
      </c>
      <c r="H92" s="164" t="s">
        <v>199</v>
      </c>
      <c r="I92" s="164" t="s">
        <v>200</v>
      </c>
      <c r="J92" s="165">
        <v>37800000</v>
      </c>
      <c r="K92" s="166">
        <v>8.4</v>
      </c>
      <c r="L92" s="166">
        <v>3.9</v>
      </c>
      <c r="M92" s="164">
        <v>12</v>
      </c>
      <c r="N92" s="165">
        <v>227</v>
      </c>
      <c r="O92" s="165">
        <v>89</v>
      </c>
      <c r="P92" s="166">
        <v>210384</v>
      </c>
      <c r="Q92" s="167">
        <v>18724176</v>
      </c>
    </row>
    <row r="93" spans="1:18" s="66" customFormat="1" ht="15.95" customHeight="1" thickBot="1" x14ac:dyDescent="0.3">
      <c r="A93" s="133" t="s">
        <v>43</v>
      </c>
      <c r="B93" s="134"/>
      <c r="C93" s="135"/>
      <c r="D93" s="134" t="s">
        <v>43</v>
      </c>
      <c r="E93" s="135" t="s">
        <v>43</v>
      </c>
      <c r="F93" s="135" t="s">
        <v>43</v>
      </c>
      <c r="G93" s="135" t="s">
        <v>43</v>
      </c>
      <c r="H93" s="135" t="s">
        <v>43</v>
      </c>
      <c r="I93" s="135" t="s">
        <v>43</v>
      </c>
      <c r="J93" s="136">
        <v>5834750180</v>
      </c>
      <c r="K93" s="137">
        <v>1250.7</v>
      </c>
      <c r="L93" s="137">
        <v>658.6</v>
      </c>
      <c r="M93" s="138">
        <v>4201</v>
      </c>
      <c r="N93" s="160"/>
      <c r="O93" s="137"/>
      <c r="P93" s="137">
        <v>73651932</v>
      </c>
      <c r="Q93" s="161">
        <v>6661904032.8000002</v>
      </c>
    </row>
    <row r="94" spans="1:18" ht="15" customHeight="1" x14ac:dyDescent="0.25">
      <c r="J94" s="65"/>
      <c r="K94" s="65"/>
      <c r="L94" s="65"/>
      <c r="M94" s="65"/>
      <c r="P94" s="65"/>
      <c r="Q94" s="65"/>
    </row>
    <row r="95" spans="1:18" s="38" customFormat="1" ht="20.100000000000001" customHeight="1" thickBot="1" x14ac:dyDescent="0.3">
      <c r="A95" s="61" t="s">
        <v>357</v>
      </c>
      <c r="B95" s="61"/>
      <c r="C95" s="61"/>
      <c r="D95" s="44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</row>
    <row r="96" spans="1:18" s="40" customFormat="1" ht="24" x14ac:dyDescent="0.25">
      <c r="A96" s="117" t="s">
        <v>277</v>
      </c>
      <c r="B96" s="118" t="s">
        <v>278</v>
      </c>
      <c r="C96" s="119" t="s">
        <v>279</v>
      </c>
      <c r="D96" s="118" t="s">
        <v>1</v>
      </c>
      <c r="E96" s="119" t="s">
        <v>2</v>
      </c>
      <c r="F96" s="119" t="s">
        <v>171</v>
      </c>
      <c r="G96" s="119" t="s">
        <v>3</v>
      </c>
      <c r="H96" s="119" t="s">
        <v>202</v>
      </c>
      <c r="I96" s="119" t="s">
        <v>173</v>
      </c>
      <c r="J96" s="119" t="s">
        <v>174</v>
      </c>
      <c r="K96" s="119" t="s">
        <v>175</v>
      </c>
      <c r="L96" s="119" t="s">
        <v>176</v>
      </c>
      <c r="M96" s="119" t="s">
        <v>177</v>
      </c>
      <c r="N96" s="119" t="s">
        <v>359</v>
      </c>
      <c r="O96" s="119" t="s">
        <v>179</v>
      </c>
      <c r="P96" s="119" t="s">
        <v>178</v>
      </c>
      <c r="Q96" s="119" t="s">
        <v>203</v>
      </c>
      <c r="R96" s="120" t="s">
        <v>180</v>
      </c>
    </row>
    <row r="97" spans="1:18" ht="15.95" customHeight="1" x14ac:dyDescent="0.25">
      <c r="A97" s="121" t="s">
        <v>161</v>
      </c>
      <c r="B97" s="10" t="s">
        <v>349</v>
      </c>
      <c r="C97" s="9" t="s">
        <v>350</v>
      </c>
      <c r="D97" s="10" t="s">
        <v>162</v>
      </c>
      <c r="E97" s="9" t="s">
        <v>163</v>
      </c>
      <c r="F97" s="9" t="s">
        <v>204</v>
      </c>
      <c r="G97" s="9" t="s">
        <v>159</v>
      </c>
      <c r="H97" s="9" t="s">
        <v>205</v>
      </c>
      <c r="I97" s="9" t="s">
        <v>183</v>
      </c>
      <c r="J97" s="11">
        <v>36929000</v>
      </c>
      <c r="K97" s="41">
        <v>20</v>
      </c>
      <c r="L97" s="41">
        <v>8.4</v>
      </c>
      <c r="M97" s="9">
        <v>84</v>
      </c>
      <c r="N97" s="11">
        <v>308</v>
      </c>
      <c r="O97" s="11">
        <v>175</v>
      </c>
      <c r="P97" s="41">
        <v>1841011.2</v>
      </c>
      <c r="Q97" s="11">
        <v>14302220</v>
      </c>
      <c r="R97" s="122">
        <v>322176960</v>
      </c>
    </row>
    <row r="98" spans="1:18" ht="15.95" customHeight="1" x14ac:dyDescent="0.25">
      <c r="A98" s="123" t="s">
        <v>164</v>
      </c>
      <c r="B98" s="45" t="s">
        <v>351</v>
      </c>
      <c r="C98" s="53" t="s">
        <v>352</v>
      </c>
      <c r="D98" s="45" t="s">
        <v>165</v>
      </c>
      <c r="E98" s="53" t="s">
        <v>166</v>
      </c>
      <c r="F98" s="53" t="s">
        <v>207</v>
      </c>
      <c r="G98" s="53" t="s">
        <v>160</v>
      </c>
      <c r="H98" s="53" t="s">
        <v>208</v>
      </c>
      <c r="I98" s="53" t="s">
        <v>206</v>
      </c>
      <c r="J98" s="124">
        <v>1088794600</v>
      </c>
      <c r="K98" s="125">
        <v>363.2</v>
      </c>
      <c r="L98" s="125">
        <v>326.39999999999998</v>
      </c>
      <c r="M98" s="53">
        <v>3264</v>
      </c>
      <c r="N98" s="124">
        <v>308</v>
      </c>
      <c r="O98" s="124">
        <v>179.98</v>
      </c>
      <c r="P98" s="125">
        <v>71536435.200000003</v>
      </c>
      <c r="Q98" s="124">
        <v>272377314.56999999</v>
      </c>
      <c r="R98" s="126">
        <v>12875127607.299999</v>
      </c>
    </row>
    <row r="99" spans="1:18" ht="15.95" customHeight="1" thickBot="1" x14ac:dyDescent="0.3">
      <c r="A99" s="127" t="s">
        <v>167</v>
      </c>
      <c r="B99" s="128" t="s">
        <v>353</v>
      </c>
      <c r="C99" s="129" t="s">
        <v>354</v>
      </c>
      <c r="D99" s="128" t="s">
        <v>168</v>
      </c>
      <c r="E99" s="129" t="s">
        <v>169</v>
      </c>
      <c r="F99" s="129" t="s">
        <v>204</v>
      </c>
      <c r="G99" s="129" t="s">
        <v>159</v>
      </c>
      <c r="H99" s="129" t="s">
        <v>205</v>
      </c>
      <c r="I99" s="129" t="s">
        <v>183</v>
      </c>
      <c r="J99" s="130">
        <v>11225000</v>
      </c>
      <c r="K99" s="131">
        <v>8.48</v>
      </c>
      <c r="L99" s="131">
        <v>2.6</v>
      </c>
      <c r="M99" s="129">
        <v>14</v>
      </c>
      <c r="N99" s="130">
        <v>308</v>
      </c>
      <c r="O99" s="130">
        <v>179.16</v>
      </c>
      <c r="P99" s="131">
        <v>306835.20000000001</v>
      </c>
      <c r="Q99" s="130">
        <v>2480345.11</v>
      </c>
      <c r="R99" s="132">
        <v>54972594.43</v>
      </c>
    </row>
    <row r="100" spans="1:18" s="66" customFormat="1" ht="15.95" customHeight="1" thickBot="1" x14ac:dyDescent="0.3">
      <c r="A100" s="133" t="s">
        <v>43</v>
      </c>
      <c r="B100" s="134"/>
      <c r="C100" s="135"/>
      <c r="D100" s="134" t="s">
        <v>43</v>
      </c>
      <c r="E100" s="135" t="s">
        <v>43</v>
      </c>
      <c r="F100" s="135" t="s">
        <v>43</v>
      </c>
      <c r="G100" s="135" t="s">
        <v>43</v>
      </c>
      <c r="H100" s="135" t="s">
        <v>43</v>
      </c>
      <c r="I100" s="135" t="s">
        <v>43</v>
      </c>
      <c r="J100" s="136">
        <v>1136948600</v>
      </c>
      <c r="K100" s="137">
        <v>391.68</v>
      </c>
      <c r="L100" s="137">
        <v>337.4</v>
      </c>
      <c r="M100" s="138">
        <v>3362</v>
      </c>
      <c r="N100" s="138"/>
      <c r="O100" s="137"/>
      <c r="P100" s="137">
        <v>73684281.599999994</v>
      </c>
      <c r="Q100" s="136">
        <v>289159879.68000001</v>
      </c>
      <c r="R100" s="139">
        <v>13252277161.73</v>
      </c>
    </row>
    <row r="102" spans="1:18" ht="15" customHeight="1" thickBot="1" x14ac:dyDescent="0.3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8" ht="15" customHeight="1" thickBot="1" x14ac:dyDescent="0.3">
      <c r="A103" s="116"/>
      <c r="C103" s="188" t="s">
        <v>373</v>
      </c>
      <c r="D103" s="189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8" ht="15" customHeight="1" x14ac:dyDescent="0.25">
      <c r="C104" s="176" t="s">
        <v>364</v>
      </c>
      <c r="D104" s="168">
        <v>62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8" ht="15" customHeight="1" x14ac:dyDescent="0.25">
      <c r="C105" s="177" t="s">
        <v>374</v>
      </c>
      <c r="D105" s="169">
        <v>2100.1439999999998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8" ht="15" customHeight="1" x14ac:dyDescent="0.25">
      <c r="C106" s="178" t="s">
        <v>365</v>
      </c>
      <c r="D106" s="170">
        <v>1228.5899999999999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8" ht="15" customHeight="1" x14ac:dyDescent="0.25">
      <c r="C107" s="177" t="s">
        <v>363</v>
      </c>
      <c r="D107" s="171">
        <v>196.66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8" ht="15" customHeight="1" x14ac:dyDescent="0.25">
      <c r="C108" s="178" t="s">
        <v>366</v>
      </c>
      <c r="D108" s="172">
        <v>140.87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8" ht="15" customHeight="1" x14ac:dyDescent="0.25">
      <c r="C109" s="177" t="s">
        <v>367</v>
      </c>
      <c r="D109" s="169">
        <v>168033684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8" ht="15" customHeight="1" x14ac:dyDescent="0.25">
      <c r="C110" s="178" t="s">
        <v>368</v>
      </c>
      <c r="D110" s="173">
        <v>835</v>
      </c>
    </row>
    <row r="111" spans="1:18" ht="15" customHeight="1" x14ac:dyDescent="0.25">
      <c r="C111" s="177" t="s">
        <v>369</v>
      </c>
      <c r="D111" s="174">
        <v>8350</v>
      </c>
    </row>
    <row r="112" spans="1:18" ht="15" customHeight="1" x14ac:dyDescent="0.25">
      <c r="C112" s="178" t="s">
        <v>370</v>
      </c>
      <c r="D112" s="172">
        <v>23670310784.150002</v>
      </c>
    </row>
    <row r="113" spans="3:4" ht="15" customHeight="1" x14ac:dyDescent="0.25">
      <c r="C113" s="177" t="s">
        <v>371</v>
      </c>
      <c r="D113" s="171">
        <v>20894479878.150002</v>
      </c>
    </row>
    <row r="114" spans="3:4" ht="15" customHeight="1" thickBot="1" x14ac:dyDescent="0.3">
      <c r="C114" s="179" t="s">
        <v>372</v>
      </c>
      <c r="D114" s="175">
        <v>0.46889999999999998</v>
      </c>
    </row>
  </sheetData>
  <mergeCells count="316">
    <mergeCell ref="C103:D103"/>
    <mergeCell ref="A80:A81"/>
    <mergeCell ref="A84:A85"/>
    <mergeCell ref="A71:A73"/>
    <mergeCell ref="A9:A10"/>
    <mergeCell ref="A26:A27"/>
    <mergeCell ref="A30:A31"/>
    <mergeCell ref="A34:A35"/>
    <mergeCell ref="A38:A39"/>
    <mergeCell ref="A42:A43"/>
    <mergeCell ref="A52:A53"/>
    <mergeCell ref="A56:A57"/>
    <mergeCell ref="A78:A79"/>
    <mergeCell ref="A82:A83"/>
    <mergeCell ref="A13:A14"/>
    <mergeCell ref="A28:A29"/>
    <mergeCell ref="A32:A33"/>
    <mergeCell ref="A36:A37"/>
    <mergeCell ref="A40:A41"/>
    <mergeCell ref="A50:A51"/>
    <mergeCell ref="A54:A55"/>
    <mergeCell ref="A58:A59"/>
    <mergeCell ref="D13:D14"/>
    <mergeCell ref="D26:D27"/>
    <mergeCell ref="F9:F10"/>
    <mergeCell ref="G9:G10"/>
    <mergeCell ref="H9:H10"/>
    <mergeCell ref="I9:I10"/>
    <mergeCell ref="F26:F27"/>
    <mergeCell ref="G26:G27"/>
    <mergeCell ref="H26:H27"/>
    <mergeCell ref="I26:I27"/>
    <mergeCell ref="F30:F31"/>
    <mergeCell ref="G30:G31"/>
    <mergeCell ref="H30:H31"/>
    <mergeCell ref="F13:F14"/>
    <mergeCell ref="G13:G14"/>
    <mergeCell ref="H13:H14"/>
    <mergeCell ref="I13:I14"/>
    <mergeCell ref="D34:D35"/>
    <mergeCell ref="D38:D39"/>
    <mergeCell ref="D42:D43"/>
    <mergeCell ref="D52:D53"/>
    <mergeCell ref="D56:D57"/>
    <mergeCell ref="D30:D31"/>
    <mergeCell ref="F38:F39"/>
    <mergeCell ref="F36:F37"/>
    <mergeCell ref="F58:F59"/>
    <mergeCell ref="D84:D85"/>
    <mergeCell ref="D71:D73"/>
    <mergeCell ref="E9:E10"/>
    <mergeCell ref="E26:E27"/>
    <mergeCell ref="E30:E31"/>
    <mergeCell ref="E38:E39"/>
    <mergeCell ref="E52:E53"/>
    <mergeCell ref="E78:E79"/>
    <mergeCell ref="E13:E14"/>
    <mergeCell ref="D9:D10"/>
    <mergeCell ref="E36:E37"/>
    <mergeCell ref="E58:E59"/>
    <mergeCell ref="E84:E85"/>
    <mergeCell ref="E28:E29"/>
    <mergeCell ref="D78:D79"/>
    <mergeCell ref="D82:D83"/>
    <mergeCell ref="D28:D29"/>
    <mergeCell ref="D32:D33"/>
    <mergeCell ref="D36:D37"/>
    <mergeCell ref="D40:D41"/>
    <mergeCell ref="D50:D51"/>
    <mergeCell ref="D54:D55"/>
    <mergeCell ref="D58:D59"/>
    <mergeCell ref="D80:D81"/>
    <mergeCell ref="G38:G39"/>
    <mergeCell ref="H38:H39"/>
    <mergeCell ref="I38:I39"/>
    <mergeCell ref="E42:E43"/>
    <mergeCell ref="F42:F43"/>
    <mergeCell ref="G42:G43"/>
    <mergeCell ref="H42:H43"/>
    <mergeCell ref="I42:I43"/>
    <mergeCell ref="E40:E41"/>
    <mergeCell ref="F40:F41"/>
    <mergeCell ref="G40:G41"/>
    <mergeCell ref="H40:H41"/>
    <mergeCell ref="I40:I41"/>
    <mergeCell ref="G36:G37"/>
    <mergeCell ref="H36:H37"/>
    <mergeCell ref="I36:I37"/>
    <mergeCell ref="G28:G29"/>
    <mergeCell ref="H28:H29"/>
    <mergeCell ref="I28:I29"/>
    <mergeCell ref="E32:E33"/>
    <mergeCell ref="F32:F33"/>
    <mergeCell ref="G32:G33"/>
    <mergeCell ref="H32:H33"/>
    <mergeCell ref="I32:I33"/>
    <mergeCell ref="I30:I31"/>
    <mergeCell ref="E34:E35"/>
    <mergeCell ref="F34:F35"/>
    <mergeCell ref="G34:G35"/>
    <mergeCell ref="H34:H35"/>
    <mergeCell ref="I34:I35"/>
    <mergeCell ref="F28:F29"/>
    <mergeCell ref="G58:G59"/>
    <mergeCell ref="H58:H59"/>
    <mergeCell ref="I58:I59"/>
    <mergeCell ref="E50:E51"/>
    <mergeCell ref="F50:F51"/>
    <mergeCell ref="G50:G51"/>
    <mergeCell ref="H50:H51"/>
    <mergeCell ref="I50:I51"/>
    <mergeCell ref="F52:F53"/>
    <mergeCell ref="G52:G53"/>
    <mergeCell ref="H52:H53"/>
    <mergeCell ref="I52:I53"/>
    <mergeCell ref="E56:E57"/>
    <mergeCell ref="F56:F57"/>
    <mergeCell ref="G56:G57"/>
    <mergeCell ref="H56:H57"/>
    <mergeCell ref="I56:I57"/>
    <mergeCell ref="E54:E55"/>
    <mergeCell ref="F54:F55"/>
    <mergeCell ref="G54:G55"/>
    <mergeCell ref="H54:H55"/>
    <mergeCell ref="I54:I55"/>
    <mergeCell ref="F84:F85"/>
    <mergeCell ref="G84:G85"/>
    <mergeCell ref="H84:H85"/>
    <mergeCell ref="I84:I85"/>
    <mergeCell ref="E71:E73"/>
    <mergeCell ref="F71:F73"/>
    <mergeCell ref="G71:G73"/>
    <mergeCell ref="H71:H73"/>
    <mergeCell ref="I71:I73"/>
    <mergeCell ref="F78:F79"/>
    <mergeCell ref="G78:G79"/>
    <mergeCell ref="H78:H79"/>
    <mergeCell ref="I78:I79"/>
    <mergeCell ref="E82:E83"/>
    <mergeCell ref="F82:F83"/>
    <mergeCell ref="G82:G83"/>
    <mergeCell ref="H82:H83"/>
    <mergeCell ref="I82:I83"/>
    <mergeCell ref="E80:E81"/>
    <mergeCell ref="F80:F81"/>
    <mergeCell ref="G80:G81"/>
    <mergeCell ref="H80:H81"/>
    <mergeCell ref="I80:I81"/>
    <mergeCell ref="O9:O10"/>
    <mergeCell ref="P9:P10"/>
    <mergeCell ref="Q9:Q10"/>
    <mergeCell ref="J26:J27"/>
    <mergeCell ref="K26:K27"/>
    <mergeCell ref="L26:L27"/>
    <mergeCell ref="M26:M27"/>
    <mergeCell ref="N26:N27"/>
    <mergeCell ref="O26:O27"/>
    <mergeCell ref="P26:P27"/>
    <mergeCell ref="Q26:Q27"/>
    <mergeCell ref="J13:J14"/>
    <mergeCell ref="K13:K14"/>
    <mergeCell ref="L13:L14"/>
    <mergeCell ref="M13:M14"/>
    <mergeCell ref="N13:N14"/>
    <mergeCell ref="J9:J10"/>
    <mergeCell ref="K9:K10"/>
    <mergeCell ref="L9:L10"/>
    <mergeCell ref="M9:M10"/>
    <mergeCell ref="N9:N10"/>
    <mergeCell ref="O13:O14"/>
    <mergeCell ref="P13:P14"/>
    <mergeCell ref="Q13:Q14"/>
    <mergeCell ref="J34:J35"/>
    <mergeCell ref="K34:K35"/>
    <mergeCell ref="L34:L35"/>
    <mergeCell ref="M34:M35"/>
    <mergeCell ref="N34:N35"/>
    <mergeCell ref="O34:O35"/>
    <mergeCell ref="P34:P35"/>
    <mergeCell ref="Q34:Q35"/>
    <mergeCell ref="J32:J33"/>
    <mergeCell ref="K32:K33"/>
    <mergeCell ref="L32:L33"/>
    <mergeCell ref="M32:M33"/>
    <mergeCell ref="N32:N33"/>
    <mergeCell ref="O32:O33"/>
    <mergeCell ref="P32:P33"/>
    <mergeCell ref="Q32:Q33"/>
    <mergeCell ref="J42:J43"/>
    <mergeCell ref="K42:K43"/>
    <mergeCell ref="L42:L43"/>
    <mergeCell ref="M42:M43"/>
    <mergeCell ref="N42:N43"/>
    <mergeCell ref="O42:O43"/>
    <mergeCell ref="P42:P43"/>
    <mergeCell ref="Q42:Q43"/>
    <mergeCell ref="J40:J41"/>
    <mergeCell ref="K40:K41"/>
    <mergeCell ref="L40:L41"/>
    <mergeCell ref="M40:M41"/>
    <mergeCell ref="N40:N41"/>
    <mergeCell ref="O40:O41"/>
    <mergeCell ref="P40:P41"/>
    <mergeCell ref="Q40:Q41"/>
    <mergeCell ref="J56:J57"/>
    <mergeCell ref="K56:K57"/>
    <mergeCell ref="L56:L57"/>
    <mergeCell ref="M56:M57"/>
    <mergeCell ref="N56:N57"/>
    <mergeCell ref="O56:O57"/>
    <mergeCell ref="P56:P57"/>
    <mergeCell ref="Q56:Q57"/>
    <mergeCell ref="J54:J55"/>
    <mergeCell ref="K54:K55"/>
    <mergeCell ref="L54:L55"/>
    <mergeCell ref="M54:M55"/>
    <mergeCell ref="N54:N55"/>
    <mergeCell ref="O54:O55"/>
    <mergeCell ref="P54:P55"/>
    <mergeCell ref="Q54:Q55"/>
    <mergeCell ref="O78:O79"/>
    <mergeCell ref="P78:P79"/>
    <mergeCell ref="Q78:Q79"/>
    <mergeCell ref="J82:J83"/>
    <mergeCell ref="K82:K83"/>
    <mergeCell ref="L82:L83"/>
    <mergeCell ref="M82:M83"/>
    <mergeCell ref="N82:N83"/>
    <mergeCell ref="O82:O83"/>
    <mergeCell ref="P82:P83"/>
    <mergeCell ref="Q82:Q83"/>
    <mergeCell ref="J78:J79"/>
    <mergeCell ref="K78:K79"/>
    <mergeCell ref="L78:L79"/>
    <mergeCell ref="M78:M79"/>
    <mergeCell ref="N78:N79"/>
    <mergeCell ref="O84:O85"/>
    <mergeCell ref="P84:P85"/>
    <mergeCell ref="Q84:Q85"/>
    <mergeCell ref="J80:J81"/>
    <mergeCell ref="K80:K81"/>
    <mergeCell ref="L80:L81"/>
    <mergeCell ref="M80:M81"/>
    <mergeCell ref="N80:N81"/>
    <mergeCell ref="O80:O81"/>
    <mergeCell ref="P80:P81"/>
    <mergeCell ref="Q80:Q81"/>
    <mergeCell ref="J84:J85"/>
    <mergeCell ref="K84:K85"/>
    <mergeCell ref="L84:L85"/>
    <mergeCell ref="M84:M85"/>
    <mergeCell ref="N84:N85"/>
    <mergeCell ref="Q71:Q73"/>
    <mergeCell ref="J58:J59"/>
    <mergeCell ref="K58:K59"/>
    <mergeCell ref="L58:L59"/>
    <mergeCell ref="M58:M59"/>
    <mergeCell ref="N58:N59"/>
    <mergeCell ref="O58:O59"/>
    <mergeCell ref="P58:P59"/>
    <mergeCell ref="Q58:Q59"/>
    <mergeCell ref="L71:L73"/>
    <mergeCell ref="M71:M73"/>
    <mergeCell ref="N71:N73"/>
    <mergeCell ref="O71:O73"/>
    <mergeCell ref="P71:P73"/>
    <mergeCell ref="J71:J73"/>
    <mergeCell ref="K71:K73"/>
    <mergeCell ref="J50:J51"/>
    <mergeCell ref="K50:K51"/>
    <mergeCell ref="L50:L51"/>
    <mergeCell ref="M50:M51"/>
    <mergeCell ref="N50:N51"/>
    <mergeCell ref="O50:O51"/>
    <mergeCell ref="P50:P51"/>
    <mergeCell ref="Q50:Q51"/>
    <mergeCell ref="O52:O53"/>
    <mergeCell ref="P52:P53"/>
    <mergeCell ref="Q52:Q53"/>
    <mergeCell ref="J52:J53"/>
    <mergeCell ref="K52:K53"/>
    <mergeCell ref="L52:L53"/>
    <mergeCell ref="M52:M53"/>
    <mergeCell ref="N52:N53"/>
    <mergeCell ref="J36:J37"/>
    <mergeCell ref="K36:K37"/>
    <mergeCell ref="L36:L37"/>
    <mergeCell ref="M36:M37"/>
    <mergeCell ref="N36:N37"/>
    <mergeCell ref="O36:O37"/>
    <mergeCell ref="P36:P37"/>
    <mergeCell ref="Q36:Q37"/>
    <mergeCell ref="O38:O39"/>
    <mergeCell ref="P38:P39"/>
    <mergeCell ref="Q38:Q39"/>
    <mergeCell ref="J38:J39"/>
    <mergeCell ref="K38:K39"/>
    <mergeCell ref="L38:L39"/>
    <mergeCell ref="M38:M39"/>
    <mergeCell ref="N38:N39"/>
    <mergeCell ref="J28:J29"/>
    <mergeCell ref="K28:K29"/>
    <mergeCell ref="L28:L29"/>
    <mergeCell ref="M28:M29"/>
    <mergeCell ref="N28:N29"/>
    <mergeCell ref="O28:O29"/>
    <mergeCell ref="P28:P29"/>
    <mergeCell ref="Q28:Q29"/>
    <mergeCell ref="O30:O31"/>
    <mergeCell ref="P30:P31"/>
    <mergeCell ref="Q30:Q31"/>
    <mergeCell ref="J30:J31"/>
    <mergeCell ref="K30:K31"/>
    <mergeCell ref="L30:L31"/>
    <mergeCell ref="M30:M31"/>
    <mergeCell ref="N30:N31"/>
  </mergeCells>
  <printOptions horizontalCentered="1" verticalCentered="1"/>
  <pageMargins left="0.25" right="0.25" top="0.75" bottom="0.75" header="0.3" footer="0.3"/>
  <pageSetup paperSize="9"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0"/>
  <sheetViews>
    <sheetView showGridLines="0" zoomScaleNormal="100" workbookViewId="0">
      <selection activeCell="G13" sqref="G13"/>
    </sheetView>
  </sheetViews>
  <sheetFormatPr defaultColWidth="8.85546875" defaultRowHeight="15" customHeight="1" x14ac:dyDescent="0.15"/>
  <cols>
    <col min="1" max="1" width="28" style="2" bestFit="1" customWidth="1"/>
    <col min="2" max="6" width="15.7109375" style="69" customWidth="1"/>
    <col min="7" max="7" width="8.85546875" style="2" customWidth="1"/>
    <col min="8" max="16384" width="8.85546875" style="2"/>
  </cols>
  <sheetData>
    <row r="2" spans="1:6" s="4" customFormat="1" ht="20.25" x14ac:dyDescent="0.3">
      <c r="B2" s="67"/>
      <c r="C2" s="73" t="s">
        <v>0</v>
      </c>
      <c r="D2" s="68"/>
      <c r="E2" s="67"/>
      <c r="F2" s="67"/>
    </row>
    <row r="3" spans="1:6" ht="15" customHeight="1" x14ac:dyDescent="0.15">
      <c r="C3" s="74"/>
    </row>
    <row r="4" spans="1:6" s="6" customFormat="1" ht="15.75" x14ac:dyDescent="0.25">
      <c r="B4" s="70"/>
      <c r="C4" s="75" t="s">
        <v>209</v>
      </c>
      <c r="D4" s="71"/>
      <c r="E4" s="70"/>
      <c r="F4" s="70"/>
    </row>
    <row r="5" spans="1:6" ht="15" customHeight="1" thickBot="1" x14ac:dyDescent="0.2">
      <c r="C5" s="74"/>
    </row>
    <row r="6" spans="1:6" s="15" customFormat="1" ht="24.95" customHeight="1" x14ac:dyDescent="0.15">
      <c r="A6" s="117" t="s">
        <v>210</v>
      </c>
      <c r="B6" s="119" t="s">
        <v>211</v>
      </c>
      <c r="C6" s="119" t="s">
        <v>213</v>
      </c>
      <c r="D6" s="119" t="s">
        <v>212</v>
      </c>
      <c r="E6" s="119" t="s">
        <v>214</v>
      </c>
      <c r="F6" s="120" t="s">
        <v>215</v>
      </c>
    </row>
    <row r="7" spans="1:6" ht="15.95" customHeight="1" x14ac:dyDescent="0.15">
      <c r="A7" s="121" t="s">
        <v>216</v>
      </c>
      <c r="B7" s="41">
        <v>1581308.14</v>
      </c>
      <c r="C7" s="41">
        <v>5627083.8150000004</v>
      </c>
      <c r="D7" s="41">
        <v>5629555.398</v>
      </c>
      <c r="E7" s="41">
        <v>12837947.353</v>
      </c>
      <c r="F7" s="143">
        <v>7.6401035471909298</v>
      </c>
    </row>
    <row r="8" spans="1:6" ht="15.95" customHeight="1" x14ac:dyDescent="0.15">
      <c r="A8" s="123" t="s">
        <v>217</v>
      </c>
      <c r="B8" s="125">
        <v>1129505.834</v>
      </c>
      <c r="C8" s="125">
        <v>4019345.7</v>
      </c>
      <c r="D8" s="125">
        <v>4021110.9989999998</v>
      </c>
      <c r="E8" s="125">
        <v>9169962.5329999998</v>
      </c>
      <c r="F8" s="144">
        <v>5.45721681942209</v>
      </c>
    </row>
    <row r="9" spans="1:6" ht="15.95" customHeight="1" x14ac:dyDescent="0.15">
      <c r="A9" s="145" t="s">
        <v>218</v>
      </c>
      <c r="B9" s="49">
        <v>2099722.4339999999</v>
      </c>
      <c r="C9" s="49">
        <v>7471860.3799999999</v>
      </c>
      <c r="D9" s="49">
        <v>7475142.2620000001</v>
      </c>
      <c r="E9" s="49">
        <v>17046725.076000001</v>
      </c>
      <c r="F9" s="146">
        <v>10.1448261386693</v>
      </c>
    </row>
    <row r="10" spans="1:6" ht="15.95" customHeight="1" x14ac:dyDescent="0.15">
      <c r="A10" s="123" t="s">
        <v>219</v>
      </c>
      <c r="B10" s="125">
        <v>3411204.2560000001</v>
      </c>
      <c r="C10" s="125">
        <v>12138767.25</v>
      </c>
      <c r="D10" s="125">
        <v>12144098.948000001</v>
      </c>
      <c r="E10" s="125">
        <v>27694070.454</v>
      </c>
      <c r="F10" s="144">
        <v>16.481261223442701</v>
      </c>
    </row>
    <row r="11" spans="1:6" ht="15.95" customHeight="1" x14ac:dyDescent="0.15">
      <c r="A11" s="145" t="s">
        <v>220</v>
      </c>
      <c r="B11" s="49">
        <v>4434034.49</v>
      </c>
      <c r="C11" s="49">
        <v>15778508.210000001</v>
      </c>
      <c r="D11" s="49">
        <v>15785438.380999999</v>
      </c>
      <c r="E11" s="49">
        <v>35997981.081</v>
      </c>
      <c r="F11" s="146">
        <v>21.423074232141602</v>
      </c>
    </row>
    <row r="12" spans="1:6" ht="15.95" customHeight="1" x14ac:dyDescent="0.15">
      <c r="A12" s="123" t="s">
        <v>221</v>
      </c>
      <c r="B12" s="125">
        <v>1037793.824</v>
      </c>
      <c r="C12" s="125">
        <v>3692988.49</v>
      </c>
      <c r="D12" s="125">
        <v>3694610.5279999999</v>
      </c>
      <c r="E12" s="125">
        <v>8425392.8420000002</v>
      </c>
      <c r="F12" s="144">
        <v>5.0141094708365399</v>
      </c>
    </row>
    <row r="13" spans="1:6" ht="15.95" customHeight="1" x14ac:dyDescent="0.15">
      <c r="A13" s="145" t="s">
        <v>222</v>
      </c>
      <c r="B13" s="49">
        <v>651637.95400000003</v>
      </c>
      <c r="C13" s="49">
        <v>2318853.2450000001</v>
      </c>
      <c r="D13" s="49">
        <v>2319871.7230000002</v>
      </c>
      <c r="E13" s="49">
        <v>5290362.9220000003</v>
      </c>
      <c r="F13" s="146">
        <v>3.1483943188973602</v>
      </c>
    </row>
    <row r="14" spans="1:6" ht="15.95" customHeight="1" x14ac:dyDescent="0.15">
      <c r="A14" s="123" t="s">
        <v>223</v>
      </c>
      <c r="B14" s="125">
        <v>965389.60600000003</v>
      </c>
      <c r="C14" s="125">
        <v>3435338.1</v>
      </c>
      <c r="D14" s="125">
        <v>3436847.014</v>
      </c>
      <c r="E14" s="125">
        <v>7837574.7199999997</v>
      </c>
      <c r="F14" s="144">
        <v>4.6642878798479401</v>
      </c>
    </row>
    <row r="15" spans="1:6" ht="15.95" customHeight="1" x14ac:dyDescent="0.15">
      <c r="A15" s="145" t="s">
        <v>224</v>
      </c>
      <c r="B15" s="49">
        <v>482694.79200000002</v>
      </c>
      <c r="C15" s="49">
        <v>1717669.1</v>
      </c>
      <c r="D15" s="49">
        <v>1718423.507</v>
      </c>
      <c r="E15" s="49">
        <v>3918787.3990000002</v>
      </c>
      <c r="F15" s="146">
        <v>2.3321439399239701</v>
      </c>
    </row>
    <row r="16" spans="1:6" ht="15.95" customHeight="1" x14ac:dyDescent="0.15">
      <c r="A16" s="123" t="s">
        <v>225</v>
      </c>
      <c r="B16" s="125">
        <v>610608.90599999996</v>
      </c>
      <c r="C16" s="125">
        <v>2172851.375</v>
      </c>
      <c r="D16" s="125">
        <v>2173805.7259999998</v>
      </c>
      <c r="E16" s="125">
        <v>4957266.0070000002</v>
      </c>
      <c r="F16" s="144">
        <v>2.9501620840038201</v>
      </c>
    </row>
    <row r="17" spans="1:6" ht="15.95" customHeight="1" x14ac:dyDescent="0.15">
      <c r="A17" s="145" t="s">
        <v>226</v>
      </c>
      <c r="B17" s="49">
        <v>72404.202000000005</v>
      </c>
      <c r="C17" s="49">
        <v>257650.32500000001</v>
      </c>
      <c r="D17" s="49">
        <v>257763.53200000001</v>
      </c>
      <c r="E17" s="49">
        <v>587818.05900000001</v>
      </c>
      <c r="F17" s="146">
        <v>0.349821590988596</v>
      </c>
    </row>
    <row r="18" spans="1:6" ht="15.95" customHeight="1" x14ac:dyDescent="0.15">
      <c r="A18" s="123" t="s">
        <v>227</v>
      </c>
      <c r="B18" s="125">
        <v>103779.378</v>
      </c>
      <c r="C18" s="125">
        <v>369298.85</v>
      </c>
      <c r="D18" s="125">
        <v>369461.05599999998</v>
      </c>
      <c r="E18" s="125">
        <v>842539.28399999999</v>
      </c>
      <c r="F18" s="144">
        <v>0.50141094708365397</v>
      </c>
    </row>
    <row r="19" spans="1:6" ht="15.95" customHeight="1" x14ac:dyDescent="0.15">
      <c r="A19" s="145" t="s">
        <v>228</v>
      </c>
      <c r="B19" s="49">
        <v>164116.182</v>
      </c>
      <c r="C19" s="49">
        <v>584007.47</v>
      </c>
      <c r="D19" s="49">
        <v>584264.00300000003</v>
      </c>
      <c r="E19" s="49">
        <v>1332387.655</v>
      </c>
      <c r="F19" s="146">
        <v>0.79292893957415</v>
      </c>
    </row>
    <row r="20" spans="1:6" ht="15.95" customHeight="1" x14ac:dyDescent="0.15">
      <c r="A20" s="123" t="s">
        <v>229</v>
      </c>
      <c r="B20" s="125">
        <v>697493.97400000005</v>
      </c>
      <c r="C20" s="125">
        <v>2482031.7999999998</v>
      </c>
      <c r="D20" s="125">
        <v>2483121.9730000002</v>
      </c>
      <c r="E20" s="125">
        <v>5662647.7470000004</v>
      </c>
      <c r="F20" s="144">
        <v>3.3699479931901402</v>
      </c>
    </row>
    <row r="21" spans="1:6" ht="15.95" customHeight="1" x14ac:dyDescent="0.15">
      <c r="A21" s="145" t="s">
        <v>230</v>
      </c>
      <c r="B21" s="49">
        <v>714388.31400000001</v>
      </c>
      <c r="C21" s="49">
        <v>2542150.1749999998</v>
      </c>
      <c r="D21" s="49">
        <v>2543266.7889999999</v>
      </c>
      <c r="E21" s="49">
        <v>5799805.2779999999</v>
      </c>
      <c r="F21" s="146">
        <v>3.4515730310874799</v>
      </c>
    </row>
    <row r="22" spans="1:6" ht="15.95" customHeight="1" x14ac:dyDescent="0.15">
      <c r="A22" s="123" t="s">
        <v>231</v>
      </c>
      <c r="B22" s="125">
        <v>1143986.662</v>
      </c>
      <c r="C22" s="125">
        <v>4070875.7250000001</v>
      </c>
      <c r="D22" s="125">
        <v>4072663.7030000002</v>
      </c>
      <c r="E22" s="125">
        <v>9287526.0899999999</v>
      </c>
      <c r="F22" s="144">
        <v>5.5271811376198103</v>
      </c>
    </row>
    <row r="23" spans="1:6" ht="15.95" customHeight="1" x14ac:dyDescent="0.15">
      <c r="A23" s="145" t="s">
        <v>232</v>
      </c>
      <c r="B23" s="49">
        <v>615435.88</v>
      </c>
      <c r="C23" s="49">
        <v>2190028.13</v>
      </c>
      <c r="D23" s="49">
        <v>2190989.9750000001</v>
      </c>
      <c r="E23" s="49">
        <v>4996453.9850000003</v>
      </c>
      <c r="F23" s="146">
        <v>2.9734835234030599</v>
      </c>
    </row>
    <row r="24" spans="1:6" ht="15.95" customHeight="1" x14ac:dyDescent="0.15">
      <c r="A24" s="123" t="s">
        <v>233</v>
      </c>
      <c r="B24" s="125">
        <v>666118.848</v>
      </c>
      <c r="C24" s="125">
        <v>2370383.34</v>
      </c>
      <c r="D24" s="125">
        <v>2371424.449</v>
      </c>
      <c r="E24" s="125">
        <v>5407926.6370000001</v>
      </c>
      <c r="F24" s="144">
        <v>3.2183586370950801</v>
      </c>
    </row>
    <row r="25" spans="1:6" ht="15.95" customHeight="1" x14ac:dyDescent="0.15">
      <c r="A25" s="147" t="s">
        <v>234</v>
      </c>
      <c r="B25" s="42">
        <v>115846.724</v>
      </c>
      <c r="C25" s="42">
        <v>412240.52</v>
      </c>
      <c r="D25" s="42">
        <v>412421.63400000002</v>
      </c>
      <c r="E25" s="42">
        <v>940508.87800000003</v>
      </c>
      <c r="F25" s="148">
        <v>0.55971454558175304</v>
      </c>
    </row>
    <row r="26" spans="1:6" s="18" customFormat="1" ht="15.95" customHeight="1" x14ac:dyDescent="0.2">
      <c r="A26" s="149" t="s">
        <v>235</v>
      </c>
      <c r="B26" s="72">
        <v>20697470.399999999</v>
      </c>
      <c r="C26" s="72">
        <v>73651932</v>
      </c>
      <c r="D26" s="72">
        <v>73684281.599999994</v>
      </c>
      <c r="E26" s="72">
        <v>168033684</v>
      </c>
      <c r="F26" s="150" t="s">
        <v>43</v>
      </c>
    </row>
    <row r="27" spans="1:6" s="18" customFormat="1" ht="15.95" customHeight="1" x14ac:dyDescent="0.2">
      <c r="A27" s="151" t="s">
        <v>236</v>
      </c>
      <c r="B27" s="140">
        <v>787</v>
      </c>
      <c r="C27" s="140">
        <v>4201</v>
      </c>
      <c r="D27" s="140">
        <v>3362</v>
      </c>
      <c r="E27" s="140">
        <v>8350</v>
      </c>
      <c r="F27" s="152"/>
    </row>
    <row r="28" spans="1:6" s="50" customFormat="1" ht="15.95" customHeight="1" x14ac:dyDescent="0.2">
      <c r="A28" s="151" t="s">
        <v>358</v>
      </c>
      <c r="B28" s="141">
        <f>B27/10</f>
        <v>78.7</v>
      </c>
      <c r="C28" s="141">
        <f>C27/10</f>
        <v>420.1</v>
      </c>
      <c r="D28" s="141">
        <f>D27/10</f>
        <v>336.2</v>
      </c>
      <c r="E28" s="141">
        <f>E27/10</f>
        <v>835</v>
      </c>
      <c r="F28" s="152"/>
    </row>
    <row r="29" spans="1:6" s="18" customFormat="1" ht="15.95" customHeight="1" x14ac:dyDescent="0.2">
      <c r="A29" s="151" t="s">
        <v>237</v>
      </c>
      <c r="B29" s="142">
        <v>181.48</v>
      </c>
      <c r="C29" s="142">
        <v>90.45</v>
      </c>
      <c r="D29" s="142">
        <v>179.85</v>
      </c>
      <c r="E29" s="142">
        <v>140.87</v>
      </c>
      <c r="F29" s="152"/>
    </row>
    <row r="30" spans="1:6" s="18" customFormat="1" ht="15.95" customHeight="1" thickBot="1" x14ac:dyDescent="0.25">
      <c r="A30" s="153" t="s">
        <v>180</v>
      </c>
      <c r="B30" s="154">
        <v>3756129589.6199999</v>
      </c>
      <c r="C30" s="154">
        <v>6661904032.8000002</v>
      </c>
      <c r="D30" s="154">
        <v>13252277161.73</v>
      </c>
      <c r="E30" s="154">
        <v>23670310784.150002</v>
      </c>
      <c r="F30" s="155"/>
    </row>
  </sheetData>
  <pageMargins left="0.7" right="0.7" top="0.75" bottom="0.75" header="0.3" footer="0.3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80"/>
  <sheetViews>
    <sheetView showGridLines="0" zoomScaleNormal="100" workbookViewId="0"/>
  </sheetViews>
  <sheetFormatPr defaultColWidth="8.85546875" defaultRowHeight="15" customHeight="1" x14ac:dyDescent="0.2"/>
  <cols>
    <col min="1" max="1" width="15" style="2" customWidth="1"/>
    <col min="2" max="2" width="16.140625" style="2" customWidth="1"/>
    <col min="3" max="3" width="12.28515625" style="69" customWidth="1"/>
    <col min="4" max="4" width="11.42578125" style="69" customWidth="1"/>
    <col min="5" max="5" width="15" style="69" customWidth="1"/>
    <col min="6" max="6" width="8.85546875" style="2" customWidth="1"/>
    <col min="7" max="7" width="15" style="76" customWidth="1"/>
    <col min="8" max="8" width="16.140625" style="2" customWidth="1"/>
    <col min="9" max="9" width="15" style="69" customWidth="1"/>
    <col min="10" max="10" width="10.42578125" style="69" customWidth="1"/>
    <col min="11" max="11" width="15" style="69" customWidth="1"/>
    <col min="12" max="12" width="8.85546875" style="2" customWidth="1"/>
    <col min="13" max="16384" width="8.85546875" style="2"/>
  </cols>
  <sheetData>
    <row r="2" spans="1:11" s="4" customFormat="1" ht="20.25" x14ac:dyDescent="0.3">
      <c r="D2" s="5" t="s">
        <v>0</v>
      </c>
      <c r="E2" s="67"/>
      <c r="G2" s="77"/>
      <c r="I2" s="67"/>
      <c r="J2" s="67"/>
      <c r="K2" s="67"/>
    </row>
    <row r="3" spans="1:11" ht="15" customHeight="1" x14ac:dyDescent="0.2">
      <c r="D3" s="2"/>
    </row>
    <row r="4" spans="1:11" s="6" customFormat="1" ht="15.75" x14ac:dyDescent="0.25">
      <c r="D4" s="7" t="s">
        <v>238</v>
      </c>
      <c r="E4" s="70"/>
      <c r="G4" s="77"/>
      <c r="I4" s="70"/>
      <c r="J4" s="70"/>
      <c r="K4" s="70"/>
    </row>
    <row r="6" spans="1:11" ht="15" customHeight="1" x14ac:dyDescent="0.25">
      <c r="A6" s="203" t="s">
        <v>356</v>
      </c>
      <c r="B6" s="204"/>
      <c r="C6" s="204"/>
      <c r="D6" s="204"/>
      <c r="E6" s="204"/>
      <c r="F6" s="204"/>
      <c r="G6" s="204"/>
      <c r="H6" s="204"/>
      <c r="I6" s="204"/>
      <c r="J6" s="204"/>
      <c r="K6" s="205"/>
    </row>
    <row r="7" spans="1:11" s="15" customFormat="1" ht="32.1" customHeight="1" x14ac:dyDescent="0.2">
      <c r="A7" s="64" t="s">
        <v>1</v>
      </c>
      <c r="B7" s="64" t="s">
        <v>210</v>
      </c>
      <c r="C7" s="63" t="s">
        <v>240</v>
      </c>
      <c r="D7" s="63" t="s">
        <v>241</v>
      </c>
      <c r="E7" s="63" t="s">
        <v>242</v>
      </c>
      <c r="F7" s="90"/>
      <c r="G7" s="64" t="s">
        <v>1</v>
      </c>
      <c r="H7" s="64" t="s">
        <v>210</v>
      </c>
      <c r="I7" s="63" t="s">
        <v>240</v>
      </c>
      <c r="J7" s="63" t="s">
        <v>241</v>
      </c>
      <c r="K7" s="63" t="s">
        <v>242</v>
      </c>
    </row>
    <row r="8" spans="1:11" ht="15.95" customHeight="1" x14ac:dyDescent="0.2">
      <c r="A8" s="192" t="s">
        <v>29</v>
      </c>
      <c r="B8" s="16" t="s">
        <v>216</v>
      </c>
      <c r="C8" s="79">
        <v>100464.29399999999</v>
      </c>
      <c r="D8" s="79">
        <v>0.382005133235992</v>
      </c>
      <c r="E8" s="80">
        <f>D8/D27</f>
        <v>7.6401026647198389E-2</v>
      </c>
      <c r="F8" s="91"/>
      <c r="G8" s="199" t="s">
        <v>10</v>
      </c>
      <c r="H8" s="16" t="s">
        <v>216</v>
      </c>
      <c r="I8" s="79">
        <v>16074.276</v>
      </c>
      <c r="J8" s="79">
        <v>6.1120779339295501E-2</v>
      </c>
      <c r="K8" s="92">
        <f>D8/D27</f>
        <v>7.6401026647198389E-2</v>
      </c>
    </row>
    <row r="9" spans="1:11" ht="15.95" customHeight="1" x14ac:dyDescent="0.2">
      <c r="A9" s="193"/>
      <c r="B9" s="93" t="s">
        <v>217</v>
      </c>
      <c r="C9" s="94">
        <v>71760.221999999994</v>
      </c>
      <c r="D9" s="94">
        <v>0.27286085508304397</v>
      </c>
      <c r="E9" s="81">
        <f>D9/D27</f>
        <v>5.4572171016608786E-2</v>
      </c>
      <c r="F9" s="91"/>
      <c r="G9" s="200"/>
      <c r="H9" s="93" t="s">
        <v>217</v>
      </c>
      <c r="I9" s="94">
        <v>11481.644</v>
      </c>
      <c r="J9" s="94">
        <v>4.3657769057613899E-2</v>
      </c>
      <c r="K9" s="95">
        <f>D9/D27</f>
        <v>5.4572171016608786E-2</v>
      </c>
    </row>
    <row r="10" spans="1:11" ht="15.95" customHeight="1" x14ac:dyDescent="0.2">
      <c r="A10" s="194"/>
      <c r="B10" s="91" t="s">
        <v>218</v>
      </c>
      <c r="C10" s="96">
        <v>133400.41200000001</v>
      </c>
      <c r="D10" s="96">
        <v>0.50724133053476905</v>
      </c>
      <c r="E10" s="82">
        <f>D10/D27</f>
        <v>0.10144826610695379</v>
      </c>
      <c r="F10" s="91"/>
      <c r="G10" s="201"/>
      <c r="H10" s="91" t="s">
        <v>218</v>
      </c>
      <c r="I10" s="96">
        <v>21344.054</v>
      </c>
      <c r="J10" s="96">
        <v>8.1158567560990394E-2</v>
      </c>
      <c r="K10" s="97">
        <f>D10/D27</f>
        <v>0.10144826610695379</v>
      </c>
    </row>
    <row r="11" spans="1:11" ht="15.95" customHeight="1" x14ac:dyDescent="0.2">
      <c r="A11" s="193"/>
      <c r="B11" s="93" t="s">
        <v>219</v>
      </c>
      <c r="C11" s="94">
        <v>216721.984</v>
      </c>
      <c r="D11" s="94">
        <v>0.82406302853318703</v>
      </c>
      <c r="E11" s="81">
        <f>D11/D27</f>
        <v>0.16481260570663739</v>
      </c>
      <c r="F11" s="91"/>
      <c r="G11" s="200"/>
      <c r="H11" s="93" t="s">
        <v>219</v>
      </c>
      <c r="I11" s="94">
        <v>34675.521999999997</v>
      </c>
      <c r="J11" s="94">
        <v>0.13185010190424001</v>
      </c>
      <c r="K11" s="95">
        <f>D11/D27</f>
        <v>0.16481260570663739</v>
      </c>
    </row>
    <row r="12" spans="1:11" ht="15.95" customHeight="1" x14ac:dyDescent="0.2">
      <c r="A12" s="194"/>
      <c r="B12" s="91" t="s">
        <v>220</v>
      </c>
      <c r="C12" s="96">
        <v>281704.85800000001</v>
      </c>
      <c r="D12" s="96">
        <v>1.07115371570238</v>
      </c>
      <c r="E12" s="82">
        <f>D12/D27</f>
        <v>0.21423074314047597</v>
      </c>
      <c r="F12" s="91"/>
      <c r="G12" s="201"/>
      <c r="H12" s="91" t="s">
        <v>220</v>
      </c>
      <c r="I12" s="96">
        <v>45072.796000000002</v>
      </c>
      <c r="J12" s="96">
        <v>0.171384665693253</v>
      </c>
      <c r="K12" s="97">
        <f>D12/D27</f>
        <v>0.21423074314047597</v>
      </c>
    </row>
    <row r="13" spans="1:11" ht="15.95" customHeight="1" x14ac:dyDescent="0.2">
      <c r="A13" s="193"/>
      <c r="B13" s="93" t="s">
        <v>221</v>
      </c>
      <c r="C13" s="94">
        <v>65933.535999999993</v>
      </c>
      <c r="D13" s="94">
        <v>0.25070548153555999</v>
      </c>
      <c r="E13" s="81">
        <f>D13/D27</f>
        <v>5.0141096307111992E-2</v>
      </c>
      <c r="F13" s="91"/>
      <c r="G13" s="200"/>
      <c r="H13" s="93" t="s">
        <v>221</v>
      </c>
      <c r="I13" s="94">
        <v>10549.374</v>
      </c>
      <c r="J13" s="94">
        <v>4.0112908377441102E-2</v>
      </c>
      <c r="K13" s="95">
        <f>D13/D27</f>
        <v>5.0141096307111992E-2</v>
      </c>
    </row>
    <row r="14" spans="1:11" ht="15.95" customHeight="1" x14ac:dyDescent="0.2">
      <c r="A14" s="194"/>
      <c r="B14" s="91" t="s">
        <v>222</v>
      </c>
      <c r="C14" s="96">
        <v>41400.133999999998</v>
      </c>
      <c r="D14" s="96">
        <v>0.157419746608262</v>
      </c>
      <c r="E14" s="82">
        <f>D14/D27</f>
        <v>3.1483949321652396E-2</v>
      </c>
      <c r="F14" s="91"/>
      <c r="G14" s="201"/>
      <c r="H14" s="91" t="s">
        <v>222</v>
      </c>
      <c r="I14" s="96">
        <v>6624.01</v>
      </c>
      <c r="J14" s="96">
        <v>2.5187115957899901E-2</v>
      </c>
      <c r="K14" s="97">
        <f>D14/D27</f>
        <v>3.1483949321652396E-2</v>
      </c>
    </row>
    <row r="15" spans="1:11" ht="15.95" customHeight="1" x14ac:dyDescent="0.2">
      <c r="A15" s="193"/>
      <c r="B15" s="93" t="s">
        <v>223</v>
      </c>
      <c r="C15" s="94">
        <v>61333.516000000003</v>
      </c>
      <c r="D15" s="94">
        <v>0.23321437914461299</v>
      </c>
      <c r="E15" s="81">
        <f>D15/D27</f>
        <v>4.6642875828922591E-2</v>
      </c>
      <c r="F15" s="91"/>
      <c r="G15" s="200"/>
      <c r="H15" s="93" t="s">
        <v>223</v>
      </c>
      <c r="I15" s="94">
        <v>9813.3580000000002</v>
      </c>
      <c r="J15" s="94">
        <v>3.7314283324207602E-2</v>
      </c>
      <c r="K15" s="95">
        <f>D15/D27</f>
        <v>4.6642875828922591E-2</v>
      </c>
    </row>
    <row r="16" spans="1:11" ht="15.95" customHeight="1" x14ac:dyDescent="0.2">
      <c r="A16" s="194"/>
      <c r="B16" s="91" t="s">
        <v>224</v>
      </c>
      <c r="C16" s="96">
        <v>30666.761999999999</v>
      </c>
      <c r="D16" s="96">
        <v>0.116607204781895</v>
      </c>
      <c r="E16" s="82">
        <f>D16/D27</f>
        <v>2.3321440956378996E-2</v>
      </c>
      <c r="F16" s="91"/>
      <c r="G16" s="201"/>
      <c r="H16" s="91" t="s">
        <v>224</v>
      </c>
      <c r="I16" s="96">
        <v>4906.6859999999997</v>
      </c>
      <c r="J16" s="96">
        <v>1.8657168278882998E-2</v>
      </c>
      <c r="K16" s="97">
        <f>D16/D27</f>
        <v>2.3321440956378996E-2</v>
      </c>
    </row>
    <row r="17" spans="1:11" ht="15.95" customHeight="1" x14ac:dyDescent="0.2">
      <c r="A17" s="193"/>
      <c r="B17" s="93" t="s">
        <v>225</v>
      </c>
      <c r="C17" s="94">
        <v>38793.449999999997</v>
      </c>
      <c r="D17" s="94">
        <v>0.147508099105676</v>
      </c>
      <c r="E17" s="81">
        <f>D17/D27</f>
        <v>2.9501619821135194E-2</v>
      </c>
      <c r="F17" s="91"/>
      <c r="G17" s="200"/>
      <c r="H17" s="93" t="s">
        <v>225</v>
      </c>
      <c r="I17" s="94">
        <v>6206.9459999999999</v>
      </c>
      <c r="J17" s="94">
        <v>2.3601273042525999E-2</v>
      </c>
      <c r="K17" s="95">
        <f>D17/D27</f>
        <v>2.9501619821135194E-2</v>
      </c>
    </row>
    <row r="18" spans="1:11" ht="15.95" customHeight="1" x14ac:dyDescent="0.2">
      <c r="A18" s="194"/>
      <c r="B18" s="91" t="s">
        <v>226</v>
      </c>
      <c r="C18" s="96">
        <v>4600.0200000000004</v>
      </c>
      <c r="D18" s="96">
        <v>1.74911023909473E-2</v>
      </c>
      <c r="E18" s="82">
        <f>D18/D27</f>
        <v>3.4982204781894596E-3</v>
      </c>
      <c r="F18" s="91"/>
      <c r="G18" s="201"/>
      <c r="H18" s="91" t="s">
        <v>226</v>
      </c>
      <c r="I18" s="96">
        <v>735.99400000000003</v>
      </c>
      <c r="J18" s="96">
        <v>2.7985414004988701E-3</v>
      </c>
      <c r="K18" s="97">
        <f>D18/D27</f>
        <v>3.4982204781894596E-3</v>
      </c>
    </row>
    <row r="19" spans="1:11" ht="15.95" customHeight="1" x14ac:dyDescent="0.2">
      <c r="A19" s="193"/>
      <c r="B19" s="93" t="s">
        <v>227</v>
      </c>
      <c r="C19" s="94">
        <v>6593.3559999999998</v>
      </c>
      <c r="D19" s="94">
        <v>2.5070557279308899E-2</v>
      </c>
      <c r="E19" s="81">
        <f>D19/D27</f>
        <v>5.0141114558617788E-3</v>
      </c>
      <c r="F19" s="91"/>
      <c r="G19" s="200"/>
      <c r="H19" s="93" t="s">
        <v>227</v>
      </c>
      <c r="I19" s="94">
        <v>1054.9380000000001</v>
      </c>
      <c r="J19" s="94">
        <v>4.0112931191823298E-3</v>
      </c>
      <c r="K19" s="95">
        <f>D19/D27</f>
        <v>5.0141114558617788E-3</v>
      </c>
    </row>
    <row r="20" spans="1:11" ht="15.95" customHeight="1" x14ac:dyDescent="0.2">
      <c r="A20" s="194"/>
      <c r="B20" s="91" t="s">
        <v>228</v>
      </c>
      <c r="C20" s="96">
        <v>10426.698</v>
      </c>
      <c r="D20" s="96">
        <v>3.9646445519255301E-2</v>
      </c>
      <c r="E20" s="82">
        <f>D20/D27</f>
        <v>7.9292891038510588E-3</v>
      </c>
      <c r="F20" s="91"/>
      <c r="G20" s="201"/>
      <c r="H20" s="91" t="s">
        <v>228</v>
      </c>
      <c r="I20" s="96">
        <v>1668.2639999999999</v>
      </c>
      <c r="J20" s="96">
        <v>6.34340208067166E-3</v>
      </c>
      <c r="K20" s="97">
        <f>D20/D27</f>
        <v>7.9292891038510588E-3</v>
      </c>
    </row>
    <row r="21" spans="1:11" ht="15.95" customHeight="1" x14ac:dyDescent="0.2">
      <c r="A21" s="193"/>
      <c r="B21" s="93" t="s">
        <v>229</v>
      </c>
      <c r="C21" s="94">
        <v>44313.462</v>
      </c>
      <c r="D21" s="94">
        <v>0.168497376346049</v>
      </c>
      <c r="E21" s="81">
        <f>D21/D27</f>
        <v>3.3699475269209793E-2</v>
      </c>
      <c r="F21" s="91"/>
      <c r="G21" s="200"/>
      <c r="H21" s="93" t="s">
        <v>229</v>
      </c>
      <c r="I21" s="94">
        <v>7090.1559999999999</v>
      </c>
      <c r="J21" s="94">
        <v>2.69595881243536E-2</v>
      </c>
      <c r="K21" s="95">
        <f>D21/D27</f>
        <v>3.3699475269209793E-2</v>
      </c>
    </row>
    <row r="22" spans="1:11" ht="15.95" customHeight="1" x14ac:dyDescent="0.2">
      <c r="A22" s="194"/>
      <c r="B22" s="91" t="s">
        <v>230</v>
      </c>
      <c r="C22" s="96">
        <v>45386.805999999997</v>
      </c>
      <c r="D22" s="96">
        <v>0.17257865638498501</v>
      </c>
      <c r="E22" s="82">
        <f>D22/D27</f>
        <v>3.4515731276996996E-2</v>
      </c>
      <c r="F22" s="91"/>
      <c r="G22" s="201"/>
      <c r="H22" s="91" t="s">
        <v>230</v>
      </c>
      <c r="I22" s="96">
        <v>7261.884</v>
      </c>
      <c r="J22" s="96">
        <v>2.7612566161708301E-2</v>
      </c>
      <c r="K22" s="97">
        <f>D22/D27</f>
        <v>3.4515731276996996E-2</v>
      </c>
    </row>
    <row r="23" spans="1:11" ht="15.95" customHeight="1" x14ac:dyDescent="0.2">
      <c r="A23" s="193"/>
      <c r="B23" s="93" t="s">
        <v>231</v>
      </c>
      <c r="C23" s="94">
        <v>72680.214000000007</v>
      </c>
      <c r="D23" s="94">
        <v>0.27635902993246902</v>
      </c>
      <c r="E23" s="81">
        <f>D23/D27</f>
        <v>5.5271805986493797E-2</v>
      </c>
      <c r="F23" s="91"/>
      <c r="G23" s="200"/>
      <c r="H23" s="93" t="s">
        <v>231</v>
      </c>
      <c r="I23" s="94">
        <v>11628.838</v>
      </c>
      <c r="J23" s="94">
        <v>4.4217459086207903E-2</v>
      </c>
      <c r="K23" s="95">
        <f>D23/D27</f>
        <v>5.5271805986493797E-2</v>
      </c>
    </row>
    <row r="24" spans="1:11" ht="15.95" customHeight="1" x14ac:dyDescent="0.2">
      <c r="A24" s="194"/>
      <c r="B24" s="91" t="s">
        <v>232</v>
      </c>
      <c r="C24" s="96">
        <v>39100.124000000003</v>
      </c>
      <c r="D24" s="96">
        <v>0.14867419541278801</v>
      </c>
      <c r="E24" s="82">
        <f>D24/D27</f>
        <v>2.9734839082557595E-2</v>
      </c>
      <c r="F24" s="91"/>
      <c r="G24" s="201"/>
      <c r="H24" s="91" t="s">
        <v>232</v>
      </c>
      <c r="I24" s="96">
        <v>6256.0280000000002</v>
      </c>
      <c r="J24" s="96">
        <v>2.37879022936059E-2</v>
      </c>
      <c r="K24" s="97">
        <f>D24/D27</f>
        <v>2.9734839082557595E-2</v>
      </c>
    </row>
    <row r="25" spans="1:11" ht="15.95" customHeight="1" x14ac:dyDescent="0.2">
      <c r="A25" s="193"/>
      <c r="B25" s="93" t="s">
        <v>233</v>
      </c>
      <c r="C25" s="94">
        <v>42320.125999999997</v>
      </c>
      <c r="D25" s="94">
        <v>0.16091792145768699</v>
      </c>
      <c r="E25" s="81">
        <f>D25/D27</f>
        <v>3.2183584291537393E-2</v>
      </c>
      <c r="F25" s="91"/>
      <c r="G25" s="200"/>
      <c r="H25" s="93" t="s">
        <v>233</v>
      </c>
      <c r="I25" s="94">
        <v>6771.2259999999997</v>
      </c>
      <c r="J25" s="94">
        <v>2.5746889639228599E-2</v>
      </c>
      <c r="K25" s="95">
        <f>D25/D27</f>
        <v>3.2183584291537393E-2</v>
      </c>
    </row>
    <row r="26" spans="1:11" ht="15.95" customHeight="1" x14ac:dyDescent="0.2">
      <c r="A26" s="195"/>
      <c r="B26" s="17" t="s">
        <v>234</v>
      </c>
      <c r="C26" s="83">
        <v>7360.0259999999998</v>
      </c>
      <c r="D26" s="83">
        <v>2.7985741011133401E-2</v>
      </c>
      <c r="E26" s="84">
        <f>D26/D27</f>
        <v>5.5971482022266796E-3</v>
      </c>
      <c r="F26" s="91"/>
      <c r="G26" s="202"/>
      <c r="H26" s="17" t="s">
        <v>234</v>
      </c>
      <c r="I26" s="83">
        <v>1177.606</v>
      </c>
      <c r="J26" s="83">
        <v>4.47772555819188E-3</v>
      </c>
      <c r="K26" s="98">
        <f>D26/D27</f>
        <v>5.5971482022266796E-3</v>
      </c>
    </row>
    <row r="27" spans="1:11" s="18" customFormat="1" ht="15.95" customHeight="1" x14ac:dyDescent="0.2">
      <c r="A27" s="99"/>
      <c r="B27" s="19" t="s">
        <v>243</v>
      </c>
      <c r="C27" s="85">
        <f>SUM(C8:C26)</f>
        <v>1314960.0000000002</v>
      </c>
      <c r="D27" s="85">
        <f>SUM(D8:D26)</f>
        <v>5.0000000000000009</v>
      </c>
      <c r="E27" s="86">
        <f>SUM(E8:E26)</f>
        <v>1.0000000000000002</v>
      </c>
      <c r="F27" s="100"/>
      <c r="G27" s="19"/>
      <c r="H27" s="19" t="s">
        <v>243</v>
      </c>
      <c r="I27" s="85">
        <f>SUM(I8:I26)</f>
        <v>210393.59999999995</v>
      </c>
      <c r="J27" s="85">
        <f>SUM(J8:J26)</f>
        <v>0.79999999999999949</v>
      </c>
      <c r="K27" s="101">
        <f>SUM(K8:K26)</f>
        <v>1.0000000000000002</v>
      </c>
    </row>
    <row r="28" spans="1:11" ht="15" customHeight="1" x14ac:dyDescent="0.2">
      <c r="A28" s="102"/>
      <c r="B28" s="91"/>
      <c r="C28" s="103"/>
      <c r="D28" s="103"/>
      <c r="E28" s="103"/>
      <c r="F28" s="91"/>
      <c r="G28" s="91"/>
      <c r="H28" s="91"/>
      <c r="I28" s="103"/>
      <c r="J28" s="103"/>
      <c r="K28" s="104"/>
    </row>
    <row r="29" spans="1:11" s="43" customFormat="1" ht="15.95" customHeight="1" x14ac:dyDescent="0.2">
      <c r="A29" s="196" t="s">
        <v>244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8"/>
    </row>
    <row r="30" spans="1:11" ht="15" customHeight="1" x14ac:dyDescent="0.2">
      <c r="A30" s="102"/>
      <c r="B30" s="91"/>
      <c r="C30" s="103"/>
      <c r="D30" s="103"/>
      <c r="E30" s="103"/>
      <c r="F30" s="91"/>
      <c r="G30" s="91"/>
      <c r="H30" s="91"/>
      <c r="I30" s="103"/>
      <c r="J30" s="103"/>
      <c r="K30" s="104"/>
    </row>
    <row r="31" spans="1:11" s="15" customFormat="1" ht="32.1" customHeight="1" x14ac:dyDescent="0.2">
      <c r="A31" s="64" t="s">
        <v>1</v>
      </c>
      <c r="B31" s="64" t="s">
        <v>210</v>
      </c>
      <c r="C31" s="63" t="s">
        <v>240</v>
      </c>
      <c r="D31" s="63" t="s">
        <v>241</v>
      </c>
      <c r="E31" s="63" t="s">
        <v>242</v>
      </c>
      <c r="F31" s="90"/>
      <c r="G31" s="64" t="s">
        <v>1</v>
      </c>
      <c r="H31" s="64" t="s">
        <v>210</v>
      </c>
      <c r="I31" s="63" t="s">
        <v>240</v>
      </c>
      <c r="J31" s="63" t="s">
        <v>241</v>
      </c>
      <c r="K31" s="63" t="s">
        <v>242</v>
      </c>
    </row>
    <row r="32" spans="1:11" ht="15.95" customHeight="1" x14ac:dyDescent="0.2">
      <c r="A32" s="192" t="s">
        <v>26</v>
      </c>
      <c r="B32" s="16" t="s">
        <v>216</v>
      </c>
      <c r="C32" s="79">
        <v>470172.95600000001</v>
      </c>
      <c r="D32" s="79">
        <v>1.78778425199246</v>
      </c>
      <c r="E32" s="80">
        <f>D32/D51</f>
        <v>7.6401036409934175E-2</v>
      </c>
      <c r="F32" s="91"/>
      <c r="G32" s="199" t="s">
        <v>14</v>
      </c>
      <c r="H32" s="16" t="s">
        <v>216</v>
      </c>
      <c r="I32" s="79">
        <v>295365.05200000003</v>
      </c>
      <c r="J32" s="79">
        <v>1.1230951968120699</v>
      </c>
      <c r="K32" s="92">
        <f>D32/D51</f>
        <v>7.6401036409934175E-2</v>
      </c>
    </row>
    <row r="33" spans="1:11" ht="15.95" customHeight="1" x14ac:dyDescent="0.2">
      <c r="A33" s="193"/>
      <c r="B33" s="93" t="s">
        <v>217</v>
      </c>
      <c r="C33" s="94">
        <v>335837.81400000001</v>
      </c>
      <c r="D33" s="94">
        <v>1.2769887068808199</v>
      </c>
      <c r="E33" s="81">
        <f>D33/D51</f>
        <v>5.4572166960718788E-2</v>
      </c>
      <c r="F33" s="91"/>
      <c r="G33" s="200"/>
      <c r="H33" s="93" t="s">
        <v>217</v>
      </c>
      <c r="I33" s="94">
        <v>210975.03400000001</v>
      </c>
      <c r="J33" s="94">
        <v>0.80221084291537403</v>
      </c>
      <c r="K33" s="95">
        <f>D33/D51</f>
        <v>5.4572166960718788E-2</v>
      </c>
    </row>
    <row r="34" spans="1:11" ht="15.95" customHeight="1" x14ac:dyDescent="0.2">
      <c r="A34" s="194"/>
      <c r="B34" s="91" t="s">
        <v>218</v>
      </c>
      <c r="C34" s="96">
        <v>624313.91399999999</v>
      </c>
      <c r="D34" s="96">
        <v>2.3738893730607802</v>
      </c>
      <c r="E34" s="82">
        <f>D34/D51</f>
        <v>0.10144826380601622</v>
      </c>
      <c r="F34" s="91"/>
      <c r="G34" s="201"/>
      <c r="H34" s="91" t="s">
        <v>218</v>
      </c>
      <c r="I34" s="96">
        <v>392197.2</v>
      </c>
      <c r="J34" s="96">
        <v>1.49128946888118</v>
      </c>
      <c r="K34" s="97">
        <f>D34/D51</f>
        <v>0.10144826380601622</v>
      </c>
    </row>
    <row r="35" spans="1:11" ht="15.95" customHeight="1" x14ac:dyDescent="0.2">
      <c r="A35" s="193"/>
      <c r="B35" s="93" t="s">
        <v>219</v>
      </c>
      <c r="C35" s="94">
        <v>1014258.956</v>
      </c>
      <c r="D35" s="94">
        <v>3.85661524304922</v>
      </c>
      <c r="E35" s="81">
        <f>D35/D51</f>
        <v>0.16481261722432561</v>
      </c>
      <c r="F35" s="91"/>
      <c r="G35" s="200"/>
      <c r="H35" s="93" t="s">
        <v>219</v>
      </c>
      <c r="I35" s="94">
        <v>637162.66799999995</v>
      </c>
      <c r="J35" s="94">
        <v>2.4227454371235599</v>
      </c>
      <c r="K35" s="95">
        <f>D35/D51</f>
        <v>0.16481261722432561</v>
      </c>
    </row>
    <row r="36" spans="1:11" ht="15.95" customHeight="1" x14ac:dyDescent="0.2">
      <c r="A36" s="194"/>
      <c r="B36" s="91" t="s">
        <v>220</v>
      </c>
      <c r="C36" s="96">
        <v>1318378.73</v>
      </c>
      <c r="D36" s="96">
        <v>5.01299936880209</v>
      </c>
      <c r="E36" s="82">
        <f>D36/D51</f>
        <v>0.21423074225649952</v>
      </c>
      <c r="F36" s="91"/>
      <c r="G36" s="201"/>
      <c r="H36" s="91" t="s">
        <v>220</v>
      </c>
      <c r="I36" s="96">
        <v>828212.27800000005</v>
      </c>
      <c r="J36" s="96">
        <v>3.1491919069781602</v>
      </c>
      <c r="K36" s="97">
        <f>D36/D51</f>
        <v>0.21423074225649952</v>
      </c>
    </row>
    <row r="37" spans="1:11" ht="15.95" customHeight="1" x14ac:dyDescent="0.2">
      <c r="A37" s="193"/>
      <c r="B37" s="93" t="s">
        <v>221</v>
      </c>
      <c r="C37" s="94">
        <v>308568.93199999997</v>
      </c>
      <c r="D37" s="94">
        <v>1.1733015909229201</v>
      </c>
      <c r="E37" s="81">
        <f>D37/D51</f>
        <v>5.0141093629184605E-2</v>
      </c>
      <c r="F37" s="91"/>
      <c r="G37" s="200"/>
      <c r="H37" s="93" t="s">
        <v>221</v>
      </c>
      <c r="I37" s="94">
        <v>193844.59</v>
      </c>
      <c r="J37" s="94">
        <v>0.73707409350854802</v>
      </c>
      <c r="K37" s="95">
        <f>D37/D51</f>
        <v>5.0141093629184605E-2</v>
      </c>
    </row>
    <row r="38" spans="1:11" ht="15.95" customHeight="1" x14ac:dyDescent="0.2">
      <c r="A38" s="194"/>
      <c r="B38" s="91" t="s">
        <v>222</v>
      </c>
      <c r="C38" s="96">
        <v>193752.598</v>
      </c>
      <c r="D38" s="96">
        <v>0.73672430340086403</v>
      </c>
      <c r="E38" s="82">
        <f>D38/D51</f>
        <v>3.1483944589780509E-2</v>
      </c>
      <c r="F38" s="91"/>
      <c r="G38" s="201"/>
      <c r="H38" s="91" t="s">
        <v>222</v>
      </c>
      <c r="I38" s="96">
        <v>121716.364</v>
      </c>
      <c r="J38" s="96">
        <v>0.46281394110847501</v>
      </c>
      <c r="K38" s="97">
        <f>D38/D51</f>
        <v>3.1483944589780509E-2</v>
      </c>
    </row>
    <row r="39" spans="1:11" ht="15.95" customHeight="1" x14ac:dyDescent="0.2">
      <c r="A39" s="193"/>
      <c r="B39" s="93" t="s">
        <v>223</v>
      </c>
      <c r="C39" s="94">
        <v>287040.88</v>
      </c>
      <c r="D39" s="94">
        <v>1.0914433899130001</v>
      </c>
      <c r="E39" s="81">
        <f>D39/D51</f>
        <v>4.6642879910811959E-2</v>
      </c>
      <c r="F39" s="91"/>
      <c r="G39" s="200"/>
      <c r="H39" s="93" t="s">
        <v>223</v>
      </c>
      <c r="I39" s="94">
        <v>180320.55</v>
      </c>
      <c r="J39" s="94">
        <v>0.68565032396422698</v>
      </c>
      <c r="K39" s="95">
        <f>D39/D51</f>
        <v>4.6642879910811959E-2</v>
      </c>
    </row>
    <row r="40" spans="1:11" ht="15.95" customHeight="1" x14ac:dyDescent="0.2">
      <c r="A40" s="194"/>
      <c r="B40" s="91" t="s">
        <v>224</v>
      </c>
      <c r="C40" s="96">
        <v>143520.43599999999</v>
      </c>
      <c r="D40" s="96">
        <v>0.54572167974691199</v>
      </c>
      <c r="E40" s="82">
        <f>D40/D51</f>
        <v>2.3321439305423585E-2</v>
      </c>
      <c r="F40" s="91"/>
      <c r="G40" s="201"/>
      <c r="H40" s="91" t="s">
        <v>224</v>
      </c>
      <c r="I40" s="96">
        <v>90160.263999999996</v>
      </c>
      <c r="J40" s="96">
        <v>0.34282512015574601</v>
      </c>
      <c r="K40" s="97">
        <f>D40/D51</f>
        <v>2.3321439305423585E-2</v>
      </c>
    </row>
    <row r="41" spans="1:11" ht="15.95" customHeight="1" x14ac:dyDescent="0.2">
      <c r="A41" s="193"/>
      <c r="B41" s="93" t="s">
        <v>225</v>
      </c>
      <c r="C41" s="94">
        <v>181553.34400000001</v>
      </c>
      <c r="D41" s="94">
        <v>0.69033789620977104</v>
      </c>
      <c r="E41" s="81">
        <f>D41/D51</f>
        <v>2.9501619496144053E-2</v>
      </c>
      <c r="F41" s="91"/>
      <c r="G41" s="200"/>
      <c r="H41" s="93" t="s">
        <v>225</v>
      </c>
      <c r="I41" s="94">
        <v>114052.754</v>
      </c>
      <c r="J41" s="94">
        <v>0.43367385319705498</v>
      </c>
      <c r="K41" s="95">
        <f>D41/D51</f>
        <v>2.9501619496144053E-2</v>
      </c>
    </row>
    <row r="42" spans="1:11" ht="15.95" customHeight="1" x14ac:dyDescent="0.2">
      <c r="A42" s="194"/>
      <c r="B42" s="91" t="s">
        <v>226</v>
      </c>
      <c r="C42" s="96">
        <v>21528.06</v>
      </c>
      <c r="D42" s="96">
        <v>8.1858231429092904E-2</v>
      </c>
      <c r="E42" s="82">
        <f>D42/D51</f>
        <v>3.4982150183373029E-3</v>
      </c>
      <c r="F42" s="91"/>
      <c r="G42" s="201"/>
      <c r="H42" s="91" t="s">
        <v>226</v>
      </c>
      <c r="I42" s="96">
        <v>13524.031999999999</v>
      </c>
      <c r="J42" s="96">
        <v>5.1423739125144502E-2</v>
      </c>
      <c r="K42" s="97">
        <f>D42/D51</f>
        <v>3.4982150183373029E-3</v>
      </c>
    </row>
    <row r="43" spans="1:11" ht="15.95" customHeight="1" x14ac:dyDescent="0.2">
      <c r="A43" s="193"/>
      <c r="B43" s="93" t="s">
        <v>227</v>
      </c>
      <c r="C43" s="94">
        <v>30856.887999999999</v>
      </c>
      <c r="D43" s="94">
        <v>0.117330139319827</v>
      </c>
      <c r="E43" s="81">
        <f>D43/D51</f>
        <v>5.0141085179413233E-3</v>
      </c>
      <c r="F43" s="91"/>
      <c r="G43" s="200"/>
      <c r="H43" s="93" t="s">
        <v>227</v>
      </c>
      <c r="I43" s="94">
        <v>19384.462</v>
      </c>
      <c r="J43" s="94">
        <v>7.37074207580459E-2</v>
      </c>
      <c r="K43" s="95">
        <f>D43/D51</f>
        <v>5.0141085179413233E-3</v>
      </c>
    </row>
    <row r="44" spans="1:11" ht="15.95" customHeight="1" x14ac:dyDescent="0.2">
      <c r="A44" s="194"/>
      <c r="B44" s="91" t="s">
        <v>228</v>
      </c>
      <c r="C44" s="96">
        <v>48796.942000000003</v>
      </c>
      <c r="D44" s="96">
        <v>0.18554534738699299</v>
      </c>
      <c r="E44" s="82">
        <f>D44/D51</f>
        <v>7.9292883498714942E-3</v>
      </c>
      <c r="F44" s="91"/>
      <c r="G44" s="201"/>
      <c r="H44" s="91" t="s">
        <v>228</v>
      </c>
      <c r="I44" s="96">
        <v>30654.484</v>
      </c>
      <c r="J44" s="96">
        <v>0.116560518951147</v>
      </c>
      <c r="K44" s="97">
        <f>D44/D51</f>
        <v>7.9292883498714942E-3</v>
      </c>
    </row>
    <row r="45" spans="1:11" ht="15.95" customHeight="1" x14ac:dyDescent="0.2">
      <c r="A45" s="193"/>
      <c r="B45" s="93" t="s">
        <v>229</v>
      </c>
      <c r="C45" s="94">
        <v>207387.02799999999</v>
      </c>
      <c r="D45" s="94">
        <v>0.78856781955344701</v>
      </c>
      <c r="E45" s="81">
        <f>D45/D51</f>
        <v>3.3699479468096018E-2</v>
      </c>
      <c r="F45" s="91"/>
      <c r="G45" s="200"/>
      <c r="H45" s="93" t="s">
        <v>229</v>
      </c>
      <c r="I45" s="94">
        <v>130281.59</v>
      </c>
      <c r="J45" s="94">
        <v>0.495382331021476</v>
      </c>
      <c r="K45" s="95">
        <f>D45/D51</f>
        <v>3.3699479468096018E-2</v>
      </c>
    </row>
    <row r="46" spans="1:11" ht="15.95" customHeight="1" x14ac:dyDescent="0.2">
      <c r="A46" s="194"/>
      <c r="B46" s="91" t="s">
        <v>230</v>
      </c>
      <c r="C46" s="96">
        <v>212410.23199999999</v>
      </c>
      <c r="D46" s="96">
        <v>0.80766803552959798</v>
      </c>
      <c r="E46" s="82">
        <f>D46/D51</f>
        <v>3.4515728014085374E-2</v>
      </c>
      <c r="F46" s="91"/>
      <c r="G46" s="201"/>
      <c r="H46" s="91" t="s">
        <v>230</v>
      </c>
      <c r="I46" s="96">
        <v>133437.21599999999</v>
      </c>
      <c r="J46" s="96">
        <v>0.50738127395510102</v>
      </c>
      <c r="K46" s="97">
        <f>D46/D51</f>
        <v>3.4515728014085374E-2</v>
      </c>
    </row>
    <row r="47" spans="1:11" ht="15.95" customHeight="1" x14ac:dyDescent="0.2">
      <c r="A47" s="193"/>
      <c r="B47" s="93" t="s">
        <v>231</v>
      </c>
      <c r="C47" s="94">
        <v>340143.43800000002</v>
      </c>
      <c r="D47" s="94">
        <v>1.2933603987954001</v>
      </c>
      <c r="E47" s="81">
        <f>D47/D51</f>
        <v>5.5271811914333321E-2</v>
      </c>
      <c r="F47" s="91"/>
      <c r="G47" s="200"/>
      <c r="H47" s="93" t="s">
        <v>231</v>
      </c>
      <c r="I47" s="94">
        <v>213679.86</v>
      </c>
      <c r="J47" s="94">
        <v>0.81249566526738504</v>
      </c>
      <c r="K47" s="95">
        <f>D47/D51</f>
        <v>5.5271811914333321E-2</v>
      </c>
    </row>
    <row r="48" spans="1:11" ht="15.95" customHeight="1" x14ac:dyDescent="0.2">
      <c r="A48" s="194"/>
      <c r="B48" s="91" t="s">
        <v>232</v>
      </c>
      <c r="C48" s="96">
        <v>182988.55</v>
      </c>
      <c r="D48" s="96">
        <v>0.69579511924317095</v>
      </c>
      <c r="E48" s="82">
        <f>D48/D51</f>
        <v>2.9734834155691059E-2</v>
      </c>
      <c r="F48" s="91"/>
      <c r="G48" s="201"/>
      <c r="H48" s="91" t="s">
        <v>232</v>
      </c>
      <c r="I48" s="96">
        <v>114954.348</v>
      </c>
      <c r="J48" s="96">
        <v>0.43710207154590303</v>
      </c>
      <c r="K48" s="97">
        <f>D48/D51</f>
        <v>2.9734834155691059E-2</v>
      </c>
    </row>
    <row r="49" spans="1:11" ht="15.95" customHeight="1" x14ac:dyDescent="0.2">
      <c r="A49" s="193"/>
      <c r="B49" s="93" t="s">
        <v>233</v>
      </c>
      <c r="C49" s="94">
        <v>198058.2</v>
      </c>
      <c r="D49" s="94">
        <v>0.75309591166271195</v>
      </c>
      <c r="E49" s="81">
        <f>D49/D51</f>
        <v>3.2183585968491954E-2</v>
      </c>
      <c r="F49" s="91"/>
      <c r="G49" s="200"/>
      <c r="H49" s="93" t="s">
        <v>233</v>
      </c>
      <c r="I49" s="94">
        <v>124421.182</v>
      </c>
      <c r="J49" s="94">
        <v>0.47309873304130901</v>
      </c>
      <c r="K49" s="95">
        <f>D49/D51</f>
        <v>3.2183585968491954E-2</v>
      </c>
    </row>
    <row r="50" spans="1:11" ht="15.95" customHeight="1" x14ac:dyDescent="0.2">
      <c r="A50" s="195"/>
      <c r="B50" s="17" t="s">
        <v>234</v>
      </c>
      <c r="C50" s="83">
        <v>34444.902000000002</v>
      </c>
      <c r="D50" s="83">
        <v>0.130973193100931</v>
      </c>
      <c r="E50" s="84">
        <f>D50/D51</f>
        <v>5.5971450043132897E-3</v>
      </c>
      <c r="F50" s="91"/>
      <c r="G50" s="202"/>
      <c r="H50" s="17" t="s">
        <v>234</v>
      </c>
      <c r="I50" s="83">
        <v>21638.472000000002</v>
      </c>
      <c r="J50" s="83">
        <v>8.2278061690089402E-2</v>
      </c>
      <c r="K50" s="98">
        <f>D50/D51</f>
        <v>5.5971450043132897E-3</v>
      </c>
    </row>
    <row r="51" spans="1:11" s="18" customFormat="1" ht="15.95" customHeight="1" x14ac:dyDescent="0.2">
      <c r="A51" s="99"/>
      <c r="B51" s="19" t="s">
        <v>243</v>
      </c>
      <c r="C51" s="85">
        <f>SUM(C32:C50)</f>
        <v>6154012.799999998</v>
      </c>
      <c r="D51" s="85">
        <f>SUM(D32:D50)</f>
        <v>23.400000000000006</v>
      </c>
      <c r="E51" s="86">
        <f>SUM(E32:E50)</f>
        <v>1</v>
      </c>
      <c r="F51" s="100"/>
      <c r="G51" s="19"/>
      <c r="H51" s="19" t="s">
        <v>243</v>
      </c>
      <c r="I51" s="85">
        <f>SUM(I32:I50)</f>
        <v>3865982.3999999994</v>
      </c>
      <c r="J51" s="85">
        <f>SUM(J32:J50)</f>
        <v>14.699999999999998</v>
      </c>
      <c r="K51" s="101">
        <f>SUM(K32:K50)</f>
        <v>1</v>
      </c>
    </row>
    <row r="52" spans="1:11" ht="15" customHeight="1" x14ac:dyDescent="0.2">
      <c r="A52" s="102"/>
      <c r="B52" s="91"/>
      <c r="C52" s="103"/>
      <c r="D52" s="103"/>
      <c r="E52" s="103"/>
      <c r="F52" s="91"/>
      <c r="G52" s="91"/>
      <c r="H52" s="91"/>
      <c r="I52" s="103"/>
      <c r="J52" s="103"/>
      <c r="K52" s="104"/>
    </row>
    <row r="53" spans="1:11" s="43" customFormat="1" ht="15.95" customHeight="1" x14ac:dyDescent="0.2">
      <c r="A53" s="196" t="s">
        <v>244</v>
      </c>
      <c r="B53" s="197"/>
      <c r="C53" s="197"/>
      <c r="D53" s="197"/>
      <c r="E53" s="197"/>
      <c r="F53" s="197"/>
      <c r="G53" s="197"/>
      <c r="H53" s="197"/>
      <c r="I53" s="197"/>
      <c r="J53" s="197"/>
      <c r="K53" s="198"/>
    </row>
    <row r="54" spans="1:11" ht="15" customHeight="1" x14ac:dyDescent="0.2">
      <c r="A54" s="102"/>
      <c r="B54" s="91"/>
      <c r="C54" s="103"/>
      <c r="D54" s="103"/>
      <c r="E54" s="103"/>
      <c r="F54" s="91"/>
      <c r="G54" s="91"/>
      <c r="H54" s="91"/>
      <c r="I54" s="103"/>
      <c r="J54" s="103"/>
      <c r="K54" s="104"/>
    </row>
    <row r="55" spans="1:11" s="15" customFormat="1" ht="32.1" customHeight="1" x14ac:dyDescent="0.2">
      <c r="A55" s="64" t="s">
        <v>1</v>
      </c>
      <c r="B55" s="64" t="s">
        <v>210</v>
      </c>
      <c r="C55" s="63" t="s">
        <v>240</v>
      </c>
      <c r="D55" s="63" t="s">
        <v>241</v>
      </c>
      <c r="E55" s="63" t="s">
        <v>242</v>
      </c>
      <c r="F55" s="90"/>
      <c r="G55" s="64" t="s">
        <v>1</v>
      </c>
      <c r="H55" s="64" t="s">
        <v>210</v>
      </c>
      <c r="I55" s="63" t="s">
        <v>240</v>
      </c>
      <c r="J55" s="63" t="s">
        <v>241</v>
      </c>
      <c r="K55" s="63" t="s">
        <v>242</v>
      </c>
    </row>
    <row r="56" spans="1:11" ht="15.95" customHeight="1" x14ac:dyDescent="0.2">
      <c r="A56" s="192" t="s">
        <v>37</v>
      </c>
      <c r="B56" s="16" t="s">
        <v>216</v>
      </c>
      <c r="C56" s="79">
        <v>120557.156</v>
      </c>
      <c r="D56" s="79">
        <v>0.45840617205086098</v>
      </c>
      <c r="E56" s="80">
        <f>D56/D75</f>
        <v>7.6401028675143437E-2</v>
      </c>
      <c r="F56" s="91"/>
      <c r="G56" s="199" t="s">
        <v>23</v>
      </c>
      <c r="H56" s="16" t="s">
        <v>216</v>
      </c>
      <c r="I56" s="79">
        <v>26120.722000000002</v>
      </c>
      <c r="J56" s="79">
        <v>9.9321355782685403E-2</v>
      </c>
      <c r="K56" s="92">
        <f>D56/D75</f>
        <v>7.6401028675143437E-2</v>
      </c>
    </row>
    <row r="57" spans="1:11" ht="15.95" customHeight="1" x14ac:dyDescent="0.2">
      <c r="A57" s="193"/>
      <c r="B57" s="93" t="s">
        <v>217</v>
      </c>
      <c r="C57" s="94">
        <v>86112.262000000002</v>
      </c>
      <c r="D57" s="94">
        <v>0.32743300936910602</v>
      </c>
      <c r="E57" s="81">
        <f>D57/D75</f>
        <v>5.4572168228184295E-2</v>
      </c>
      <c r="F57" s="91"/>
      <c r="G57" s="200"/>
      <c r="H57" s="93" t="s">
        <v>217</v>
      </c>
      <c r="I57" s="94">
        <v>18657.664000000001</v>
      </c>
      <c r="J57" s="94">
        <v>7.0943846200644894E-2</v>
      </c>
      <c r="K57" s="95">
        <f>D57/D75</f>
        <v>5.4572168228184295E-2</v>
      </c>
    </row>
    <row r="58" spans="1:11" ht="15.95" customHeight="1" x14ac:dyDescent="0.2">
      <c r="A58" s="194"/>
      <c r="B58" s="91" t="s">
        <v>218</v>
      </c>
      <c r="C58" s="96">
        <v>160080.49400000001</v>
      </c>
      <c r="D58" s="96">
        <v>0.60868959512076404</v>
      </c>
      <c r="E58" s="82">
        <f>D58/D75</f>
        <v>0.1014482658534606</v>
      </c>
      <c r="F58" s="91"/>
      <c r="G58" s="201"/>
      <c r="H58" s="91" t="s">
        <v>218</v>
      </c>
      <c r="I58" s="96">
        <v>34684.11</v>
      </c>
      <c r="J58" s="96">
        <v>0.131882756889943</v>
      </c>
      <c r="K58" s="97">
        <f>D58/D75</f>
        <v>0.1014482658534606</v>
      </c>
    </row>
    <row r="59" spans="1:11" ht="15.95" customHeight="1" x14ac:dyDescent="0.2">
      <c r="A59" s="193"/>
      <c r="B59" s="93" t="s">
        <v>219</v>
      </c>
      <c r="C59" s="94">
        <v>260066.394</v>
      </c>
      <c r="D59" s="94">
        <v>0.98887568443146601</v>
      </c>
      <c r="E59" s="81">
        <f>D59/D75</f>
        <v>0.16481261407191089</v>
      </c>
      <c r="F59" s="91"/>
      <c r="G59" s="200"/>
      <c r="H59" s="93" t="s">
        <v>219</v>
      </c>
      <c r="I59" s="94">
        <v>56347.716</v>
      </c>
      <c r="J59" s="94">
        <v>0.214256388027012</v>
      </c>
      <c r="K59" s="95">
        <f>D59/D75</f>
        <v>0.16481261407191089</v>
      </c>
    </row>
    <row r="60" spans="1:11" ht="15.95" customHeight="1" x14ac:dyDescent="0.2">
      <c r="A60" s="194"/>
      <c r="B60" s="91" t="s">
        <v>220</v>
      </c>
      <c r="C60" s="96">
        <v>338045.83199999999</v>
      </c>
      <c r="D60" s="96">
        <v>1.2853844679686099</v>
      </c>
      <c r="E60" s="82">
        <f>D60/D75</f>
        <v>0.21423074466143482</v>
      </c>
      <c r="F60" s="91"/>
      <c r="G60" s="201"/>
      <c r="H60" s="91" t="s">
        <v>220</v>
      </c>
      <c r="I60" s="96">
        <v>73243.25</v>
      </c>
      <c r="J60" s="96">
        <v>0.27849991634726501</v>
      </c>
      <c r="K60" s="97">
        <f>D60/D75</f>
        <v>0.21423074466143482</v>
      </c>
    </row>
    <row r="61" spans="1:11" ht="15.95" customHeight="1" x14ac:dyDescent="0.2">
      <c r="A61" s="193"/>
      <c r="B61" s="93" t="s">
        <v>221</v>
      </c>
      <c r="C61" s="94">
        <v>79120.240000000005</v>
      </c>
      <c r="D61" s="94">
        <v>0.30084656567500201</v>
      </c>
      <c r="E61" s="81">
        <f>D61/D75</f>
        <v>5.0141094279166964E-2</v>
      </c>
      <c r="F61" s="91"/>
      <c r="G61" s="200"/>
      <c r="H61" s="93" t="s">
        <v>221</v>
      </c>
      <c r="I61" s="94">
        <v>17142.722000000002</v>
      </c>
      <c r="J61" s="94">
        <v>6.5183435237573806E-2</v>
      </c>
      <c r="K61" s="95">
        <f>D61/D75</f>
        <v>5.0141094279166964E-2</v>
      </c>
    </row>
    <row r="62" spans="1:11" ht="15.95" customHeight="1" x14ac:dyDescent="0.2">
      <c r="A62" s="194"/>
      <c r="B62" s="91" t="s">
        <v>222</v>
      </c>
      <c r="C62" s="96">
        <v>49680.152000000002</v>
      </c>
      <c r="D62" s="96">
        <v>0.18890366246882001</v>
      </c>
      <c r="E62" s="82">
        <f>D62/D75</f>
        <v>3.148394374480331E-2</v>
      </c>
      <c r="F62" s="91"/>
      <c r="G62" s="201"/>
      <c r="H62" s="91" t="s">
        <v>222</v>
      </c>
      <c r="I62" s="96">
        <v>10764.026</v>
      </c>
      <c r="J62" s="96">
        <v>4.09291005049583E-2</v>
      </c>
      <c r="K62" s="97">
        <f>D62/D75</f>
        <v>3.148394374480331E-2</v>
      </c>
    </row>
    <row r="63" spans="1:11" ht="15.95" customHeight="1" x14ac:dyDescent="0.2">
      <c r="A63" s="193"/>
      <c r="B63" s="93" t="s">
        <v>223</v>
      </c>
      <c r="C63" s="94">
        <v>73600.228000000003</v>
      </c>
      <c r="D63" s="94">
        <v>0.27985728843462898</v>
      </c>
      <c r="E63" s="81">
        <f>D63/D75</f>
        <v>4.6642881405771462E-2</v>
      </c>
      <c r="F63" s="91"/>
      <c r="G63" s="200"/>
      <c r="H63" s="93" t="s">
        <v>223</v>
      </c>
      <c r="I63" s="94">
        <v>15946.71</v>
      </c>
      <c r="J63" s="94">
        <v>6.0635722759627697E-2</v>
      </c>
      <c r="K63" s="95">
        <f>D63/D75</f>
        <v>4.6642881405771462E-2</v>
      </c>
    </row>
    <row r="64" spans="1:11" ht="15.95" customHeight="1" x14ac:dyDescent="0.2">
      <c r="A64" s="194"/>
      <c r="B64" s="91" t="s">
        <v>224</v>
      </c>
      <c r="C64" s="96">
        <v>36800.114000000001</v>
      </c>
      <c r="D64" s="96">
        <v>0.13992864421731499</v>
      </c>
      <c r="E64" s="82">
        <f>D64/D75</f>
        <v>2.3321440702885814E-2</v>
      </c>
      <c r="F64" s="91"/>
      <c r="G64" s="201"/>
      <c r="H64" s="91" t="s">
        <v>224</v>
      </c>
      <c r="I64" s="96">
        <v>7973.366</v>
      </c>
      <c r="J64" s="96">
        <v>3.0317903206181201E-2</v>
      </c>
      <c r="K64" s="97">
        <f>D64/D75</f>
        <v>2.3321440702885814E-2</v>
      </c>
    </row>
    <row r="65" spans="1:11" ht="15.95" customHeight="1" x14ac:dyDescent="0.2">
      <c r="A65" s="193"/>
      <c r="B65" s="93" t="s">
        <v>225</v>
      </c>
      <c r="C65" s="94">
        <v>46552.133999999998</v>
      </c>
      <c r="D65" s="94">
        <v>0.177009696112429</v>
      </c>
      <c r="E65" s="81">
        <f>D65/D75</f>
        <v>2.9501616018738144E-2</v>
      </c>
      <c r="F65" s="91"/>
      <c r="G65" s="200"/>
      <c r="H65" s="93" t="s">
        <v>225</v>
      </c>
      <c r="I65" s="94">
        <v>10086.288</v>
      </c>
      <c r="J65" s="94">
        <v>3.8352071545902498E-2</v>
      </c>
      <c r="K65" s="95">
        <f>D65/D75</f>
        <v>2.9501616018738144E-2</v>
      </c>
    </row>
    <row r="66" spans="1:11" ht="15.95" customHeight="1" x14ac:dyDescent="0.2">
      <c r="A66" s="194"/>
      <c r="B66" s="91" t="s">
        <v>226</v>
      </c>
      <c r="C66" s="96">
        <v>5520.0119999999997</v>
      </c>
      <c r="D66" s="96">
        <v>2.0989277240372299E-2</v>
      </c>
      <c r="E66" s="82">
        <f>D66/D75</f>
        <v>3.4982128733953804E-3</v>
      </c>
      <c r="F66" s="91"/>
      <c r="G66" s="201"/>
      <c r="H66" s="91" t="s">
        <v>226</v>
      </c>
      <c r="I66" s="96">
        <v>1196.0119999999999</v>
      </c>
      <c r="J66" s="96">
        <v>4.5477124779461E-3</v>
      </c>
      <c r="K66" s="97">
        <f>D66/D75</f>
        <v>3.4982128733953804E-3</v>
      </c>
    </row>
    <row r="67" spans="1:11" ht="15.95" customHeight="1" x14ac:dyDescent="0.2">
      <c r="A67" s="193"/>
      <c r="B67" s="93" t="s">
        <v>227</v>
      </c>
      <c r="C67" s="94">
        <v>7912.0360000000001</v>
      </c>
      <c r="D67" s="94">
        <v>3.0084702196264499E-2</v>
      </c>
      <c r="E67" s="81">
        <f>D67/D75</f>
        <v>5.0141170327107458E-3</v>
      </c>
      <c r="F67" s="91"/>
      <c r="G67" s="200"/>
      <c r="H67" s="93" t="s">
        <v>227</v>
      </c>
      <c r="I67" s="94">
        <v>1714.278</v>
      </c>
      <c r="J67" s="94">
        <v>6.5183655776601601E-3</v>
      </c>
      <c r="K67" s="95">
        <f>D67/D75</f>
        <v>5.0141170327107458E-3</v>
      </c>
    </row>
    <row r="68" spans="1:11" ht="15.95" customHeight="1" x14ac:dyDescent="0.2">
      <c r="A68" s="194"/>
      <c r="B68" s="91" t="s">
        <v>228</v>
      </c>
      <c r="C68" s="96">
        <v>12512.026</v>
      </c>
      <c r="D68" s="96">
        <v>4.7575690515300799E-2</v>
      </c>
      <c r="E68" s="82">
        <f>D68/D75</f>
        <v>7.9292817525501279E-3</v>
      </c>
      <c r="F68" s="91"/>
      <c r="G68" s="201"/>
      <c r="H68" s="91" t="s">
        <v>228</v>
      </c>
      <c r="I68" s="96">
        <v>2710.9459999999999</v>
      </c>
      <c r="J68" s="96">
        <v>1.0308093021841E-2</v>
      </c>
      <c r="K68" s="97">
        <f>D68/D75</f>
        <v>7.9292817525501279E-3</v>
      </c>
    </row>
    <row r="69" spans="1:11" ht="15.95" customHeight="1" x14ac:dyDescent="0.2">
      <c r="A69" s="193"/>
      <c r="B69" s="93" t="s">
        <v>229</v>
      </c>
      <c r="C69" s="94">
        <v>53176.165999999997</v>
      </c>
      <c r="D69" s="94">
        <v>0.20219689572306401</v>
      </c>
      <c r="E69" s="81">
        <f>D69/D75</f>
        <v>3.3699482620510646E-2</v>
      </c>
      <c r="F69" s="91"/>
      <c r="G69" s="200"/>
      <c r="H69" s="93" t="s">
        <v>229</v>
      </c>
      <c r="I69" s="94">
        <v>11521.508</v>
      </c>
      <c r="J69" s="94">
        <v>4.38093478128612E-2</v>
      </c>
      <c r="K69" s="95">
        <f>D69/D75</f>
        <v>3.3699482620510646E-2</v>
      </c>
    </row>
    <row r="70" spans="1:11" ht="15.95" customHeight="1" x14ac:dyDescent="0.2">
      <c r="A70" s="194"/>
      <c r="B70" s="91" t="s">
        <v>230</v>
      </c>
      <c r="C70" s="96">
        <v>54464.17</v>
      </c>
      <c r="D70" s="96">
        <v>0.207094398308694</v>
      </c>
      <c r="E70" s="82">
        <f>D70/D75</f>
        <v>3.4515733051448977E-2</v>
      </c>
      <c r="F70" s="91"/>
      <c r="G70" s="201"/>
      <c r="H70" s="91" t="s">
        <v>230</v>
      </c>
      <c r="I70" s="96">
        <v>11800.566000000001</v>
      </c>
      <c r="J70" s="96">
        <v>4.4870437123562701E-2</v>
      </c>
      <c r="K70" s="97">
        <f>D70/D75</f>
        <v>3.4515733051448977E-2</v>
      </c>
    </row>
    <row r="71" spans="1:11" ht="15.95" customHeight="1" x14ac:dyDescent="0.2">
      <c r="A71" s="193"/>
      <c r="B71" s="93" t="s">
        <v>231</v>
      </c>
      <c r="C71" s="94">
        <v>87216.26</v>
      </c>
      <c r="D71" s="94">
        <v>0.33163084808663401</v>
      </c>
      <c r="E71" s="81">
        <f>D71/D75</f>
        <v>5.5271808014438963E-2</v>
      </c>
      <c r="F71" s="91"/>
      <c r="G71" s="200"/>
      <c r="H71" s="93" t="s">
        <v>231</v>
      </c>
      <c r="I71" s="94">
        <v>18896.849999999999</v>
      </c>
      <c r="J71" s="94">
        <v>7.1853326336922804E-2</v>
      </c>
      <c r="K71" s="95">
        <f>D71/D75</f>
        <v>5.5271808014438963E-2</v>
      </c>
    </row>
    <row r="72" spans="1:11" ht="15.95" customHeight="1" x14ac:dyDescent="0.2">
      <c r="A72" s="194"/>
      <c r="B72" s="91" t="s">
        <v>232</v>
      </c>
      <c r="C72" s="96">
        <v>46920.146000000001</v>
      </c>
      <c r="D72" s="96">
        <v>0.178409023848634</v>
      </c>
      <c r="E72" s="82">
        <f>D72/D75</f>
        <v>2.9734837308105645E-2</v>
      </c>
      <c r="F72" s="91"/>
      <c r="G72" s="201"/>
      <c r="H72" s="91" t="s">
        <v>232</v>
      </c>
      <c r="I72" s="96">
        <v>10166.023999999999</v>
      </c>
      <c r="J72" s="96">
        <v>3.8655259475573397E-2</v>
      </c>
      <c r="K72" s="97">
        <f>D72/D75</f>
        <v>2.9734837308105645E-2</v>
      </c>
    </row>
    <row r="73" spans="1:11" ht="15.95" customHeight="1" x14ac:dyDescent="0.2">
      <c r="A73" s="193"/>
      <c r="B73" s="93" t="s">
        <v>233</v>
      </c>
      <c r="C73" s="94">
        <v>50784.15</v>
      </c>
      <c r="D73" s="94">
        <v>0.193101501186348</v>
      </c>
      <c r="E73" s="81">
        <f>D73/D75</f>
        <v>3.2183583531057977E-2</v>
      </c>
      <c r="F73" s="91"/>
      <c r="G73" s="200"/>
      <c r="H73" s="93" t="s">
        <v>233</v>
      </c>
      <c r="I73" s="94">
        <v>11003.242</v>
      </c>
      <c r="J73" s="94">
        <v>4.1838694713147197E-2</v>
      </c>
      <c r="K73" s="95">
        <f>D73/D75</f>
        <v>3.2183583531057977E-2</v>
      </c>
    </row>
    <row r="74" spans="1:11" ht="15.95" customHeight="1" x14ac:dyDescent="0.2">
      <c r="A74" s="195"/>
      <c r="B74" s="17" t="s">
        <v>234</v>
      </c>
      <c r="C74" s="83">
        <v>8832.0280000000002</v>
      </c>
      <c r="D74" s="83">
        <v>3.3582877045689602E-2</v>
      </c>
      <c r="E74" s="84">
        <f>D74/D75</f>
        <v>5.597146174281596E-3</v>
      </c>
      <c r="F74" s="91"/>
      <c r="G74" s="202"/>
      <c r="H74" s="17" t="s">
        <v>234</v>
      </c>
      <c r="I74" s="83">
        <v>1913.6</v>
      </c>
      <c r="J74" s="83">
        <v>7.2762669586907596E-3</v>
      </c>
      <c r="K74" s="98">
        <f>D74/D75</f>
        <v>5.597146174281596E-3</v>
      </c>
    </row>
    <row r="75" spans="1:11" s="18" customFormat="1" ht="15.95" customHeight="1" x14ac:dyDescent="0.2">
      <c r="A75" s="99"/>
      <c r="B75" s="19" t="s">
        <v>243</v>
      </c>
      <c r="C75" s="85">
        <f>SUM(C56:C74)</f>
        <v>1577952</v>
      </c>
      <c r="D75" s="85">
        <f>SUM(D56:D74)</f>
        <v>6.0000000000000044</v>
      </c>
      <c r="E75" s="86">
        <f>SUM(E56:E74)</f>
        <v>0.99999999999999978</v>
      </c>
      <c r="F75" s="100"/>
      <c r="G75" s="19"/>
      <c r="H75" s="19" t="s">
        <v>243</v>
      </c>
      <c r="I75" s="85">
        <f>SUM(I56:I74)</f>
        <v>341889.59999999992</v>
      </c>
      <c r="J75" s="85">
        <f>SUM(J56:J74)</f>
        <v>1.2999999999999992</v>
      </c>
      <c r="K75" s="101">
        <f>SUM(K56:K74)</f>
        <v>0.99999999999999978</v>
      </c>
    </row>
    <row r="76" spans="1:11" ht="15" customHeight="1" x14ac:dyDescent="0.2">
      <c r="A76" s="102"/>
      <c r="B76" s="91"/>
      <c r="C76" s="103"/>
      <c r="D76" s="103"/>
      <c r="E76" s="103"/>
      <c r="F76" s="91"/>
      <c r="G76" s="91"/>
      <c r="H76" s="91"/>
      <c r="I76" s="103"/>
      <c r="J76" s="103"/>
      <c r="K76" s="104"/>
    </row>
    <row r="77" spans="1:11" s="43" customFormat="1" ht="15.95" customHeight="1" x14ac:dyDescent="0.2">
      <c r="A77" s="196" t="s">
        <v>244</v>
      </c>
      <c r="B77" s="197"/>
      <c r="C77" s="197"/>
      <c r="D77" s="197"/>
      <c r="E77" s="197"/>
      <c r="F77" s="197"/>
      <c r="G77" s="197"/>
      <c r="H77" s="197"/>
      <c r="I77" s="197"/>
      <c r="J77" s="197"/>
      <c r="K77" s="198"/>
    </row>
    <row r="78" spans="1:11" ht="15" customHeight="1" x14ac:dyDescent="0.2">
      <c r="A78" s="102"/>
      <c r="B78" s="91"/>
      <c r="C78" s="103"/>
      <c r="D78" s="103"/>
      <c r="E78" s="103"/>
      <c r="F78" s="91"/>
      <c r="G78" s="91"/>
      <c r="H78" s="91"/>
      <c r="I78" s="103"/>
      <c r="J78" s="103"/>
      <c r="K78" s="104"/>
    </row>
    <row r="79" spans="1:11" s="15" customFormat="1" ht="32.1" customHeight="1" x14ac:dyDescent="0.2">
      <c r="A79" s="64" t="s">
        <v>1</v>
      </c>
      <c r="B79" s="64" t="s">
        <v>210</v>
      </c>
      <c r="C79" s="63" t="s">
        <v>240</v>
      </c>
      <c r="D79" s="63" t="s">
        <v>241</v>
      </c>
      <c r="E79" s="63" t="s">
        <v>242</v>
      </c>
      <c r="F79" s="90"/>
      <c r="G79" s="64" t="s">
        <v>1</v>
      </c>
      <c r="H79" s="64" t="s">
        <v>210</v>
      </c>
      <c r="I79" s="63" t="s">
        <v>240</v>
      </c>
      <c r="J79" s="63" t="s">
        <v>241</v>
      </c>
      <c r="K79" s="63" t="s">
        <v>242</v>
      </c>
    </row>
    <row r="80" spans="1:11" ht="15.95" customHeight="1" x14ac:dyDescent="0.2">
      <c r="A80" s="192" t="s">
        <v>32</v>
      </c>
      <c r="B80" s="16" t="s">
        <v>216</v>
      </c>
      <c r="C80" s="79">
        <v>108501.458</v>
      </c>
      <c r="D80" s="79">
        <v>0.41256562176796302</v>
      </c>
      <c r="E80" s="80">
        <f>D80/D99</f>
        <v>7.6401041068141232E-2</v>
      </c>
      <c r="F80" s="91"/>
      <c r="G80" s="199" t="s">
        <v>17</v>
      </c>
      <c r="H80" s="16" t="s">
        <v>216</v>
      </c>
      <c r="I80" s="79">
        <v>331532.212</v>
      </c>
      <c r="J80" s="79">
        <v>1.26061709861897</v>
      </c>
      <c r="K80" s="92">
        <f>D80/D99</f>
        <v>7.6401041068141232E-2</v>
      </c>
    </row>
    <row r="81" spans="1:11" ht="15.95" customHeight="1" x14ac:dyDescent="0.2">
      <c r="A81" s="193"/>
      <c r="B81" s="93" t="s">
        <v>217</v>
      </c>
      <c r="C81" s="94">
        <v>77501.035999999993</v>
      </c>
      <c r="D81" s="94">
        <v>0.29468970919267501</v>
      </c>
      <c r="E81" s="81">
        <f>D81/D99</f>
        <v>5.4572168369013845E-2</v>
      </c>
      <c r="F81" s="91"/>
      <c r="G81" s="200"/>
      <c r="H81" s="93" t="s">
        <v>217</v>
      </c>
      <c r="I81" s="94">
        <v>236808.71799999999</v>
      </c>
      <c r="J81" s="94">
        <v>0.90044076625905001</v>
      </c>
      <c r="K81" s="95">
        <f>D81/D99</f>
        <v>5.4572168369013845E-2</v>
      </c>
    </row>
    <row r="82" spans="1:11" ht="15.95" customHeight="1" x14ac:dyDescent="0.2">
      <c r="A82" s="194"/>
      <c r="B82" s="91" t="s">
        <v>218</v>
      </c>
      <c r="C82" s="96">
        <v>144072.446</v>
      </c>
      <c r="D82" s="96">
        <v>0.54782064093204397</v>
      </c>
      <c r="E82" s="82">
        <f>D82/D99</f>
        <v>0.10144826683926732</v>
      </c>
      <c r="F82" s="91"/>
      <c r="G82" s="201"/>
      <c r="H82" s="91" t="s">
        <v>218</v>
      </c>
      <c r="I82" s="96">
        <v>440221.34399999998</v>
      </c>
      <c r="J82" s="96">
        <v>1.6738963314473401</v>
      </c>
      <c r="K82" s="97">
        <f>D82/D99</f>
        <v>0.10144826683926732</v>
      </c>
    </row>
    <row r="83" spans="1:11" ht="15.95" customHeight="1" x14ac:dyDescent="0.2">
      <c r="A83" s="193"/>
      <c r="B83" s="93" t="s">
        <v>219</v>
      </c>
      <c r="C83" s="94">
        <v>234059.76</v>
      </c>
      <c r="D83" s="94">
        <v>0.88998813652126296</v>
      </c>
      <c r="E83" s="81">
        <f>D83/D99</f>
        <v>0.16481261787430782</v>
      </c>
      <c r="F83" s="91"/>
      <c r="G83" s="200"/>
      <c r="H83" s="93" t="s">
        <v>219</v>
      </c>
      <c r="I83" s="94">
        <v>715182.57799999998</v>
      </c>
      <c r="J83" s="94">
        <v>2.7194081112733501</v>
      </c>
      <c r="K83" s="95">
        <f>D83/D99</f>
        <v>0.16481261787430782</v>
      </c>
    </row>
    <row r="84" spans="1:11" ht="15.95" customHeight="1" x14ac:dyDescent="0.2">
      <c r="A84" s="194"/>
      <c r="B84" s="91" t="s">
        <v>220</v>
      </c>
      <c r="C84" s="96">
        <v>304241.24200000003</v>
      </c>
      <c r="D84" s="96">
        <v>1.15684599531545</v>
      </c>
      <c r="E84" s="82">
        <f>D84/D99</f>
        <v>0.2142307398732313</v>
      </c>
      <c r="F84" s="91"/>
      <c r="G84" s="201"/>
      <c r="H84" s="91" t="s">
        <v>220</v>
      </c>
      <c r="I84" s="96">
        <v>929626.02599999995</v>
      </c>
      <c r="J84" s="96">
        <v>3.5348072412849101</v>
      </c>
      <c r="K84" s="97">
        <f>D84/D99</f>
        <v>0.2142307398732313</v>
      </c>
    </row>
    <row r="85" spans="1:11" ht="15.95" customHeight="1" x14ac:dyDescent="0.2">
      <c r="A85" s="193"/>
      <c r="B85" s="93" t="s">
        <v>221</v>
      </c>
      <c r="C85" s="94">
        <v>71208.212</v>
      </c>
      <c r="D85" s="94">
        <v>0.270761893897913</v>
      </c>
      <c r="E85" s="81">
        <f>D85/D99</f>
        <v>5.0141091462576434E-2</v>
      </c>
      <c r="F85" s="91"/>
      <c r="G85" s="200"/>
      <c r="H85" s="93" t="s">
        <v>221</v>
      </c>
      <c r="I85" s="94">
        <v>217580.66800000001</v>
      </c>
      <c r="J85" s="94">
        <v>0.82732808602543095</v>
      </c>
      <c r="K85" s="95">
        <f>D85/D99</f>
        <v>5.0141091462576434E-2</v>
      </c>
    </row>
    <row r="86" spans="1:11" ht="15.95" customHeight="1" x14ac:dyDescent="0.2">
      <c r="A86" s="194"/>
      <c r="B86" s="91" t="s">
        <v>222</v>
      </c>
      <c r="C86" s="96">
        <v>44712.127999999997</v>
      </c>
      <c r="D86" s="96">
        <v>0.170013262760844</v>
      </c>
      <c r="E86" s="82">
        <f>D86/D99</f>
        <v>3.1483937548304419E-2</v>
      </c>
      <c r="F86" s="91"/>
      <c r="G86" s="201"/>
      <c r="H86" s="91" t="s">
        <v>222</v>
      </c>
      <c r="I86" s="96">
        <v>136620.41399999999</v>
      </c>
      <c r="J86" s="96">
        <v>0.51948505657966804</v>
      </c>
      <c r="K86" s="97">
        <f>D86/D99</f>
        <v>3.1483937548304419E-2</v>
      </c>
    </row>
    <row r="87" spans="1:11" ht="15.95" customHeight="1" x14ac:dyDescent="0.2">
      <c r="A87" s="193"/>
      <c r="B87" s="93" t="s">
        <v>223</v>
      </c>
      <c r="C87" s="94">
        <v>66240.210000000006</v>
      </c>
      <c r="D87" s="94">
        <v>0.251871577842672</v>
      </c>
      <c r="E87" s="81">
        <f>D87/D99</f>
        <v>4.6642884785679961E-2</v>
      </c>
      <c r="F87" s="91"/>
      <c r="G87" s="200"/>
      <c r="H87" s="93" t="s">
        <v>223</v>
      </c>
      <c r="I87" s="94">
        <v>202400.62</v>
      </c>
      <c r="J87" s="94">
        <v>0.76960751657845095</v>
      </c>
      <c r="K87" s="95">
        <f>D87/D99</f>
        <v>4.6642884785679961E-2</v>
      </c>
    </row>
    <row r="88" spans="1:11" ht="15.95" customHeight="1" x14ac:dyDescent="0.2">
      <c r="A88" s="194"/>
      <c r="B88" s="91" t="s">
        <v>224</v>
      </c>
      <c r="C88" s="96">
        <v>33120.093999999997</v>
      </c>
      <c r="D88" s="96">
        <v>0.12593574709496899</v>
      </c>
      <c r="E88" s="82">
        <f>D88/D99</f>
        <v>2.332143464721646E-2</v>
      </c>
      <c r="F88" s="91"/>
      <c r="G88" s="201"/>
      <c r="H88" s="91" t="s">
        <v>224</v>
      </c>
      <c r="I88" s="96">
        <v>101200.31</v>
      </c>
      <c r="J88" s="96">
        <v>0.38480375828922597</v>
      </c>
      <c r="K88" s="97">
        <f>D88/D99</f>
        <v>2.332143464721646E-2</v>
      </c>
    </row>
    <row r="89" spans="1:11" ht="15.95" customHeight="1" x14ac:dyDescent="0.2">
      <c r="A89" s="193"/>
      <c r="B89" s="93" t="s">
        <v>225</v>
      </c>
      <c r="C89" s="94">
        <v>41896.934000000001</v>
      </c>
      <c r="D89" s="94">
        <v>0.15930877745330699</v>
      </c>
      <c r="E89" s="81">
        <f>D89/D99</f>
        <v>2.9501625454316081E-2</v>
      </c>
      <c r="F89" s="91"/>
      <c r="G89" s="200"/>
      <c r="H89" s="93" t="s">
        <v>225</v>
      </c>
      <c r="I89" s="94">
        <v>128018.38400000001</v>
      </c>
      <c r="J89" s="94">
        <v>0.48677672324633398</v>
      </c>
      <c r="K89" s="95">
        <f>D89/D99</f>
        <v>2.9501625454316081E-2</v>
      </c>
    </row>
    <row r="90" spans="1:11" ht="15.95" customHeight="1" x14ac:dyDescent="0.2">
      <c r="A90" s="194"/>
      <c r="B90" s="91" t="s">
        <v>226</v>
      </c>
      <c r="C90" s="96">
        <v>4968.0240000000003</v>
      </c>
      <c r="D90" s="96">
        <v>1.8890399707975899E-2</v>
      </c>
      <c r="E90" s="82">
        <f>D90/D99</f>
        <v>3.4982221681436818E-3</v>
      </c>
      <c r="F90" s="91"/>
      <c r="G90" s="201"/>
      <c r="H90" s="91" t="s">
        <v>226</v>
      </c>
      <c r="I90" s="96">
        <v>15180.04</v>
      </c>
      <c r="J90" s="96">
        <v>5.7720539027803101E-2</v>
      </c>
      <c r="K90" s="97">
        <f>D90/D99</f>
        <v>3.4982221681436818E-3</v>
      </c>
    </row>
    <row r="91" spans="1:11" ht="15.95" customHeight="1" x14ac:dyDescent="0.2">
      <c r="A91" s="193"/>
      <c r="B91" s="93" t="s">
        <v>227</v>
      </c>
      <c r="C91" s="94">
        <v>7120.81</v>
      </c>
      <c r="D91" s="94">
        <v>2.7076146802944599E-2</v>
      </c>
      <c r="E91" s="81">
        <f>D91/D99</f>
        <v>5.0141012598045511E-3</v>
      </c>
      <c r="F91" s="91"/>
      <c r="G91" s="200"/>
      <c r="H91" s="93" t="s">
        <v>227</v>
      </c>
      <c r="I91" s="94">
        <v>21758.058000000001</v>
      </c>
      <c r="J91" s="94">
        <v>8.2732775141449194E-2</v>
      </c>
      <c r="K91" s="95">
        <f>D91/D99</f>
        <v>5.0141012598045511E-3</v>
      </c>
    </row>
    <row r="92" spans="1:11" ht="15.95" customHeight="1" x14ac:dyDescent="0.2">
      <c r="A92" s="194"/>
      <c r="B92" s="91" t="s">
        <v>228</v>
      </c>
      <c r="C92" s="96">
        <v>11260.834000000001</v>
      </c>
      <c r="D92" s="96">
        <v>4.2818161769179297E-2</v>
      </c>
      <c r="E92" s="82">
        <f>D92/D99</f>
        <v>7.9292892165146768E-3</v>
      </c>
      <c r="F92" s="91"/>
      <c r="G92" s="201"/>
      <c r="H92" s="91" t="s">
        <v>228</v>
      </c>
      <c r="I92" s="96">
        <v>34408.089999999997</v>
      </c>
      <c r="J92" s="96">
        <v>0.130833219261422</v>
      </c>
      <c r="K92" s="97">
        <f>D92/D99</f>
        <v>7.9292892165146768E-3</v>
      </c>
    </row>
    <row r="93" spans="1:11" ht="15.95" customHeight="1" x14ac:dyDescent="0.2">
      <c r="A93" s="193"/>
      <c r="B93" s="93" t="s">
        <v>229</v>
      </c>
      <c r="C93" s="94">
        <v>47858.544000000002</v>
      </c>
      <c r="D93" s="94">
        <v>0.18197718561781301</v>
      </c>
      <c r="E93" s="81">
        <f>D93/D99</f>
        <v>3.3699478818113492E-2</v>
      </c>
      <c r="F93" s="91"/>
      <c r="G93" s="200"/>
      <c r="H93" s="93" t="s">
        <v>229</v>
      </c>
      <c r="I93" s="94">
        <v>146234.45000000001</v>
      </c>
      <c r="J93" s="94">
        <v>0.55604143852284504</v>
      </c>
      <c r="K93" s="95">
        <f>D93/D99</f>
        <v>3.3699478818113492E-2</v>
      </c>
    </row>
    <row r="94" spans="1:11" ht="15.95" customHeight="1" x14ac:dyDescent="0.2">
      <c r="A94" s="194"/>
      <c r="B94" s="91" t="s">
        <v>230</v>
      </c>
      <c r="C94" s="96">
        <v>49017.743999999999</v>
      </c>
      <c r="D94" s="96">
        <v>0.186384924256251</v>
      </c>
      <c r="E94" s="82">
        <f>D94/D99</f>
        <v>3.4515726714120523E-2</v>
      </c>
      <c r="F94" s="91"/>
      <c r="G94" s="201"/>
      <c r="H94" s="91" t="s">
        <v>230</v>
      </c>
      <c r="I94" s="96">
        <v>149776.46400000001</v>
      </c>
      <c r="J94" s="96">
        <v>0.56950958204051805</v>
      </c>
      <c r="K94" s="97">
        <f>D94/D99</f>
        <v>3.4515726714120523E-2</v>
      </c>
    </row>
    <row r="95" spans="1:11" ht="15.95" customHeight="1" x14ac:dyDescent="0.2">
      <c r="A95" s="193"/>
      <c r="B95" s="93" t="s">
        <v>231</v>
      </c>
      <c r="C95" s="94">
        <v>78494.644</v>
      </c>
      <c r="D95" s="94">
        <v>0.298467801301941</v>
      </c>
      <c r="E95" s="81">
        <f>D95/D99</f>
        <v>5.5271815055914955E-2</v>
      </c>
      <c r="F95" s="91"/>
      <c r="G95" s="200"/>
      <c r="H95" s="93" t="s">
        <v>231</v>
      </c>
      <c r="I95" s="94">
        <v>239844.736</v>
      </c>
      <c r="J95" s="94">
        <v>0.91198491208858101</v>
      </c>
      <c r="K95" s="95">
        <f>D95/D99</f>
        <v>5.5271815055914955E-2</v>
      </c>
    </row>
    <row r="96" spans="1:11" ht="15.95" customHeight="1" x14ac:dyDescent="0.2">
      <c r="A96" s="194"/>
      <c r="B96" s="91" t="s">
        <v>232</v>
      </c>
      <c r="C96" s="96">
        <v>42228.133999999998</v>
      </c>
      <c r="D96" s="96">
        <v>0.160568131350003</v>
      </c>
      <c r="E96" s="82">
        <f>D96/D99</f>
        <v>2.973483913888942E-2</v>
      </c>
      <c r="F96" s="91"/>
      <c r="G96" s="201"/>
      <c r="H96" s="91" t="s">
        <v>232</v>
      </c>
      <c r="I96" s="96">
        <v>129030.39</v>
      </c>
      <c r="J96" s="96">
        <v>0.49062477185617798</v>
      </c>
      <c r="K96" s="97">
        <f>D96/D99</f>
        <v>2.973483913888942E-2</v>
      </c>
    </row>
    <row r="97" spans="1:11" ht="15.95" customHeight="1" x14ac:dyDescent="0.2">
      <c r="A97" s="193"/>
      <c r="B97" s="93" t="s">
        <v>233</v>
      </c>
      <c r="C97" s="94">
        <v>45705.728000000003</v>
      </c>
      <c r="D97" s="94">
        <v>0.17379132445093401</v>
      </c>
      <c r="E97" s="81">
        <f>D97/D99</f>
        <v>3.2183578602024789E-2</v>
      </c>
      <c r="F97" s="91"/>
      <c r="G97" s="200"/>
      <c r="H97" s="93" t="s">
        <v>233</v>
      </c>
      <c r="I97" s="94">
        <v>139656.432</v>
      </c>
      <c r="J97" s="94">
        <v>0.53102920240919904</v>
      </c>
      <c r="K97" s="95">
        <f>D97/D99</f>
        <v>3.2183578602024789E-2</v>
      </c>
    </row>
    <row r="98" spans="1:11" ht="15.95" customHeight="1" x14ac:dyDescent="0.2">
      <c r="A98" s="195"/>
      <c r="B98" s="17" t="s">
        <v>234</v>
      </c>
      <c r="C98" s="83">
        <v>7948.8180000000002</v>
      </c>
      <c r="D98" s="83">
        <v>3.0224561963862001E-2</v>
      </c>
      <c r="E98" s="84">
        <f>D98/D99</f>
        <v>5.5971411044188841E-3</v>
      </c>
      <c r="F98" s="91"/>
      <c r="G98" s="202"/>
      <c r="H98" s="17" t="s">
        <v>234</v>
      </c>
      <c r="I98" s="83">
        <v>24288.065999999999</v>
      </c>
      <c r="J98" s="83">
        <v>9.2352870049279098E-2</v>
      </c>
      <c r="K98" s="98">
        <f>D98/D99</f>
        <v>5.5971411044188841E-3</v>
      </c>
    </row>
    <row r="99" spans="1:11" s="18" customFormat="1" ht="15.95" customHeight="1" x14ac:dyDescent="0.2">
      <c r="A99" s="99"/>
      <c r="B99" s="19" t="s">
        <v>243</v>
      </c>
      <c r="C99" s="85">
        <f>SUM(C80:C98)</f>
        <v>1420156.8000000003</v>
      </c>
      <c r="D99" s="85">
        <f>SUM(D80:D98)</f>
        <v>5.4000000000000048</v>
      </c>
      <c r="E99" s="86">
        <f>SUM(E80:E98)</f>
        <v>0.99999999999999978</v>
      </c>
      <c r="F99" s="100"/>
      <c r="G99" s="19"/>
      <c r="H99" s="19" t="s">
        <v>243</v>
      </c>
      <c r="I99" s="85">
        <f>SUM(I80:I98)</f>
        <v>4339368</v>
      </c>
      <c r="J99" s="85">
        <f>SUM(J80:J98)</f>
        <v>16.500000000000011</v>
      </c>
      <c r="K99" s="101">
        <f>SUM(K80:K98)</f>
        <v>0.99999999999999978</v>
      </c>
    </row>
    <row r="100" spans="1:11" ht="15" customHeight="1" x14ac:dyDescent="0.2">
      <c r="A100" s="102"/>
      <c r="B100" s="91"/>
      <c r="C100" s="103"/>
      <c r="D100" s="103"/>
      <c r="E100" s="103"/>
      <c r="F100" s="91"/>
      <c r="G100" s="91"/>
      <c r="H100" s="91"/>
      <c r="I100" s="103"/>
      <c r="J100" s="103"/>
      <c r="K100" s="104"/>
    </row>
    <row r="101" spans="1:11" s="43" customFormat="1" ht="15.95" customHeight="1" x14ac:dyDescent="0.2">
      <c r="A101" s="196" t="s">
        <v>244</v>
      </c>
      <c r="B101" s="197"/>
      <c r="C101" s="197"/>
      <c r="D101" s="197"/>
      <c r="E101" s="197"/>
      <c r="F101" s="197"/>
      <c r="G101" s="197"/>
      <c r="H101" s="197"/>
      <c r="I101" s="197"/>
      <c r="J101" s="197"/>
      <c r="K101" s="198"/>
    </row>
    <row r="102" spans="1:11" ht="15" customHeight="1" x14ac:dyDescent="0.2">
      <c r="A102" s="102"/>
      <c r="B102" s="91"/>
      <c r="C102" s="103"/>
      <c r="D102" s="103"/>
      <c r="E102" s="103"/>
      <c r="F102" s="91"/>
      <c r="G102" s="91"/>
      <c r="H102" s="91"/>
      <c r="I102" s="103"/>
      <c r="J102" s="103"/>
      <c r="K102" s="104"/>
    </row>
    <row r="103" spans="1:11" s="15" customFormat="1" ht="32.1" customHeight="1" x14ac:dyDescent="0.2">
      <c r="A103" s="64" t="s">
        <v>1</v>
      </c>
      <c r="B103" s="64" t="s">
        <v>210</v>
      </c>
      <c r="C103" s="63" t="s">
        <v>240</v>
      </c>
      <c r="D103" s="63" t="s">
        <v>241</v>
      </c>
      <c r="E103" s="63" t="s">
        <v>242</v>
      </c>
      <c r="F103" s="90"/>
      <c r="G103" s="64" t="s">
        <v>1</v>
      </c>
      <c r="H103" s="64" t="s">
        <v>210</v>
      </c>
      <c r="I103" s="63" t="s">
        <v>240</v>
      </c>
      <c r="J103" s="63" t="s">
        <v>241</v>
      </c>
      <c r="K103" s="63" t="s">
        <v>242</v>
      </c>
    </row>
    <row r="104" spans="1:11" ht="15.95" customHeight="1" x14ac:dyDescent="0.2">
      <c r="A104" s="192" t="s">
        <v>20</v>
      </c>
      <c r="B104" s="16" t="s">
        <v>216</v>
      </c>
      <c r="C104" s="79">
        <v>38176.442000000003</v>
      </c>
      <c r="D104" s="79">
        <v>0.14516198971831801</v>
      </c>
      <c r="E104" s="80">
        <f>D104/D123</f>
        <v>7.640104722016737E-2</v>
      </c>
      <c r="F104" s="91"/>
      <c r="G104" s="199" t="s">
        <v>34</v>
      </c>
      <c r="H104" s="16" t="s">
        <v>216</v>
      </c>
      <c r="I104" s="79">
        <v>28129.995999999999</v>
      </c>
      <c r="J104" s="79">
        <v>0.106961413274929</v>
      </c>
      <c r="K104" s="92">
        <f>D104/D123</f>
        <v>7.640104722016737E-2</v>
      </c>
    </row>
    <row r="105" spans="1:11" ht="15.95" customHeight="1" x14ac:dyDescent="0.2">
      <c r="A105" s="193"/>
      <c r="B105" s="93" t="s">
        <v>217</v>
      </c>
      <c r="C105" s="94">
        <v>27268.882000000001</v>
      </c>
      <c r="D105" s="94">
        <v>0.10368711595790001</v>
      </c>
      <c r="E105" s="81">
        <f>D105/D123</f>
        <v>5.4572166293631576E-2</v>
      </c>
      <c r="F105" s="91"/>
      <c r="G105" s="200"/>
      <c r="H105" s="93" t="s">
        <v>217</v>
      </c>
      <c r="I105" s="94">
        <v>20092.862000000001</v>
      </c>
      <c r="J105" s="94">
        <v>7.6401038814868899E-2</v>
      </c>
      <c r="K105" s="95">
        <f>D105/D123</f>
        <v>5.4572166293631576E-2</v>
      </c>
    </row>
    <row r="106" spans="1:11" ht="15.95" customHeight="1" x14ac:dyDescent="0.2">
      <c r="A106" s="194"/>
      <c r="B106" s="91" t="s">
        <v>218</v>
      </c>
      <c r="C106" s="96">
        <v>50692.158000000003</v>
      </c>
      <c r="D106" s="96">
        <v>0.19275171107866401</v>
      </c>
      <c r="E106" s="82">
        <f>D106/D123</f>
        <v>0.10144826898877053</v>
      </c>
      <c r="F106" s="91"/>
      <c r="G106" s="201"/>
      <c r="H106" s="91" t="s">
        <v>218</v>
      </c>
      <c r="I106" s="96">
        <v>37352.101999999999</v>
      </c>
      <c r="J106" s="96">
        <v>0.14202752174971101</v>
      </c>
      <c r="K106" s="97">
        <f>D106/D123</f>
        <v>0.10144826898877053</v>
      </c>
    </row>
    <row r="107" spans="1:11" ht="15.95" customHeight="1" x14ac:dyDescent="0.2">
      <c r="A107" s="193"/>
      <c r="B107" s="93" t="s">
        <v>219</v>
      </c>
      <c r="C107" s="94">
        <v>82354.357999999993</v>
      </c>
      <c r="D107" s="94">
        <v>0.31314396635639102</v>
      </c>
      <c r="E107" s="81">
        <f>D107/D123</f>
        <v>0.16481261387178472</v>
      </c>
      <c r="F107" s="91"/>
      <c r="G107" s="200"/>
      <c r="H107" s="93" t="s">
        <v>219</v>
      </c>
      <c r="I107" s="94">
        <v>60682.186000000002</v>
      </c>
      <c r="J107" s="94">
        <v>0.230737763886354</v>
      </c>
      <c r="K107" s="95">
        <f>D107/D123</f>
        <v>0.16481261387178472</v>
      </c>
    </row>
    <row r="108" spans="1:11" ht="15.95" customHeight="1" x14ac:dyDescent="0.2">
      <c r="A108" s="194"/>
      <c r="B108" s="91" t="s">
        <v>220</v>
      </c>
      <c r="C108" s="96">
        <v>107047.83199999999</v>
      </c>
      <c r="D108" s="96">
        <v>0.40703835858124998</v>
      </c>
      <c r="E108" s="82">
        <f>D108/D123</f>
        <v>0.21423071504276314</v>
      </c>
      <c r="F108" s="91"/>
      <c r="G108" s="201"/>
      <c r="H108" s="91" t="s">
        <v>220</v>
      </c>
      <c r="I108" s="96">
        <v>78877.377999999997</v>
      </c>
      <c r="J108" s="96">
        <v>0.29992310792723698</v>
      </c>
      <c r="K108" s="97">
        <f>D108/D123</f>
        <v>0.21423071504276314</v>
      </c>
    </row>
    <row r="109" spans="1:11" ht="15.95" customHeight="1" x14ac:dyDescent="0.2">
      <c r="A109" s="193"/>
      <c r="B109" s="93" t="s">
        <v>221</v>
      </c>
      <c r="C109" s="94">
        <v>25054.736000000001</v>
      </c>
      <c r="D109" s="94">
        <v>9.5268053781103604E-2</v>
      </c>
      <c r="E109" s="81">
        <f>D109/D123</f>
        <v>5.0141080937422942E-2</v>
      </c>
      <c r="F109" s="91"/>
      <c r="G109" s="200"/>
      <c r="H109" s="93" t="s">
        <v>221</v>
      </c>
      <c r="I109" s="94">
        <v>18461.38</v>
      </c>
      <c r="J109" s="94">
        <v>7.0197496501794701E-2</v>
      </c>
      <c r="K109" s="95">
        <f>D109/D123</f>
        <v>5.0141080937422942E-2</v>
      </c>
    </row>
    <row r="110" spans="1:11" ht="15.95" customHeight="1" x14ac:dyDescent="0.2">
      <c r="A110" s="194"/>
      <c r="B110" s="91" t="s">
        <v>222</v>
      </c>
      <c r="C110" s="96">
        <v>15732.05</v>
      </c>
      <c r="D110" s="96">
        <v>5.9819500212934203E-2</v>
      </c>
      <c r="E110" s="82">
        <f>D110/D123</f>
        <v>3.1483947480491686E-2</v>
      </c>
      <c r="F110" s="91"/>
      <c r="G110" s="201"/>
      <c r="H110" s="91" t="s">
        <v>222</v>
      </c>
      <c r="I110" s="96">
        <v>11592.034</v>
      </c>
      <c r="J110" s="96">
        <v>4.4077515665875797E-2</v>
      </c>
      <c r="K110" s="97">
        <f>D110/D123</f>
        <v>3.1483947480491686E-2</v>
      </c>
    </row>
    <row r="111" spans="1:11" ht="15.95" customHeight="1" x14ac:dyDescent="0.2">
      <c r="A111" s="193"/>
      <c r="B111" s="93" t="s">
        <v>223</v>
      </c>
      <c r="C111" s="94">
        <v>23306.736000000001</v>
      </c>
      <c r="D111" s="94">
        <v>8.8621463770761105E-2</v>
      </c>
      <c r="E111" s="81">
        <f>D111/D123</f>
        <v>4.664287566882163E-2</v>
      </c>
      <c r="F111" s="91"/>
      <c r="G111" s="200"/>
      <c r="H111" s="93" t="s">
        <v>223</v>
      </c>
      <c r="I111" s="94">
        <v>17173.376</v>
      </c>
      <c r="J111" s="94">
        <v>6.5299993916164797E-2</v>
      </c>
      <c r="K111" s="95">
        <f>D111/D123</f>
        <v>4.664287566882163E-2</v>
      </c>
    </row>
    <row r="112" spans="1:11" ht="15.95" customHeight="1" x14ac:dyDescent="0.2">
      <c r="A112" s="194"/>
      <c r="B112" s="91" t="s">
        <v>224</v>
      </c>
      <c r="C112" s="96">
        <v>11653.364</v>
      </c>
      <c r="D112" s="96">
        <v>4.4310716675792401E-2</v>
      </c>
      <c r="E112" s="82">
        <f>D112/D123</f>
        <v>2.3321429829364419E-2</v>
      </c>
      <c r="F112" s="91"/>
      <c r="G112" s="201"/>
      <c r="H112" s="91" t="s">
        <v>224</v>
      </c>
      <c r="I112" s="96">
        <v>8586.6919999999991</v>
      </c>
      <c r="J112" s="96">
        <v>3.2650012167670502E-2</v>
      </c>
      <c r="K112" s="97">
        <f>D112/D123</f>
        <v>2.3321429829364419E-2</v>
      </c>
    </row>
    <row r="113" spans="1:11" ht="15.95" customHeight="1" x14ac:dyDescent="0.2">
      <c r="A113" s="193"/>
      <c r="B113" s="93" t="s">
        <v>225</v>
      </c>
      <c r="C113" s="94">
        <v>14741.51</v>
      </c>
      <c r="D113" s="94">
        <v>5.60530738577599E-2</v>
      </c>
      <c r="E113" s="81">
        <f>D113/D123</f>
        <v>2.9501617819873628E-2</v>
      </c>
      <c r="F113" s="91"/>
      <c r="G113" s="200"/>
      <c r="H113" s="93" t="s">
        <v>225</v>
      </c>
      <c r="I113" s="94">
        <v>10862.168</v>
      </c>
      <c r="J113" s="94">
        <v>4.1302275354383397E-2</v>
      </c>
      <c r="K113" s="95">
        <f>D113/D123</f>
        <v>2.9501617819873628E-2</v>
      </c>
    </row>
    <row r="114" spans="1:11" ht="15.95" customHeight="1" x14ac:dyDescent="0.2">
      <c r="A114" s="194"/>
      <c r="B114" s="91" t="s">
        <v>226</v>
      </c>
      <c r="C114" s="96">
        <v>1748</v>
      </c>
      <c r="D114" s="96">
        <v>6.6465900103425202E-3</v>
      </c>
      <c r="E114" s="82">
        <f>D114/D123</f>
        <v>3.498205268601326E-3</v>
      </c>
      <c r="F114" s="91"/>
      <c r="G114" s="201"/>
      <c r="H114" s="91" t="s">
        <v>226</v>
      </c>
      <c r="I114" s="96">
        <v>1288.0039999999999</v>
      </c>
      <c r="J114" s="96">
        <v>4.89750258562998E-3</v>
      </c>
      <c r="K114" s="97">
        <f>D114/D123</f>
        <v>3.498205268601326E-3</v>
      </c>
    </row>
    <row r="115" spans="1:11" ht="15.95" customHeight="1" x14ac:dyDescent="0.2">
      <c r="A115" s="193"/>
      <c r="B115" s="93" t="s">
        <v>227</v>
      </c>
      <c r="C115" s="94">
        <v>2505.4740000000002</v>
      </c>
      <c r="D115" s="94">
        <v>9.5268068990691703E-3</v>
      </c>
      <c r="E115" s="81">
        <f>D115/D123</f>
        <v>5.0141088942469315E-3</v>
      </c>
      <c r="F115" s="91"/>
      <c r="G115" s="200"/>
      <c r="H115" s="93" t="s">
        <v>227</v>
      </c>
      <c r="I115" s="94">
        <v>1846.1420000000001</v>
      </c>
      <c r="J115" s="94">
        <v>7.0197648597676004E-3</v>
      </c>
      <c r="K115" s="95">
        <f>D115/D123</f>
        <v>5.0141088942469315E-3</v>
      </c>
    </row>
    <row r="116" spans="1:11" ht="15.95" customHeight="1" x14ac:dyDescent="0.2">
      <c r="A116" s="194"/>
      <c r="B116" s="91" t="s">
        <v>228</v>
      </c>
      <c r="C116" s="96">
        <v>3962.1460000000002</v>
      </c>
      <c r="D116" s="96">
        <v>1.50656521871388E-2</v>
      </c>
      <c r="E116" s="82">
        <f>D116/D123</f>
        <v>7.9292906248098934E-3</v>
      </c>
      <c r="F116" s="91"/>
      <c r="G116" s="201"/>
      <c r="H116" s="91" t="s">
        <v>228</v>
      </c>
      <c r="I116" s="96">
        <v>2919.4780000000001</v>
      </c>
      <c r="J116" s="96">
        <v>1.1101014479527899E-2</v>
      </c>
      <c r="K116" s="97">
        <f>D116/D123</f>
        <v>7.9292906248098934E-3</v>
      </c>
    </row>
    <row r="117" spans="1:11" ht="15.95" customHeight="1" x14ac:dyDescent="0.2">
      <c r="A117" s="193"/>
      <c r="B117" s="93" t="s">
        <v>229</v>
      </c>
      <c r="C117" s="94">
        <v>16839.116000000002</v>
      </c>
      <c r="D117" s="94">
        <v>6.4029004684553206E-2</v>
      </c>
      <c r="E117" s="81">
        <f>D117/D123</f>
        <v>3.3699476149764845E-2</v>
      </c>
      <c r="F117" s="91"/>
      <c r="G117" s="200"/>
      <c r="H117" s="93" t="s">
        <v>229</v>
      </c>
      <c r="I117" s="94">
        <v>12407.763999999999</v>
      </c>
      <c r="J117" s="94">
        <v>4.7179244996045498E-2</v>
      </c>
      <c r="K117" s="95">
        <f>D117/D123</f>
        <v>3.3699476149764845E-2</v>
      </c>
    </row>
    <row r="118" spans="1:11" ht="15.95" customHeight="1" x14ac:dyDescent="0.2">
      <c r="A118" s="194"/>
      <c r="B118" s="91" t="s">
        <v>230</v>
      </c>
      <c r="C118" s="96">
        <v>17246.991999999998</v>
      </c>
      <c r="D118" s="96">
        <v>6.5579911176005395E-2</v>
      </c>
      <c r="E118" s="82">
        <f>D118/D123</f>
        <v>3.4515742724213365E-2</v>
      </c>
      <c r="F118" s="91"/>
      <c r="G118" s="201"/>
      <c r="H118" s="91" t="s">
        <v>230</v>
      </c>
      <c r="I118" s="96">
        <v>12708.31</v>
      </c>
      <c r="J118" s="96">
        <v>4.8322040214150999E-2</v>
      </c>
      <c r="K118" s="97">
        <f>D118/D123</f>
        <v>3.4515742724213365E-2</v>
      </c>
    </row>
    <row r="119" spans="1:11" ht="15.95" customHeight="1" x14ac:dyDescent="0.2">
      <c r="A119" s="193"/>
      <c r="B119" s="93" t="s">
        <v>231</v>
      </c>
      <c r="C119" s="94">
        <v>27618.48</v>
      </c>
      <c r="D119" s="94">
        <v>0.105016426355174</v>
      </c>
      <c r="E119" s="81">
        <f>D119/D123</f>
        <v>5.5271803344828417E-2</v>
      </c>
      <c r="F119" s="91"/>
      <c r="G119" s="200"/>
      <c r="H119" s="93" t="s">
        <v>231</v>
      </c>
      <c r="I119" s="94">
        <v>20350.454000000002</v>
      </c>
      <c r="J119" s="94">
        <v>7.7380505870901006E-2</v>
      </c>
      <c r="K119" s="95">
        <f>D119/D123</f>
        <v>5.5271803344828417E-2</v>
      </c>
    </row>
    <row r="120" spans="1:11" ht="15.95" customHeight="1" x14ac:dyDescent="0.2">
      <c r="A120" s="194"/>
      <c r="B120" s="91" t="s">
        <v>232</v>
      </c>
      <c r="C120" s="96">
        <v>14858.058000000001</v>
      </c>
      <c r="D120" s="96">
        <v>5.6496235626939201E-2</v>
      </c>
      <c r="E120" s="82">
        <f>D120/D123</f>
        <v>2.9734860856283789E-2</v>
      </c>
      <c r="F120" s="91"/>
      <c r="G120" s="201"/>
      <c r="H120" s="91" t="s">
        <v>232</v>
      </c>
      <c r="I120" s="96">
        <v>10948.031999999999</v>
      </c>
      <c r="J120" s="96">
        <v>4.1628764373060803E-2</v>
      </c>
      <c r="K120" s="97">
        <f>D120/D123</f>
        <v>2.9734860856283789E-2</v>
      </c>
    </row>
    <row r="121" spans="1:11" ht="15.95" customHeight="1" x14ac:dyDescent="0.2">
      <c r="A121" s="193"/>
      <c r="B121" s="93" t="s">
        <v>233</v>
      </c>
      <c r="C121" s="94">
        <v>16081.656000000001</v>
      </c>
      <c r="D121" s="94">
        <v>6.11488410293849E-2</v>
      </c>
      <c r="E121" s="81">
        <f>D121/D123</f>
        <v>3.2183600541781522E-2</v>
      </c>
      <c r="F121" s="91"/>
      <c r="G121" s="200"/>
      <c r="H121" s="93" t="s">
        <v>233</v>
      </c>
      <c r="I121" s="94">
        <v>11849.647999999999</v>
      </c>
      <c r="J121" s="94">
        <v>4.5057066374642601E-2</v>
      </c>
      <c r="K121" s="95">
        <f>D121/D123</f>
        <v>3.2183600541781522E-2</v>
      </c>
    </row>
    <row r="122" spans="1:11" ht="15.95" customHeight="1" x14ac:dyDescent="0.2">
      <c r="A122" s="195"/>
      <c r="B122" s="17" t="s">
        <v>234</v>
      </c>
      <c r="C122" s="83">
        <v>2796.81</v>
      </c>
      <c r="D122" s="83">
        <v>1.0634582040518301E-2</v>
      </c>
      <c r="E122" s="84">
        <f>D122/D123</f>
        <v>5.5971484423780523E-3</v>
      </c>
      <c r="F122" s="91"/>
      <c r="G122" s="202"/>
      <c r="H122" s="17" t="s">
        <v>234</v>
      </c>
      <c r="I122" s="83">
        <v>2060.7939999999999</v>
      </c>
      <c r="J122" s="83">
        <v>7.8359569872847902E-3</v>
      </c>
      <c r="K122" s="98">
        <f>D122/D123</f>
        <v>5.5971484423780523E-3</v>
      </c>
    </row>
    <row r="123" spans="1:11" s="18" customFormat="1" ht="15.95" customHeight="1" x14ac:dyDescent="0.2">
      <c r="A123" s="99"/>
      <c r="B123" s="19" t="s">
        <v>243</v>
      </c>
      <c r="C123" s="85">
        <f>SUM(C104:C122)</f>
        <v>499684.8</v>
      </c>
      <c r="D123" s="85">
        <f>SUM(D104:D122)</f>
        <v>1.9000000000000001</v>
      </c>
      <c r="E123" s="86">
        <f>SUM(E104:E122)</f>
        <v>0.99999999999999967</v>
      </c>
      <c r="F123" s="100"/>
      <c r="G123" s="19"/>
      <c r="H123" s="19" t="s">
        <v>243</v>
      </c>
      <c r="I123" s="85">
        <f>SUM(I104:I122)</f>
        <v>368188.80000000005</v>
      </c>
      <c r="J123" s="85">
        <f>SUM(J104:J122)</f>
        <v>1.4000000000000004</v>
      </c>
      <c r="K123" s="101">
        <f>SUM(K104:K122)</f>
        <v>0.99999999999999967</v>
      </c>
    </row>
    <row r="124" spans="1:11" ht="15" customHeight="1" x14ac:dyDescent="0.2">
      <c r="A124" s="102"/>
      <c r="B124" s="91"/>
      <c r="C124" s="103"/>
      <c r="D124" s="103"/>
      <c r="E124" s="103"/>
      <c r="F124" s="91"/>
      <c r="G124" s="91"/>
      <c r="H124" s="91"/>
      <c r="I124" s="103"/>
      <c r="J124" s="103"/>
      <c r="K124" s="104"/>
    </row>
    <row r="125" spans="1:11" s="43" customFormat="1" ht="15.95" customHeight="1" x14ac:dyDescent="0.2">
      <c r="A125" s="196" t="s">
        <v>244</v>
      </c>
      <c r="B125" s="197"/>
      <c r="C125" s="197"/>
      <c r="D125" s="197"/>
      <c r="E125" s="197"/>
      <c r="F125" s="197"/>
      <c r="G125" s="197"/>
      <c r="H125" s="197"/>
      <c r="I125" s="197"/>
      <c r="J125" s="197"/>
      <c r="K125" s="198"/>
    </row>
    <row r="126" spans="1:11" ht="15" customHeight="1" x14ac:dyDescent="0.2">
      <c r="A126" s="102"/>
      <c r="B126" s="91"/>
      <c r="C126" s="103"/>
      <c r="D126" s="103"/>
      <c r="E126" s="103"/>
      <c r="F126" s="91"/>
      <c r="G126" s="91"/>
      <c r="H126" s="91"/>
      <c r="I126" s="103"/>
      <c r="J126" s="103"/>
      <c r="K126" s="104"/>
    </row>
    <row r="127" spans="1:11" s="15" customFormat="1" ht="32.1" customHeight="1" x14ac:dyDescent="0.2">
      <c r="A127" s="64" t="s">
        <v>1</v>
      </c>
      <c r="B127" s="64" t="s">
        <v>210</v>
      </c>
      <c r="C127" s="63" t="s">
        <v>240</v>
      </c>
      <c r="D127" s="63" t="s">
        <v>241</v>
      </c>
      <c r="E127" s="63" t="s">
        <v>242</v>
      </c>
      <c r="F127" s="90"/>
      <c r="G127" s="90"/>
      <c r="H127" s="90"/>
      <c r="I127" s="105"/>
      <c r="J127" s="105"/>
      <c r="K127" s="106"/>
    </row>
    <row r="128" spans="1:11" ht="15.95" customHeight="1" x14ac:dyDescent="0.2">
      <c r="A128" s="192" t="s">
        <v>40</v>
      </c>
      <c r="B128" s="16" t="s">
        <v>216</v>
      </c>
      <c r="C128" s="79">
        <v>46213.576000000001</v>
      </c>
      <c r="D128" s="79">
        <v>0.175722364178378</v>
      </c>
      <c r="E128" s="80">
        <f>D128/D147</f>
        <v>7.6401027903642602E-2</v>
      </c>
      <c r="F128" s="91"/>
      <c r="G128" s="91"/>
      <c r="H128" s="91"/>
      <c r="I128" s="103"/>
      <c r="J128" s="103"/>
      <c r="K128" s="104"/>
    </row>
    <row r="129" spans="1:11" ht="15.95" customHeight="1" x14ac:dyDescent="0.2">
      <c r="A129" s="193"/>
      <c r="B129" s="93" t="s">
        <v>217</v>
      </c>
      <c r="C129" s="94">
        <v>33009.696000000004</v>
      </c>
      <c r="D129" s="94">
        <v>0.12551597006753101</v>
      </c>
      <c r="E129" s="81">
        <f>D129/D147</f>
        <v>5.4572160898926518E-2</v>
      </c>
      <c r="F129" s="91"/>
      <c r="G129" s="91"/>
      <c r="H129" s="91"/>
      <c r="I129" s="103"/>
      <c r="J129" s="103"/>
      <c r="K129" s="104"/>
    </row>
    <row r="130" spans="1:11" ht="15.95" customHeight="1" x14ac:dyDescent="0.2">
      <c r="A130" s="194"/>
      <c r="B130" s="91" t="s">
        <v>218</v>
      </c>
      <c r="C130" s="96">
        <v>61364.2</v>
      </c>
      <c r="D130" s="96">
        <v>0.23333105189511499</v>
      </c>
      <c r="E130" s="82">
        <f>D130/D147</f>
        <v>0.10144828343265869</v>
      </c>
      <c r="F130" s="91"/>
      <c r="G130" s="91"/>
      <c r="H130" s="91"/>
      <c r="I130" s="103"/>
      <c r="J130" s="103"/>
      <c r="K130" s="104"/>
    </row>
    <row r="131" spans="1:11" ht="15.95" customHeight="1" x14ac:dyDescent="0.2">
      <c r="A131" s="193"/>
      <c r="B131" s="93" t="s">
        <v>219</v>
      </c>
      <c r="C131" s="94">
        <v>99692.134000000005</v>
      </c>
      <c r="D131" s="94">
        <v>0.37906907434446702</v>
      </c>
      <c r="E131" s="81">
        <f>D131/D147</f>
        <v>0.16481264101933346</v>
      </c>
      <c r="F131" s="91"/>
      <c r="G131" s="91"/>
      <c r="H131" s="91"/>
      <c r="I131" s="103"/>
      <c r="J131" s="103"/>
      <c r="K131" s="104"/>
    </row>
    <row r="132" spans="1:11" ht="15.95" customHeight="1" x14ac:dyDescent="0.2">
      <c r="A132" s="194"/>
      <c r="B132" s="91" t="s">
        <v>220</v>
      </c>
      <c r="C132" s="96">
        <v>129584.268</v>
      </c>
      <c r="D132" s="96">
        <v>0.49273083591896299</v>
      </c>
      <c r="E132" s="82">
        <f>D132/D147</f>
        <v>0.21423079822563607</v>
      </c>
      <c r="F132" s="91"/>
      <c r="G132" s="91"/>
      <c r="H132" s="91"/>
      <c r="I132" s="103"/>
      <c r="J132" s="103"/>
      <c r="K132" s="104"/>
    </row>
    <row r="133" spans="1:11" ht="15.95" customHeight="1" x14ac:dyDescent="0.2">
      <c r="A133" s="193"/>
      <c r="B133" s="93" t="s">
        <v>221</v>
      </c>
      <c r="C133" s="94">
        <v>30329.434000000001</v>
      </c>
      <c r="D133" s="94">
        <v>0.115324549796192</v>
      </c>
      <c r="E133" s="81">
        <f>D133/D147</f>
        <v>5.0141108607039991E-2</v>
      </c>
      <c r="F133" s="91"/>
      <c r="G133" s="91"/>
      <c r="H133" s="91"/>
      <c r="I133" s="103"/>
      <c r="J133" s="103"/>
      <c r="K133" s="104"/>
    </row>
    <row r="134" spans="1:11" ht="15.95" customHeight="1" x14ac:dyDescent="0.2">
      <c r="A134" s="194"/>
      <c r="B134" s="91" t="s">
        <v>222</v>
      </c>
      <c r="C134" s="96">
        <v>19044.044000000002</v>
      </c>
      <c r="D134" s="96">
        <v>7.2413016365516794E-2</v>
      </c>
      <c r="E134" s="82">
        <f>D134/D147</f>
        <v>3.1483920158920341E-2</v>
      </c>
      <c r="F134" s="91"/>
      <c r="G134" s="91"/>
      <c r="H134" s="91"/>
      <c r="I134" s="103"/>
      <c r="J134" s="103"/>
      <c r="K134" s="104"/>
    </row>
    <row r="135" spans="1:11" ht="15.95" customHeight="1" x14ac:dyDescent="0.2">
      <c r="A135" s="193"/>
      <c r="B135" s="93" t="s">
        <v>223</v>
      </c>
      <c r="C135" s="94">
        <v>28213.421999999999</v>
      </c>
      <c r="D135" s="94">
        <v>0.107278632049644</v>
      </c>
      <c r="E135" s="81">
        <f>D135/D147</f>
        <v>4.664288349984521E-2</v>
      </c>
      <c r="F135" s="91"/>
      <c r="G135" s="91"/>
      <c r="H135" s="91"/>
      <c r="I135" s="103"/>
      <c r="J135" s="103"/>
      <c r="K135" s="104"/>
    </row>
    <row r="136" spans="1:11" ht="15.95" customHeight="1" x14ac:dyDescent="0.2">
      <c r="A136" s="194"/>
      <c r="B136" s="91" t="s">
        <v>224</v>
      </c>
      <c r="C136" s="96">
        <v>14106.704</v>
      </c>
      <c r="D136" s="96">
        <v>5.3639289408042801E-2</v>
      </c>
      <c r="E136" s="82">
        <f>D136/D147</f>
        <v>2.332143017740991E-2</v>
      </c>
      <c r="F136" s="91"/>
      <c r="G136" s="91"/>
      <c r="H136" s="91"/>
      <c r="I136" s="103"/>
      <c r="J136" s="103"/>
      <c r="K136" s="104"/>
    </row>
    <row r="137" spans="1:11" ht="15.95" customHeight="1" x14ac:dyDescent="0.2">
      <c r="A137" s="193"/>
      <c r="B137" s="93" t="s">
        <v>225</v>
      </c>
      <c r="C137" s="94">
        <v>17844.993999999999</v>
      </c>
      <c r="D137" s="94">
        <v>6.7853752205390305E-2</v>
      </c>
      <c r="E137" s="81">
        <f>D137/D147</f>
        <v>2.9501631393647955E-2</v>
      </c>
      <c r="F137" s="91"/>
      <c r="G137" s="91"/>
      <c r="H137" s="91"/>
      <c r="I137" s="103"/>
      <c r="J137" s="103"/>
      <c r="K137" s="104"/>
    </row>
    <row r="138" spans="1:11" ht="15.95" customHeight="1" x14ac:dyDescent="0.2">
      <c r="A138" s="194"/>
      <c r="B138" s="91" t="s">
        <v>226</v>
      </c>
      <c r="C138" s="96">
        <v>2116.0039999999999</v>
      </c>
      <c r="D138" s="96">
        <v>8.0458873273711803E-3</v>
      </c>
      <c r="E138" s="82">
        <f>D138/D147</f>
        <v>3.49821188146573E-3</v>
      </c>
      <c r="F138" s="91"/>
      <c r="G138" s="91"/>
      <c r="H138" s="91"/>
      <c r="I138" s="103"/>
      <c r="J138" s="103"/>
      <c r="K138" s="104"/>
    </row>
    <row r="139" spans="1:11" ht="15.95" customHeight="1" x14ac:dyDescent="0.2">
      <c r="A139" s="193"/>
      <c r="B139" s="93" t="s">
        <v>227</v>
      </c>
      <c r="C139" s="94">
        <v>3032.9360000000001</v>
      </c>
      <c r="D139" s="94">
        <v>1.15324268418811E-2</v>
      </c>
      <c r="E139" s="81">
        <f>D139/D147</f>
        <v>5.0140986269048256E-3</v>
      </c>
      <c r="F139" s="91"/>
      <c r="G139" s="91"/>
      <c r="H139" s="91"/>
      <c r="I139" s="103"/>
      <c r="J139" s="103"/>
      <c r="K139" s="104"/>
    </row>
    <row r="140" spans="1:11" ht="15.95" customHeight="1" x14ac:dyDescent="0.2">
      <c r="A140" s="194"/>
      <c r="B140" s="91" t="s">
        <v>228</v>
      </c>
      <c r="C140" s="96">
        <v>4796.2740000000003</v>
      </c>
      <c r="D140" s="96">
        <v>1.82373380178865E-2</v>
      </c>
      <c r="E140" s="82">
        <f>D140/D147</f>
        <v>7.9292773990810861E-3</v>
      </c>
      <c r="F140" s="91"/>
      <c r="G140" s="91"/>
      <c r="H140" s="91"/>
      <c r="I140" s="103"/>
      <c r="J140" s="103"/>
      <c r="K140" s="104"/>
    </row>
    <row r="141" spans="1:11" ht="15.95" customHeight="1" x14ac:dyDescent="0.2">
      <c r="A141" s="193"/>
      <c r="B141" s="93" t="s">
        <v>229</v>
      </c>
      <c r="C141" s="94">
        <v>20384.189999999999</v>
      </c>
      <c r="D141" s="94">
        <v>7.7508783537141801E-2</v>
      </c>
      <c r="E141" s="81">
        <f>D141/D147</f>
        <v>3.369947110310513E-2</v>
      </c>
      <c r="F141" s="91"/>
      <c r="G141" s="91"/>
      <c r="H141" s="91"/>
      <c r="I141" s="103"/>
      <c r="J141" s="103"/>
      <c r="K141" s="104"/>
    </row>
    <row r="142" spans="1:11" ht="15.95" customHeight="1" x14ac:dyDescent="0.2">
      <c r="A142" s="194"/>
      <c r="B142" s="91" t="s">
        <v>230</v>
      </c>
      <c r="C142" s="96">
        <v>20877.93</v>
      </c>
      <c r="D142" s="96">
        <v>7.9386179047271396E-2</v>
      </c>
      <c r="E142" s="82">
        <f>D142/D147</f>
        <v>3.4515730020552776E-2</v>
      </c>
      <c r="F142" s="91"/>
      <c r="G142" s="91"/>
      <c r="H142" s="91"/>
      <c r="I142" s="103"/>
      <c r="J142" s="103"/>
      <c r="K142" s="104"/>
    </row>
    <row r="143" spans="1:11" ht="15.95" customHeight="1" x14ac:dyDescent="0.2">
      <c r="A143" s="193"/>
      <c r="B143" s="93" t="s">
        <v>231</v>
      </c>
      <c r="C143" s="94">
        <v>33432.887999999999</v>
      </c>
      <c r="D143" s="94">
        <v>0.12712511407191099</v>
      </c>
      <c r="E143" s="81">
        <f>D143/D147</f>
        <v>5.5271788726917813E-2</v>
      </c>
      <c r="F143" s="91"/>
      <c r="G143" s="91"/>
      <c r="H143" s="91"/>
      <c r="I143" s="103"/>
      <c r="J143" s="103"/>
      <c r="K143" s="104"/>
    </row>
    <row r="144" spans="1:11" ht="15.95" customHeight="1" x14ac:dyDescent="0.2">
      <c r="A144" s="194"/>
      <c r="B144" s="91" t="s">
        <v>232</v>
      </c>
      <c r="C144" s="96">
        <v>17986.045999999998</v>
      </c>
      <c r="D144" s="96">
        <v>6.83900879114194E-2</v>
      </c>
      <c r="E144" s="82">
        <f>D144/D147</f>
        <v>2.973482083105191E-2</v>
      </c>
      <c r="F144" s="91"/>
      <c r="G144" s="91"/>
      <c r="H144" s="91"/>
      <c r="I144" s="103"/>
      <c r="J144" s="103"/>
      <c r="K144" s="104"/>
    </row>
    <row r="145" spans="1:11" ht="15.95" customHeight="1" x14ac:dyDescent="0.2">
      <c r="A145" s="193"/>
      <c r="B145" s="93" t="s">
        <v>233</v>
      </c>
      <c r="C145" s="94">
        <v>19467.258000000002</v>
      </c>
      <c r="D145" s="94">
        <v>7.4022244022631897E-2</v>
      </c>
      <c r="E145" s="81">
        <f>D145/D147</f>
        <v>3.2183584357666037E-2</v>
      </c>
      <c r="F145" s="91"/>
      <c r="G145" s="91"/>
      <c r="H145" s="91"/>
      <c r="I145" s="103"/>
      <c r="J145" s="103"/>
      <c r="K145" s="104"/>
    </row>
    <row r="146" spans="1:11" ht="15.95" customHeight="1" x14ac:dyDescent="0.2">
      <c r="A146" s="195"/>
      <c r="B146" s="17" t="s">
        <v>234</v>
      </c>
      <c r="C146" s="83">
        <v>3385.6019999999999</v>
      </c>
      <c r="D146" s="83">
        <v>1.28734029932469E-2</v>
      </c>
      <c r="E146" s="84">
        <f>D146/D147</f>
        <v>5.5971317361943043E-3</v>
      </c>
      <c r="F146" s="91"/>
      <c r="G146" s="91"/>
      <c r="H146" s="91"/>
      <c r="I146" s="103"/>
      <c r="J146" s="103"/>
      <c r="K146" s="104"/>
    </row>
    <row r="147" spans="1:11" s="18" customFormat="1" ht="15.95" customHeight="1" x14ac:dyDescent="0.2">
      <c r="A147" s="99"/>
      <c r="B147" s="19" t="s">
        <v>243</v>
      </c>
      <c r="C147" s="85">
        <f>SUM(C128:C146)</f>
        <v>604881.60000000009</v>
      </c>
      <c r="D147" s="85">
        <f>SUM(D128:D146)</f>
        <v>2.3000000000000003</v>
      </c>
      <c r="E147" s="86">
        <f>SUM(E128:E146)</f>
        <v>1.0000000000000004</v>
      </c>
      <c r="F147" s="100"/>
      <c r="G147" s="100"/>
      <c r="H147" s="100"/>
      <c r="I147" s="107"/>
      <c r="J147" s="107"/>
      <c r="K147" s="108"/>
    </row>
    <row r="148" spans="1:11" ht="15" customHeight="1" x14ac:dyDescent="0.2">
      <c r="A148" s="102"/>
      <c r="B148" s="91"/>
      <c r="C148" s="103"/>
      <c r="D148" s="103"/>
      <c r="E148" s="103"/>
      <c r="F148" s="91"/>
      <c r="G148" s="91"/>
      <c r="H148" s="91"/>
      <c r="I148" s="103"/>
      <c r="J148" s="103"/>
      <c r="K148" s="104"/>
    </row>
    <row r="149" spans="1:11" s="43" customFormat="1" ht="15.95" customHeight="1" x14ac:dyDescent="0.2">
      <c r="A149" s="206" t="s">
        <v>244</v>
      </c>
      <c r="B149" s="207"/>
      <c r="C149" s="207"/>
      <c r="D149" s="207"/>
      <c r="E149" s="207"/>
      <c r="F149" s="207"/>
      <c r="G149" s="207"/>
      <c r="H149" s="207"/>
      <c r="I149" s="207"/>
      <c r="J149" s="207"/>
      <c r="K149" s="208"/>
    </row>
    <row r="150" spans="1:11" ht="15" customHeight="1" x14ac:dyDescent="0.2">
      <c r="A150" s="3"/>
      <c r="B150" s="3"/>
      <c r="C150" s="78"/>
      <c r="D150" s="78"/>
      <c r="E150" s="78"/>
      <c r="F150" s="3"/>
      <c r="G150" s="3"/>
      <c r="H150" s="3"/>
      <c r="I150" s="78"/>
      <c r="J150" s="78"/>
      <c r="K150" s="78"/>
    </row>
    <row r="151" spans="1:11" s="18" customFormat="1" ht="11.25" x14ac:dyDescent="0.2">
      <c r="A151" s="88"/>
      <c r="B151" s="89"/>
      <c r="C151" s="89"/>
      <c r="D151" s="89"/>
      <c r="E151" s="89"/>
      <c r="F151" s="89"/>
      <c r="G151" s="89"/>
      <c r="H151" s="89"/>
      <c r="I151" s="87"/>
      <c r="J151" s="87"/>
      <c r="K151" s="87"/>
    </row>
    <row r="152" spans="1:11" ht="15" customHeight="1" x14ac:dyDescent="0.25">
      <c r="A152" s="203" t="s">
        <v>355</v>
      </c>
      <c r="B152" s="204"/>
      <c r="C152" s="204"/>
      <c r="D152" s="204"/>
      <c r="E152" s="204"/>
      <c r="F152" s="204"/>
      <c r="G152" s="204"/>
      <c r="H152" s="204"/>
      <c r="I152" s="204"/>
      <c r="J152" s="204"/>
      <c r="K152" s="205"/>
    </row>
    <row r="153" spans="1:11" s="15" customFormat="1" ht="32.1" customHeight="1" x14ac:dyDescent="0.2">
      <c r="A153" s="64" t="s">
        <v>1</v>
      </c>
      <c r="B153" s="64" t="s">
        <v>210</v>
      </c>
      <c r="C153" s="63" t="s">
        <v>240</v>
      </c>
      <c r="D153" s="63" t="s">
        <v>241</v>
      </c>
      <c r="E153" s="63" t="s">
        <v>242</v>
      </c>
      <c r="F153" s="90"/>
      <c r="G153" s="64" t="s">
        <v>1</v>
      </c>
      <c r="H153" s="64" t="s">
        <v>210</v>
      </c>
      <c r="I153" s="63" t="s">
        <v>240</v>
      </c>
      <c r="J153" s="63" t="s">
        <v>241</v>
      </c>
      <c r="K153" s="63" t="s">
        <v>242</v>
      </c>
    </row>
    <row r="154" spans="1:11" ht="15.95" customHeight="1" x14ac:dyDescent="0.2">
      <c r="A154" s="192" t="s">
        <v>47</v>
      </c>
      <c r="B154" s="16" t="s">
        <v>216</v>
      </c>
      <c r="C154" s="79">
        <v>53578.514999999999</v>
      </c>
      <c r="D154" s="79">
        <v>0.30560412388774799</v>
      </c>
      <c r="E154" s="80">
        <f>D154/D173</f>
        <v>7.6401030971937012E-2</v>
      </c>
      <c r="F154" s="91"/>
      <c r="G154" s="199" t="s">
        <v>111</v>
      </c>
      <c r="H154" s="16" t="s">
        <v>216</v>
      </c>
      <c r="I154" s="79">
        <v>48220.665000000001</v>
      </c>
      <c r="J154" s="79">
        <v>0.27504372005475702</v>
      </c>
      <c r="K154" s="92">
        <f>D154/D173</f>
        <v>7.6401030971937012E-2</v>
      </c>
    </row>
    <row r="155" spans="1:11" ht="15.95" customHeight="1" x14ac:dyDescent="0.2">
      <c r="A155" s="193"/>
      <c r="B155" s="93" t="s">
        <v>217</v>
      </c>
      <c r="C155" s="94">
        <v>38270.375</v>
      </c>
      <c r="D155" s="94">
        <v>0.21828870066164699</v>
      </c>
      <c r="E155" s="81">
        <f>D155/D173</f>
        <v>5.4572175165411754E-2</v>
      </c>
      <c r="F155" s="91"/>
      <c r="G155" s="200"/>
      <c r="H155" s="93" t="s">
        <v>217</v>
      </c>
      <c r="I155" s="94">
        <v>34443.334999999999</v>
      </c>
      <c r="J155" s="94">
        <v>0.196459816335843</v>
      </c>
      <c r="K155" s="95">
        <f>D155/D173</f>
        <v>5.4572175165411754E-2</v>
      </c>
    </row>
    <row r="156" spans="1:11" ht="15.95" customHeight="1" x14ac:dyDescent="0.2">
      <c r="A156" s="194"/>
      <c r="B156" s="91" t="s">
        <v>218</v>
      </c>
      <c r="C156" s="96">
        <v>71143.634999999995</v>
      </c>
      <c r="D156" s="96">
        <v>0.40579303559205998</v>
      </c>
      <c r="E156" s="82">
        <f>D156/D173</f>
        <v>0.10144825889801501</v>
      </c>
      <c r="F156" s="91"/>
      <c r="G156" s="201"/>
      <c r="H156" s="91" t="s">
        <v>218</v>
      </c>
      <c r="I156" s="96">
        <v>64029.254999999997</v>
      </c>
      <c r="J156" s="96">
        <v>0.365213637919233</v>
      </c>
      <c r="K156" s="97">
        <f>D156/D173</f>
        <v>0.10144825889801501</v>
      </c>
    </row>
    <row r="157" spans="1:11" ht="15.95" customHeight="1" x14ac:dyDescent="0.2">
      <c r="A157" s="193"/>
      <c r="B157" s="93" t="s">
        <v>219</v>
      </c>
      <c r="C157" s="94">
        <v>115579.80499999999</v>
      </c>
      <c r="D157" s="94">
        <v>0.65925054186630205</v>
      </c>
      <c r="E157" s="81">
        <f>D157/D173</f>
        <v>0.16481263546657554</v>
      </c>
      <c r="F157" s="91"/>
      <c r="G157" s="200"/>
      <c r="H157" s="93" t="s">
        <v>219</v>
      </c>
      <c r="I157" s="94">
        <v>104021.8</v>
      </c>
      <c r="J157" s="94">
        <v>0.59332534793520397</v>
      </c>
      <c r="K157" s="95">
        <f>D157/D173</f>
        <v>0.16481263546657554</v>
      </c>
    </row>
    <row r="158" spans="1:11" ht="15.95" customHeight="1" x14ac:dyDescent="0.2">
      <c r="A158" s="194"/>
      <c r="B158" s="91" t="s">
        <v>220</v>
      </c>
      <c r="C158" s="96">
        <v>150235.745</v>
      </c>
      <c r="D158" s="96">
        <v>0.85692302646589102</v>
      </c>
      <c r="E158" s="82">
        <f>D158/D173</f>
        <v>0.21423075661647278</v>
      </c>
      <c r="F158" s="91"/>
      <c r="G158" s="201"/>
      <c r="H158" s="91" t="s">
        <v>220</v>
      </c>
      <c r="I158" s="96">
        <v>135212.155</v>
      </c>
      <c r="J158" s="96">
        <v>0.77123063540953696</v>
      </c>
      <c r="K158" s="97">
        <f>D158/D173</f>
        <v>0.21423075661647278</v>
      </c>
    </row>
    <row r="159" spans="1:11" ht="15.95" customHeight="1" x14ac:dyDescent="0.2">
      <c r="A159" s="193"/>
      <c r="B159" s="93" t="s">
        <v>221</v>
      </c>
      <c r="C159" s="94">
        <v>35162.949999999997</v>
      </c>
      <c r="D159" s="94">
        <v>0.20056439653205599</v>
      </c>
      <c r="E159" s="81">
        <f>D159/D173</f>
        <v>5.0141099133014004E-2</v>
      </c>
      <c r="F159" s="91"/>
      <c r="G159" s="200"/>
      <c r="H159" s="93" t="s">
        <v>221</v>
      </c>
      <c r="I159" s="94">
        <v>31646.66</v>
      </c>
      <c r="J159" s="94">
        <v>0.18050798539812901</v>
      </c>
      <c r="K159" s="95">
        <f>D159/D173</f>
        <v>5.0141099133014004E-2</v>
      </c>
    </row>
    <row r="160" spans="1:11" ht="15.95" customHeight="1" x14ac:dyDescent="0.2">
      <c r="A160" s="194"/>
      <c r="B160" s="91" t="s">
        <v>222</v>
      </c>
      <c r="C160" s="96">
        <v>22079.055</v>
      </c>
      <c r="D160" s="96">
        <v>0.12593574606433899</v>
      </c>
      <c r="E160" s="82">
        <f>D160/D173</f>
        <v>3.1483936516084755E-2</v>
      </c>
      <c r="F160" s="91"/>
      <c r="G160" s="201"/>
      <c r="H160" s="91" t="s">
        <v>222</v>
      </c>
      <c r="I160" s="96">
        <v>19871.16</v>
      </c>
      <c r="J160" s="96">
        <v>0.113342231348392</v>
      </c>
      <c r="K160" s="97">
        <f>D160/D173</f>
        <v>3.1483936516084755E-2</v>
      </c>
    </row>
    <row r="161" spans="1:11" ht="15.95" customHeight="1" x14ac:dyDescent="0.2">
      <c r="A161" s="193"/>
      <c r="B161" s="93" t="s">
        <v>223</v>
      </c>
      <c r="C161" s="94">
        <v>32709.71</v>
      </c>
      <c r="D161" s="94">
        <v>0.18657146931325599</v>
      </c>
      <c r="E161" s="81">
        <f>D161/D173</f>
        <v>4.6642867328314006E-2</v>
      </c>
      <c r="F161" s="91"/>
      <c r="G161" s="200"/>
      <c r="H161" s="93" t="s">
        <v>223</v>
      </c>
      <c r="I161" s="94">
        <v>29438.75</v>
      </c>
      <c r="J161" s="94">
        <v>0.16791438512434401</v>
      </c>
      <c r="K161" s="95">
        <f>D161/D173</f>
        <v>4.6642867328314006E-2</v>
      </c>
    </row>
    <row r="162" spans="1:11" ht="15.95" customHeight="1" x14ac:dyDescent="0.2">
      <c r="A162" s="194"/>
      <c r="B162" s="91" t="s">
        <v>224</v>
      </c>
      <c r="C162" s="96">
        <v>16354.855</v>
      </c>
      <c r="D162" s="96">
        <v>9.32857346566279E-2</v>
      </c>
      <c r="E162" s="82">
        <f>D162/D173</f>
        <v>2.3321433664156978E-2</v>
      </c>
      <c r="F162" s="91"/>
      <c r="G162" s="201"/>
      <c r="H162" s="91" t="s">
        <v>224</v>
      </c>
      <c r="I162" s="96">
        <v>14719.375</v>
      </c>
      <c r="J162" s="96">
        <v>8.3957192562172003E-2</v>
      </c>
      <c r="K162" s="97">
        <f>D162/D173</f>
        <v>2.3321433664156978E-2</v>
      </c>
    </row>
    <row r="163" spans="1:11" ht="15.95" customHeight="1" x14ac:dyDescent="0.2">
      <c r="A163" s="193"/>
      <c r="B163" s="93" t="s">
        <v>225</v>
      </c>
      <c r="C163" s="94">
        <v>20688.900000000001</v>
      </c>
      <c r="D163" s="94">
        <v>0.118006502395619</v>
      </c>
      <c r="E163" s="81">
        <f>D163/D173</f>
        <v>2.9501625598904752E-2</v>
      </c>
      <c r="F163" s="91"/>
      <c r="G163" s="200"/>
      <c r="H163" s="93" t="s">
        <v>225</v>
      </c>
      <c r="I163" s="94">
        <v>18620.005000000001</v>
      </c>
      <c r="J163" s="94">
        <v>0.106205823636778</v>
      </c>
      <c r="K163" s="95">
        <f>D163/D173</f>
        <v>2.9501625598904752E-2</v>
      </c>
    </row>
    <row r="164" spans="1:11" ht="15.95" customHeight="1" x14ac:dyDescent="0.2">
      <c r="A164" s="194"/>
      <c r="B164" s="91" t="s">
        <v>226</v>
      </c>
      <c r="C164" s="96">
        <v>2453.2199999999998</v>
      </c>
      <c r="D164" s="96">
        <v>1.39928131416838E-2</v>
      </c>
      <c r="E164" s="82">
        <f>D164/D173</f>
        <v>3.4982032854209504E-3</v>
      </c>
      <c r="F164" s="91"/>
      <c r="G164" s="201"/>
      <c r="H164" s="91" t="s">
        <v>226</v>
      </c>
      <c r="I164" s="96">
        <v>2207.91</v>
      </c>
      <c r="J164" s="96">
        <v>1.25936002737851E-2</v>
      </c>
      <c r="K164" s="97">
        <f>D164/D173</f>
        <v>3.4982032854209504E-3</v>
      </c>
    </row>
    <row r="165" spans="1:11" ht="15.95" customHeight="1" x14ac:dyDescent="0.2">
      <c r="A165" s="193"/>
      <c r="B165" s="93" t="s">
        <v>227</v>
      </c>
      <c r="C165" s="94">
        <v>3516.29</v>
      </c>
      <c r="D165" s="94">
        <v>2.0056411133926502E-2</v>
      </c>
      <c r="E165" s="81">
        <f>D165/D173</f>
        <v>5.0141027834816262E-3</v>
      </c>
      <c r="F165" s="91"/>
      <c r="G165" s="200"/>
      <c r="H165" s="93" t="s">
        <v>227</v>
      </c>
      <c r="I165" s="94">
        <v>3164.665</v>
      </c>
      <c r="J165" s="94">
        <v>1.8050792835957102E-2</v>
      </c>
      <c r="K165" s="95">
        <f>D165/D173</f>
        <v>5.0141027834816262E-3</v>
      </c>
    </row>
    <row r="166" spans="1:11" ht="15.95" customHeight="1" x14ac:dyDescent="0.2">
      <c r="A166" s="194"/>
      <c r="B166" s="91" t="s">
        <v>228</v>
      </c>
      <c r="C166" s="96">
        <v>5560.65</v>
      </c>
      <c r="D166" s="96">
        <v>3.1717145790554402E-2</v>
      </c>
      <c r="E166" s="82">
        <f>D166/D173</f>
        <v>7.9292864476386022E-3</v>
      </c>
      <c r="F166" s="91"/>
      <c r="G166" s="201"/>
      <c r="H166" s="91" t="s">
        <v>228</v>
      </c>
      <c r="I166" s="96">
        <v>5004.585</v>
      </c>
      <c r="J166" s="96">
        <v>2.8545431211498998E-2</v>
      </c>
      <c r="K166" s="97">
        <f>D166/D173</f>
        <v>7.9292864476386022E-3</v>
      </c>
    </row>
    <row r="167" spans="1:11" ht="15.95" customHeight="1" x14ac:dyDescent="0.2">
      <c r="A167" s="193"/>
      <c r="B167" s="93" t="s">
        <v>229</v>
      </c>
      <c r="C167" s="94">
        <v>23632.775000000001</v>
      </c>
      <c r="D167" s="94">
        <v>0.134797940908054</v>
      </c>
      <c r="E167" s="81">
        <f>D167/D173</f>
        <v>3.3699485227013506E-2</v>
      </c>
      <c r="F167" s="91"/>
      <c r="G167" s="200"/>
      <c r="H167" s="93" t="s">
        <v>229</v>
      </c>
      <c r="I167" s="94">
        <v>21269.494999999999</v>
      </c>
      <c r="J167" s="94">
        <v>0.121318132557609</v>
      </c>
      <c r="K167" s="95">
        <f>D167/D173</f>
        <v>3.3699485227013506E-2</v>
      </c>
    </row>
    <row r="168" spans="1:11" ht="15.95" customHeight="1" x14ac:dyDescent="0.2">
      <c r="A168" s="194"/>
      <c r="B168" s="91" t="s">
        <v>230</v>
      </c>
      <c r="C168" s="96">
        <v>24205.19</v>
      </c>
      <c r="D168" s="96">
        <v>0.138062913529546</v>
      </c>
      <c r="E168" s="82">
        <f>D168/D173</f>
        <v>3.4515728382386507E-2</v>
      </c>
      <c r="F168" s="91"/>
      <c r="G168" s="201"/>
      <c r="H168" s="91" t="s">
        <v>230</v>
      </c>
      <c r="I168" s="96">
        <v>21784.67</v>
      </c>
      <c r="J168" s="96">
        <v>0.124256616472736</v>
      </c>
      <c r="K168" s="97">
        <f>D168/D173</f>
        <v>3.4515728382386507E-2</v>
      </c>
    </row>
    <row r="169" spans="1:11" ht="15.95" customHeight="1" x14ac:dyDescent="0.2">
      <c r="A169" s="193"/>
      <c r="B169" s="93" t="s">
        <v>231</v>
      </c>
      <c r="C169" s="94">
        <v>38761.01</v>
      </c>
      <c r="D169" s="94">
        <v>0.221087211955282</v>
      </c>
      <c r="E169" s="81">
        <f>D169/D173</f>
        <v>5.5271802988820506E-2</v>
      </c>
      <c r="F169" s="91"/>
      <c r="G169" s="200"/>
      <c r="H169" s="93" t="s">
        <v>231</v>
      </c>
      <c r="I169" s="94">
        <v>34884.915000000001</v>
      </c>
      <c r="J169" s="94">
        <v>0.19897852498288801</v>
      </c>
      <c r="K169" s="95">
        <f>D169/D173</f>
        <v>5.5271802988820506E-2</v>
      </c>
    </row>
    <row r="170" spans="1:11" ht="15.95" customHeight="1" x14ac:dyDescent="0.2">
      <c r="A170" s="194"/>
      <c r="B170" s="91" t="s">
        <v>232</v>
      </c>
      <c r="C170" s="96">
        <v>20852.45</v>
      </c>
      <c r="D170" s="96">
        <v>0.11893936801277701</v>
      </c>
      <c r="E170" s="82">
        <f>D170/D173</f>
        <v>2.9734842003194255E-2</v>
      </c>
      <c r="F170" s="91"/>
      <c r="G170" s="201"/>
      <c r="H170" s="91" t="s">
        <v>232</v>
      </c>
      <c r="I170" s="96">
        <v>18767.205000000002</v>
      </c>
      <c r="J170" s="96">
        <v>0.107045431211499</v>
      </c>
      <c r="K170" s="97">
        <f>D170/D173</f>
        <v>2.9734842003194255E-2</v>
      </c>
    </row>
    <row r="171" spans="1:11" ht="15.95" customHeight="1" x14ac:dyDescent="0.2">
      <c r="A171" s="193"/>
      <c r="B171" s="93" t="s">
        <v>233</v>
      </c>
      <c r="C171" s="94">
        <v>22569.705000000002</v>
      </c>
      <c r="D171" s="94">
        <v>0.12873434291581101</v>
      </c>
      <c r="E171" s="81">
        <f>D171/D173</f>
        <v>3.218358572895276E-2</v>
      </c>
      <c r="F171" s="91"/>
      <c r="G171" s="200"/>
      <c r="H171" s="93" t="s">
        <v>233</v>
      </c>
      <c r="I171" s="94">
        <v>20312.740000000002</v>
      </c>
      <c r="J171" s="94">
        <v>0.11586093999543701</v>
      </c>
      <c r="K171" s="95">
        <f>D171/D173</f>
        <v>3.218358572895276E-2</v>
      </c>
    </row>
    <row r="172" spans="1:11" ht="15.95" customHeight="1" x14ac:dyDescent="0.2">
      <c r="A172" s="195"/>
      <c r="B172" s="17" t="s">
        <v>234</v>
      </c>
      <c r="C172" s="83">
        <v>3925.165</v>
      </c>
      <c r="D172" s="83">
        <v>2.2388575176819501E-2</v>
      </c>
      <c r="E172" s="84">
        <f>D172/D173</f>
        <v>5.5971437942048761E-3</v>
      </c>
      <c r="F172" s="91"/>
      <c r="G172" s="202"/>
      <c r="H172" s="17" t="s">
        <v>234</v>
      </c>
      <c r="I172" s="83">
        <v>3532.6550000000002</v>
      </c>
      <c r="J172" s="83">
        <v>2.01497547342003E-2</v>
      </c>
      <c r="K172" s="98">
        <f>D172/D173</f>
        <v>5.5971437942048761E-3</v>
      </c>
    </row>
    <row r="173" spans="1:11" s="18" customFormat="1" ht="15.95" customHeight="1" x14ac:dyDescent="0.2">
      <c r="A173" s="99"/>
      <c r="B173" s="19" t="s">
        <v>243</v>
      </c>
      <c r="C173" s="85">
        <f>SUM(C154:C172)</f>
        <v>701280</v>
      </c>
      <c r="D173" s="85">
        <f>SUM(D154:D172)</f>
        <v>3.9999999999999996</v>
      </c>
      <c r="E173" s="86">
        <f>SUM(E154:E172)</f>
        <v>0.99999999999999989</v>
      </c>
      <c r="F173" s="100"/>
      <c r="G173" s="19"/>
      <c r="H173" s="19" t="s">
        <v>243</v>
      </c>
      <c r="I173" s="85">
        <f>SUM(I154:I172)</f>
        <v>631152</v>
      </c>
      <c r="J173" s="85">
        <f>SUM(J154:J172)</f>
        <v>3.5999999999999992</v>
      </c>
      <c r="K173" s="101">
        <f>SUM(K154:K172)</f>
        <v>0.99999999999999989</v>
      </c>
    </row>
    <row r="174" spans="1:11" ht="15" customHeight="1" x14ac:dyDescent="0.2">
      <c r="A174" s="102"/>
      <c r="B174" s="91"/>
      <c r="C174" s="103"/>
      <c r="D174" s="103"/>
      <c r="E174" s="103"/>
      <c r="F174" s="91"/>
      <c r="G174" s="91"/>
      <c r="H174" s="91"/>
      <c r="I174" s="103"/>
      <c r="J174" s="103"/>
      <c r="K174" s="104"/>
    </row>
    <row r="175" spans="1:11" s="43" customFormat="1" ht="15.95" customHeight="1" x14ac:dyDescent="0.2">
      <c r="A175" s="196" t="s">
        <v>244</v>
      </c>
      <c r="B175" s="197"/>
      <c r="C175" s="197"/>
      <c r="D175" s="197"/>
      <c r="E175" s="197"/>
      <c r="F175" s="197"/>
      <c r="G175" s="197"/>
      <c r="H175" s="197"/>
      <c r="I175" s="197"/>
      <c r="J175" s="197"/>
      <c r="K175" s="198"/>
    </row>
    <row r="176" spans="1:11" ht="15" customHeight="1" x14ac:dyDescent="0.2">
      <c r="A176" s="102"/>
      <c r="B176" s="91"/>
      <c r="C176" s="103"/>
      <c r="D176" s="103"/>
      <c r="E176" s="103"/>
      <c r="F176" s="91"/>
      <c r="G176" s="91"/>
      <c r="H176" s="91"/>
      <c r="I176" s="103"/>
      <c r="J176" s="103"/>
      <c r="K176" s="104"/>
    </row>
    <row r="177" spans="1:11" s="15" customFormat="1" ht="32.1" customHeight="1" x14ac:dyDescent="0.2">
      <c r="A177" s="64" t="s">
        <v>1</v>
      </c>
      <c r="B177" s="64" t="s">
        <v>210</v>
      </c>
      <c r="C177" s="63" t="s">
        <v>240</v>
      </c>
      <c r="D177" s="63" t="s">
        <v>241</v>
      </c>
      <c r="E177" s="63" t="s">
        <v>242</v>
      </c>
      <c r="F177" s="90"/>
      <c r="G177" s="64" t="s">
        <v>1</v>
      </c>
      <c r="H177" s="64" t="s">
        <v>210</v>
      </c>
      <c r="I177" s="63" t="s">
        <v>240</v>
      </c>
      <c r="J177" s="63" t="s">
        <v>241</v>
      </c>
      <c r="K177" s="63" t="s">
        <v>242</v>
      </c>
    </row>
    <row r="178" spans="1:11" ht="15.95" customHeight="1" x14ac:dyDescent="0.2">
      <c r="A178" s="192" t="s">
        <v>96</v>
      </c>
      <c r="B178" s="16" t="s">
        <v>216</v>
      </c>
      <c r="C178" s="79">
        <v>24110.34</v>
      </c>
      <c r="D178" s="79">
        <v>0.137521902806297</v>
      </c>
      <c r="E178" s="80">
        <f>D178/D197</f>
        <v>7.6401057114609441E-2</v>
      </c>
      <c r="F178" s="91"/>
      <c r="G178" s="199" t="s">
        <v>42</v>
      </c>
      <c r="H178" s="16" t="s">
        <v>216</v>
      </c>
      <c r="I178" s="79">
        <v>34826.035000000003</v>
      </c>
      <c r="J178" s="79">
        <v>0.198642681953</v>
      </c>
      <c r="K178" s="92">
        <f>D178/D197</f>
        <v>7.6401057114609441E-2</v>
      </c>
    </row>
    <row r="179" spans="1:11" ht="15.95" customHeight="1" x14ac:dyDescent="0.2">
      <c r="A179" s="193"/>
      <c r="B179" s="93" t="s">
        <v>217</v>
      </c>
      <c r="C179" s="94">
        <v>17221.665000000001</v>
      </c>
      <c r="D179" s="94">
        <v>9.8229893908282004E-2</v>
      </c>
      <c r="E179" s="81">
        <f>D179/D197</f>
        <v>5.4572163282378891E-2</v>
      </c>
      <c r="F179" s="91"/>
      <c r="G179" s="200"/>
      <c r="H179" s="93" t="s">
        <v>217</v>
      </c>
      <c r="I179" s="94">
        <v>24875.744999999999</v>
      </c>
      <c r="J179" s="94">
        <v>0.14188766255988999</v>
      </c>
      <c r="K179" s="95">
        <f>D179/D197</f>
        <v>5.4572163282378891E-2</v>
      </c>
    </row>
    <row r="180" spans="1:11" ht="15.95" customHeight="1" x14ac:dyDescent="0.2">
      <c r="A180" s="194"/>
      <c r="B180" s="91" t="s">
        <v>218</v>
      </c>
      <c r="C180" s="96">
        <v>32014.634999999998</v>
      </c>
      <c r="D180" s="96">
        <v>0.18260686173853499</v>
      </c>
      <c r="E180" s="82">
        <f>D180/D197</f>
        <v>0.10144825652140832</v>
      </c>
      <c r="F180" s="91"/>
      <c r="G180" s="201"/>
      <c r="H180" s="91" t="s">
        <v>218</v>
      </c>
      <c r="I180" s="96">
        <v>46243.37</v>
      </c>
      <c r="J180" s="96">
        <v>0.26376551448779401</v>
      </c>
      <c r="K180" s="97">
        <f>D180/D197</f>
        <v>0.10144825652140832</v>
      </c>
    </row>
    <row r="181" spans="1:11" ht="15.95" customHeight="1" x14ac:dyDescent="0.2">
      <c r="A181" s="193"/>
      <c r="B181" s="93" t="s">
        <v>219</v>
      </c>
      <c r="C181" s="94">
        <v>52010.9</v>
      </c>
      <c r="D181" s="94">
        <v>0.29666267396760199</v>
      </c>
      <c r="E181" s="81">
        <f>D181/D197</f>
        <v>0.16481259664866776</v>
      </c>
      <c r="F181" s="91"/>
      <c r="G181" s="200"/>
      <c r="H181" s="93" t="s">
        <v>219</v>
      </c>
      <c r="I181" s="94">
        <v>75126.86</v>
      </c>
      <c r="J181" s="94">
        <v>0.42851277663700699</v>
      </c>
      <c r="K181" s="95">
        <f>D181/D197</f>
        <v>0.16481259664866776</v>
      </c>
    </row>
    <row r="182" spans="1:11" ht="15.95" customHeight="1" x14ac:dyDescent="0.2">
      <c r="A182" s="194"/>
      <c r="B182" s="91" t="s">
        <v>220</v>
      </c>
      <c r="C182" s="96">
        <v>67606.074999999997</v>
      </c>
      <c r="D182" s="96">
        <v>0.38561530344512901</v>
      </c>
      <c r="E182" s="82">
        <f>D182/D197</f>
        <v>0.21423072413618277</v>
      </c>
      <c r="F182" s="91"/>
      <c r="G182" s="201"/>
      <c r="H182" s="91" t="s">
        <v>220</v>
      </c>
      <c r="I182" s="96">
        <v>97653.24</v>
      </c>
      <c r="J182" s="96">
        <v>0.55700000000000005</v>
      </c>
      <c r="K182" s="97">
        <f>D182/D197</f>
        <v>0.21423072413618277</v>
      </c>
    </row>
    <row r="183" spans="1:11" ht="15.95" customHeight="1" x14ac:dyDescent="0.2">
      <c r="A183" s="193"/>
      <c r="B183" s="93" t="s">
        <v>221</v>
      </c>
      <c r="C183" s="94">
        <v>15823.33</v>
      </c>
      <c r="D183" s="94">
        <v>9.0253992699064603E-2</v>
      </c>
      <c r="E183" s="81">
        <f>D183/D197</f>
        <v>5.014110705503589E-2</v>
      </c>
      <c r="F183" s="91"/>
      <c r="G183" s="200"/>
      <c r="H183" s="93" t="s">
        <v>221</v>
      </c>
      <c r="I183" s="94">
        <v>22855.919999999998</v>
      </c>
      <c r="J183" s="94">
        <v>0.130366872005476</v>
      </c>
      <c r="K183" s="95">
        <f>D183/D197</f>
        <v>5.014110705503589E-2</v>
      </c>
    </row>
    <row r="184" spans="1:11" ht="15.95" customHeight="1" x14ac:dyDescent="0.2">
      <c r="A184" s="194"/>
      <c r="B184" s="91" t="s">
        <v>222</v>
      </c>
      <c r="C184" s="96">
        <v>9935.58</v>
      </c>
      <c r="D184" s="96">
        <v>5.6671115674195797E-2</v>
      </c>
      <c r="E184" s="82">
        <f>D184/D197</f>
        <v>3.1483953152330997E-2</v>
      </c>
      <c r="F184" s="91"/>
      <c r="G184" s="201"/>
      <c r="H184" s="91" t="s">
        <v>222</v>
      </c>
      <c r="I184" s="96">
        <v>14351.385</v>
      </c>
      <c r="J184" s="96">
        <v>8.1858230663928805E-2</v>
      </c>
      <c r="K184" s="97">
        <f>D184/D197</f>
        <v>3.1483953152330997E-2</v>
      </c>
    </row>
    <row r="185" spans="1:11" ht="15.95" customHeight="1" x14ac:dyDescent="0.2">
      <c r="A185" s="193"/>
      <c r="B185" s="93" t="s">
        <v>223</v>
      </c>
      <c r="C185" s="94">
        <v>14719.375</v>
      </c>
      <c r="D185" s="94">
        <v>8.3957192562172003E-2</v>
      </c>
      <c r="E185" s="81">
        <f>D185/D197</f>
        <v>4.6642884756762225E-2</v>
      </c>
      <c r="F185" s="91"/>
      <c r="G185" s="200"/>
      <c r="H185" s="93" t="s">
        <v>223</v>
      </c>
      <c r="I185" s="94">
        <v>21261.314999999999</v>
      </c>
      <c r="J185" s="94">
        <v>0.121271475017112</v>
      </c>
      <c r="K185" s="95">
        <f>D185/D197</f>
        <v>4.6642884756762225E-2</v>
      </c>
    </row>
    <row r="186" spans="1:11" ht="15.95" customHeight="1" x14ac:dyDescent="0.2">
      <c r="A186" s="194"/>
      <c r="B186" s="91" t="s">
        <v>224</v>
      </c>
      <c r="C186" s="96">
        <v>7359.68</v>
      </c>
      <c r="D186" s="96">
        <v>4.1978553502167497E-2</v>
      </c>
      <c r="E186" s="82">
        <f>D186/D197</f>
        <v>2.3321418612315275E-2</v>
      </c>
      <c r="F186" s="91"/>
      <c r="G186" s="201"/>
      <c r="H186" s="91" t="s">
        <v>224</v>
      </c>
      <c r="I186" s="96">
        <v>10630.655000000001</v>
      </c>
      <c r="J186" s="96">
        <v>6.06357232489163E-2</v>
      </c>
      <c r="K186" s="97">
        <f>D186/D197</f>
        <v>2.3321418612315275E-2</v>
      </c>
    </row>
    <row r="187" spans="1:11" ht="15.95" customHeight="1" x14ac:dyDescent="0.2">
      <c r="A187" s="193"/>
      <c r="B187" s="93" t="s">
        <v>225</v>
      </c>
      <c r="C187" s="94">
        <v>9310.01</v>
      </c>
      <c r="D187" s="94">
        <v>5.3102954597307801E-2</v>
      </c>
      <c r="E187" s="81">
        <f>D187/D197</f>
        <v>2.9501641442948777E-2</v>
      </c>
      <c r="F187" s="91"/>
      <c r="G187" s="200"/>
      <c r="H187" s="93" t="s">
        <v>225</v>
      </c>
      <c r="I187" s="94">
        <v>13447.785</v>
      </c>
      <c r="J187" s="94">
        <v>7.6704226557152602E-2</v>
      </c>
      <c r="K187" s="95">
        <f>D187/D197</f>
        <v>2.9501641442948777E-2</v>
      </c>
    </row>
    <row r="188" spans="1:11" ht="15.95" customHeight="1" x14ac:dyDescent="0.2">
      <c r="A188" s="194"/>
      <c r="B188" s="91" t="s">
        <v>226</v>
      </c>
      <c r="C188" s="96">
        <v>1103.9549999999999</v>
      </c>
      <c r="D188" s="96">
        <v>6.2968001368925398E-3</v>
      </c>
      <c r="E188" s="82">
        <f>D188/D197</f>
        <v>3.4982222982736333E-3</v>
      </c>
      <c r="F188" s="91"/>
      <c r="G188" s="201"/>
      <c r="H188" s="91" t="s">
        <v>226</v>
      </c>
      <c r="I188" s="96">
        <v>1594.595</v>
      </c>
      <c r="J188" s="96">
        <v>9.0953399498060698E-3</v>
      </c>
      <c r="K188" s="97">
        <f>D188/D197</f>
        <v>3.4982222982736333E-3</v>
      </c>
    </row>
    <row r="189" spans="1:11" ht="15.95" customHeight="1" x14ac:dyDescent="0.2">
      <c r="A189" s="193"/>
      <c r="B189" s="93" t="s">
        <v>227</v>
      </c>
      <c r="C189" s="94">
        <v>1582.325</v>
      </c>
      <c r="D189" s="94">
        <v>9.0253536390600096E-3</v>
      </c>
      <c r="E189" s="81">
        <f>D189/D197</f>
        <v>5.0140853550333384E-3</v>
      </c>
      <c r="F189" s="91"/>
      <c r="G189" s="200"/>
      <c r="H189" s="93" t="s">
        <v>227</v>
      </c>
      <c r="I189" s="94">
        <v>2285.585</v>
      </c>
      <c r="J189" s="94">
        <v>1.30366472735569E-2</v>
      </c>
      <c r="K189" s="95">
        <f>D189/D197</f>
        <v>5.0140853550333384E-3</v>
      </c>
    </row>
    <row r="190" spans="1:11" ht="15.95" customHeight="1" x14ac:dyDescent="0.2">
      <c r="A190" s="194"/>
      <c r="B190" s="91" t="s">
        <v>228</v>
      </c>
      <c r="C190" s="96">
        <v>2502.2950000000001</v>
      </c>
      <c r="D190" s="96">
        <v>1.4272729865389E-2</v>
      </c>
      <c r="E190" s="82">
        <f>D190/D197</f>
        <v>7.9292943696605556E-3</v>
      </c>
      <c r="F190" s="91"/>
      <c r="G190" s="201"/>
      <c r="H190" s="91" t="s">
        <v>228</v>
      </c>
      <c r="I190" s="96">
        <v>3614.415</v>
      </c>
      <c r="J190" s="96">
        <v>2.06161019849418E-2</v>
      </c>
      <c r="K190" s="97">
        <f>D190/D197</f>
        <v>7.9292943696605556E-3</v>
      </c>
    </row>
    <row r="191" spans="1:11" ht="15.95" customHeight="1" x14ac:dyDescent="0.2">
      <c r="A191" s="193"/>
      <c r="B191" s="93" t="s">
        <v>229</v>
      </c>
      <c r="C191" s="94">
        <v>10634.74</v>
      </c>
      <c r="D191" s="94">
        <v>6.0659023499885903E-2</v>
      </c>
      <c r="E191" s="81">
        <f>D191/D197</f>
        <v>3.3699457499936615E-2</v>
      </c>
      <c r="F191" s="91"/>
      <c r="G191" s="200"/>
      <c r="H191" s="93" t="s">
        <v>229</v>
      </c>
      <c r="I191" s="94">
        <v>15361.295</v>
      </c>
      <c r="J191" s="94">
        <v>8.7618611681496705E-2</v>
      </c>
      <c r="K191" s="95">
        <f>D191/D197</f>
        <v>3.3699457499936615E-2</v>
      </c>
    </row>
    <row r="192" spans="1:11" ht="15.95" customHeight="1" x14ac:dyDescent="0.2">
      <c r="A192" s="194"/>
      <c r="B192" s="91" t="s">
        <v>230</v>
      </c>
      <c r="C192" s="96">
        <v>10892.334999999999</v>
      </c>
      <c r="D192" s="96">
        <v>6.21283082363678E-2</v>
      </c>
      <c r="E192" s="82">
        <f>D192/D197</f>
        <v>3.4515726797982108E-2</v>
      </c>
      <c r="F192" s="91"/>
      <c r="G192" s="201"/>
      <c r="H192" s="91" t="s">
        <v>230</v>
      </c>
      <c r="I192" s="96">
        <v>15733.37</v>
      </c>
      <c r="J192" s="96">
        <v>8.9740873830709597E-2</v>
      </c>
      <c r="K192" s="97">
        <f>D192/D197</f>
        <v>3.4515726797982108E-2</v>
      </c>
    </row>
    <row r="193" spans="1:11" ht="15.95" customHeight="1" x14ac:dyDescent="0.2">
      <c r="A193" s="193"/>
      <c r="B193" s="93" t="s">
        <v>231</v>
      </c>
      <c r="C193" s="94">
        <v>17442.46</v>
      </c>
      <c r="D193" s="94">
        <v>9.9489276751083697E-2</v>
      </c>
      <c r="E193" s="81">
        <f>D193/D197</f>
        <v>5.5271820417268719E-2</v>
      </c>
      <c r="F193" s="91"/>
      <c r="G193" s="200"/>
      <c r="H193" s="93" t="s">
        <v>231</v>
      </c>
      <c r="I193" s="94">
        <v>25194.665000000001</v>
      </c>
      <c r="J193" s="94">
        <v>0.143706736253708</v>
      </c>
      <c r="K193" s="95">
        <f>D193/D197</f>
        <v>5.5271820417268719E-2</v>
      </c>
    </row>
    <row r="194" spans="1:11" ht="15.95" customHeight="1" x14ac:dyDescent="0.2">
      <c r="A194" s="194"/>
      <c r="B194" s="91" t="s">
        <v>232</v>
      </c>
      <c r="C194" s="96">
        <v>9383.6</v>
      </c>
      <c r="D194" s="96">
        <v>5.3522701346110001E-2</v>
      </c>
      <c r="E194" s="82">
        <f>D194/D197</f>
        <v>2.9734834081172223E-2</v>
      </c>
      <c r="F194" s="91"/>
      <c r="G194" s="201"/>
      <c r="H194" s="91" t="s">
        <v>232</v>
      </c>
      <c r="I194" s="96">
        <v>13554.094999999999</v>
      </c>
      <c r="J194" s="96">
        <v>7.73106034679443E-2</v>
      </c>
      <c r="K194" s="97">
        <f>D194/D197</f>
        <v>2.9734834081172223E-2</v>
      </c>
    </row>
    <row r="195" spans="1:11" ht="15.95" customHeight="1" x14ac:dyDescent="0.2">
      <c r="A195" s="193"/>
      <c r="B195" s="93" t="s">
        <v>233</v>
      </c>
      <c r="C195" s="94">
        <v>10156.370000000001</v>
      </c>
      <c r="D195" s="94">
        <v>5.7930469997718503E-2</v>
      </c>
      <c r="E195" s="81">
        <f>D195/D197</f>
        <v>3.2183594443176942E-2</v>
      </c>
      <c r="F195" s="91"/>
      <c r="G195" s="200"/>
      <c r="H195" s="93" t="s">
        <v>233</v>
      </c>
      <c r="I195" s="94">
        <v>14670.305</v>
      </c>
      <c r="J195" s="94">
        <v>8.3677304357745799E-2</v>
      </c>
      <c r="K195" s="95">
        <f>D195/D197</f>
        <v>3.2183594443176942E-2</v>
      </c>
    </row>
    <row r="196" spans="1:11" ht="15.95" customHeight="1" x14ac:dyDescent="0.2">
      <c r="A196" s="195"/>
      <c r="B196" s="17" t="s">
        <v>234</v>
      </c>
      <c r="C196" s="83">
        <v>1766.33</v>
      </c>
      <c r="D196" s="83">
        <v>1.0074891626739701E-2</v>
      </c>
      <c r="E196" s="84">
        <f>D196/D197</f>
        <v>5.5971620148553896E-3</v>
      </c>
      <c r="F196" s="91"/>
      <c r="G196" s="202"/>
      <c r="H196" s="17" t="s">
        <v>234</v>
      </c>
      <c r="I196" s="83">
        <v>2551.3649999999998</v>
      </c>
      <c r="J196" s="83">
        <v>1.45526180698152E-2</v>
      </c>
      <c r="K196" s="98">
        <f>D196/D197</f>
        <v>5.5971620148553896E-3</v>
      </c>
    </row>
    <row r="197" spans="1:11" s="18" customFormat="1" ht="15.95" customHeight="1" x14ac:dyDescent="0.2">
      <c r="A197" s="99"/>
      <c r="B197" s="19" t="s">
        <v>243</v>
      </c>
      <c r="C197" s="85">
        <f>SUM(C178:C196)</f>
        <v>315576</v>
      </c>
      <c r="D197" s="85">
        <f>SUM(D178:D196)</f>
        <v>1.8</v>
      </c>
      <c r="E197" s="86">
        <f>SUM(E178:E196)</f>
        <v>1.0000000000000002</v>
      </c>
      <c r="F197" s="100"/>
      <c r="G197" s="19"/>
      <c r="H197" s="19" t="s">
        <v>243</v>
      </c>
      <c r="I197" s="85">
        <f>SUM(I178:I196)</f>
        <v>455831.99999999988</v>
      </c>
      <c r="J197" s="85">
        <f>SUM(J178:J196)</f>
        <v>2.600000000000001</v>
      </c>
      <c r="K197" s="101">
        <f>SUM(K178:K196)</f>
        <v>1.0000000000000002</v>
      </c>
    </row>
    <row r="198" spans="1:11" ht="15" customHeight="1" x14ac:dyDescent="0.2">
      <c r="A198" s="102"/>
      <c r="B198" s="91"/>
      <c r="C198" s="103"/>
      <c r="D198" s="103"/>
      <c r="E198" s="103"/>
      <c r="F198" s="91"/>
      <c r="G198" s="91"/>
      <c r="H198" s="91"/>
      <c r="I198" s="103"/>
      <c r="J198" s="103"/>
      <c r="K198" s="104"/>
    </row>
    <row r="199" spans="1:11" s="43" customFormat="1" ht="15.95" customHeight="1" x14ac:dyDescent="0.2">
      <c r="A199" s="196" t="s">
        <v>244</v>
      </c>
      <c r="B199" s="197"/>
      <c r="C199" s="197"/>
      <c r="D199" s="197"/>
      <c r="E199" s="197"/>
      <c r="F199" s="197"/>
      <c r="G199" s="197"/>
      <c r="H199" s="197"/>
      <c r="I199" s="197"/>
      <c r="J199" s="197"/>
      <c r="K199" s="198"/>
    </row>
    <row r="200" spans="1:11" ht="15" customHeight="1" x14ac:dyDescent="0.2">
      <c r="A200" s="102"/>
      <c r="B200" s="91"/>
      <c r="C200" s="103"/>
      <c r="D200" s="103"/>
      <c r="E200" s="103"/>
      <c r="F200" s="91"/>
      <c r="G200" s="91"/>
      <c r="H200" s="91"/>
      <c r="I200" s="103"/>
      <c r="J200" s="103"/>
      <c r="K200" s="104"/>
    </row>
    <row r="201" spans="1:11" s="15" customFormat="1" ht="32.1" customHeight="1" x14ac:dyDescent="0.2">
      <c r="A201" s="64" t="s">
        <v>1</v>
      </c>
      <c r="B201" s="64" t="s">
        <v>210</v>
      </c>
      <c r="C201" s="63" t="s">
        <v>240</v>
      </c>
      <c r="D201" s="63" t="s">
        <v>241</v>
      </c>
      <c r="E201" s="63" t="s">
        <v>242</v>
      </c>
      <c r="F201" s="90"/>
      <c r="G201" s="64" t="s">
        <v>1</v>
      </c>
      <c r="H201" s="64" t="s">
        <v>210</v>
      </c>
      <c r="I201" s="63" t="s">
        <v>240</v>
      </c>
      <c r="J201" s="63" t="s">
        <v>241</v>
      </c>
      <c r="K201" s="63" t="s">
        <v>242</v>
      </c>
    </row>
    <row r="202" spans="1:11" ht="15.95" customHeight="1" x14ac:dyDescent="0.2">
      <c r="A202" s="192" t="s">
        <v>73</v>
      </c>
      <c r="B202" s="16" t="s">
        <v>216</v>
      </c>
      <c r="C202" s="79">
        <v>61615.294999999998</v>
      </c>
      <c r="D202" s="79">
        <v>0.35144475815651399</v>
      </c>
      <c r="E202" s="80">
        <f>D202/D221</f>
        <v>7.6401034381850877E-2</v>
      </c>
      <c r="F202" s="91"/>
      <c r="G202" s="199" t="s">
        <v>75</v>
      </c>
      <c r="H202" s="16" t="s">
        <v>216</v>
      </c>
      <c r="I202" s="79">
        <v>60275.834999999999</v>
      </c>
      <c r="J202" s="79">
        <v>0.343804671457906</v>
      </c>
      <c r="K202" s="92">
        <f>D202/D221</f>
        <v>7.6401034381850877E-2</v>
      </c>
    </row>
    <row r="203" spans="1:11" ht="15.95" customHeight="1" x14ac:dyDescent="0.2">
      <c r="A203" s="193"/>
      <c r="B203" s="93" t="s">
        <v>217</v>
      </c>
      <c r="C203" s="94">
        <v>44010.925000000003</v>
      </c>
      <c r="D203" s="94">
        <v>0.25103197011179601</v>
      </c>
      <c r="E203" s="81">
        <f>D203/D221</f>
        <v>5.4572167415607831E-2</v>
      </c>
      <c r="F203" s="91"/>
      <c r="G203" s="200"/>
      <c r="H203" s="93" t="s">
        <v>217</v>
      </c>
      <c r="I203" s="94">
        <v>43054.17</v>
      </c>
      <c r="J203" s="94">
        <v>0.24557477754962401</v>
      </c>
      <c r="K203" s="95">
        <f>D203/D221</f>
        <v>5.4572167415607831E-2</v>
      </c>
    </row>
    <row r="204" spans="1:11" ht="15.95" customHeight="1" x14ac:dyDescent="0.2">
      <c r="A204" s="194"/>
      <c r="B204" s="91" t="s">
        <v>218</v>
      </c>
      <c r="C204" s="96">
        <v>81815.179999999993</v>
      </c>
      <c r="D204" s="96">
        <v>0.46666198950490501</v>
      </c>
      <c r="E204" s="82">
        <f>D204/D221</f>
        <v>0.10144825858802284</v>
      </c>
      <c r="F204" s="91"/>
      <c r="G204" s="201"/>
      <c r="H204" s="91" t="s">
        <v>218</v>
      </c>
      <c r="I204" s="96">
        <v>80036.585000000006</v>
      </c>
      <c r="J204" s="96">
        <v>0.45651714008669902</v>
      </c>
      <c r="K204" s="97">
        <f>D204/D221</f>
        <v>0.10144825858802284</v>
      </c>
    </row>
    <row r="205" spans="1:11" ht="15.95" customHeight="1" x14ac:dyDescent="0.2">
      <c r="A205" s="193"/>
      <c r="B205" s="93" t="s">
        <v>219</v>
      </c>
      <c r="C205" s="94">
        <v>132916.755</v>
      </c>
      <c r="D205" s="94">
        <v>0.75813800479123905</v>
      </c>
      <c r="E205" s="81">
        <f>D205/D221</f>
        <v>0.16481260973722589</v>
      </c>
      <c r="F205" s="91"/>
      <c r="G205" s="200"/>
      <c r="H205" s="93" t="s">
        <v>219</v>
      </c>
      <c r="I205" s="94">
        <v>130027.26</v>
      </c>
      <c r="J205" s="94">
        <v>0.74165674195756304</v>
      </c>
      <c r="K205" s="95">
        <f>D205/D221</f>
        <v>0.16481260973722589</v>
      </c>
    </row>
    <row r="206" spans="1:11" ht="15.95" customHeight="1" x14ac:dyDescent="0.2">
      <c r="A206" s="194"/>
      <c r="B206" s="91" t="s">
        <v>220</v>
      </c>
      <c r="C206" s="96">
        <v>172771.08499999999</v>
      </c>
      <c r="D206" s="96">
        <v>0.98546135637691101</v>
      </c>
      <c r="E206" s="82">
        <f>D206/D221</f>
        <v>0.21423072964715459</v>
      </c>
      <c r="F206" s="91"/>
      <c r="G206" s="201"/>
      <c r="H206" s="91" t="s">
        <v>220</v>
      </c>
      <c r="I206" s="96">
        <v>169015.215</v>
      </c>
      <c r="J206" s="96">
        <v>0.96403841546885705</v>
      </c>
      <c r="K206" s="97">
        <f>D206/D221</f>
        <v>0.21423072964715459</v>
      </c>
    </row>
    <row r="207" spans="1:11" ht="15.95" customHeight="1" x14ac:dyDescent="0.2">
      <c r="A207" s="193"/>
      <c r="B207" s="93" t="s">
        <v>221</v>
      </c>
      <c r="C207" s="94">
        <v>40437.394999999997</v>
      </c>
      <c r="D207" s="94">
        <v>0.230649070271504</v>
      </c>
      <c r="E207" s="81">
        <f>D207/D221</f>
        <v>5.0141102232935657E-2</v>
      </c>
      <c r="F207" s="91"/>
      <c r="G207" s="200"/>
      <c r="H207" s="93" t="s">
        <v>221</v>
      </c>
      <c r="I207" s="94">
        <v>39558.315000000002</v>
      </c>
      <c r="J207" s="94">
        <v>0.22563492470910301</v>
      </c>
      <c r="K207" s="95">
        <f>D207/D221</f>
        <v>5.0141102232935657E-2</v>
      </c>
    </row>
    <row r="208" spans="1:11" ht="15.95" customHeight="1" x14ac:dyDescent="0.2">
      <c r="A208" s="194"/>
      <c r="B208" s="91" t="s">
        <v>222</v>
      </c>
      <c r="C208" s="96">
        <v>25390.92</v>
      </c>
      <c r="D208" s="96">
        <v>0.14482614647501699</v>
      </c>
      <c r="E208" s="82">
        <f>D208/D221</f>
        <v>3.1483944885873263E-2</v>
      </c>
      <c r="F208" s="91"/>
      <c r="G208" s="201"/>
      <c r="H208" s="91" t="s">
        <v>222</v>
      </c>
      <c r="I208" s="96">
        <v>24838.94</v>
      </c>
      <c r="J208" s="96">
        <v>0.141677732146931</v>
      </c>
      <c r="K208" s="97">
        <f>D208/D221</f>
        <v>3.1483944885873263E-2</v>
      </c>
    </row>
    <row r="209" spans="1:11" ht="15.95" customHeight="1" x14ac:dyDescent="0.2">
      <c r="A209" s="193"/>
      <c r="B209" s="93" t="s">
        <v>223</v>
      </c>
      <c r="C209" s="94">
        <v>37616.17</v>
      </c>
      <c r="D209" s="94">
        <v>0.21455720967373901</v>
      </c>
      <c r="E209" s="81">
        <f>D209/D221</f>
        <v>4.6642871668204133E-2</v>
      </c>
      <c r="F209" s="91"/>
      <c r="G209" s="200"/>
      <c r="H209" s="93" t="s">
        <v>223</v>
      </c>
      <c r="I209" s="94">
        <v>36798.43</v>
      </c>
      <c r="J209" s="94">
        <v>0.20989293862651201</v>
      </c>
      <c r="K209" s="95">
        <f>D209/D221</f>
        <v>4.6642871668204133E-2</v>
      </c>
    </row>
    <row r="210" spans="1:11" ht="15.95" customHeight="1" x14ac:dyDescent="0.2">
      <c r="A210" s="194"/>
      <c r="B210" s="91" t="s">
        <v>224</v>
      </c>
      <c r="C210" s="96">
        <v>18808.09</v>
      </c>
      <c r="D210" s="96">
        <v>0.107278633356149</v>
      </c>
      <c r="E210" s="82">
        <f>D210/D221</f>
        <v>2.3321442033945435E-2</v>
      </c>
      <c r="F210" s="91"/>
      <c r="G210" s="201"/>
      <c r="H210" s="91" t="s">
        <v>224</v>
      </c>
      <c r="I210" s="96">
        <v>18399.215</v>
      </c>
      <c r="J210" s="96">
        <v>0.10494646931325601</v>
      </c>
      <c r="K210" s="97">
        <f>D210/D221</f>
        <v>2.3321442033945435E-2</v>
      </c>
    </row>
    <row r="211" spans="1:11" ht="15.95" customHeight="1" x14ac:dyDescent="0.2">
      <c r="A211" s="193"/>
      <c r="B211" s="93" t="s">
        <v>225</v>
      </c>
      <c r="C211" s="94">
        <v>23792.224999999999</v>
      </c>
      <c r="D211" s="94">
        <v>0.13570742071640399</v>
      </c>
      <c r="E211" s="81">
        <f>D211/D221</f>
        <v>2.9501613199218259E-2</v>
      </c>
      <c r="F211" s="91"/>
      <c r="G211" s="200"/>
      <c r="H211" s="93" t="s">
        <v>225</v>
      </c>
      <c r="I211" s="94">
        <v>23275.01</v>
      </c>
      <c r="J211" s="94">
        <v>0.132757300935432</v>
      </c>
      <c r="K211" s="95">
        <f>D211/D221</f>
        <v>2.9501613199218259E-2</v>
      </c>
    </row>
    <row r="212" spans="1:11" ht="15.95" customHeight="1" x14ac:dyDescent="0.2">
      <c r="A212" s="194"/>
      <c r="B212" s="91" t="s">
        <v>226</v>
      </c>
      <c r="C212" s="96">
        <v>2821.21</v>
      </c>
      <c r="D212" s="96">
        <v>1.6091775039926998E-2</v>
      </c>
      <c r="E212" s="82">
        <f>D212/D221</f>
        <v>3.4982119652015218E-3</v>
      </c>
      <c r="F212" s="91"/>
      <c r="G212" s="201"/>
      <c r="H212" s="91" t="s">
        <v>226</v>
      </c>
      <c r="I212" s="96">
        <v>2759.8850000000002</v>
      </c>
      <c r="J212" s="96">
        <v>1.5741986082591801E-2</v>
      </c>
      <c r="K212" s="97">
        <f>D212/D221</f>
        <v>3.4982119652015218E-3</v>
      </c>
    </row>
    <row r="213" spans="1:11" ht="15.95" customHeight="1" x14ac:dyDescent="0.2">
      <c r="A213" s="193"/>
      <c r="B213" s="93" t="s">
        <v>227</v>
      </c>
      <c r="C213" s="94">
        <v>4043.7449999999999</v>
      </c>
      <c r="D213" s="94">
        <v>2.3064938398357299E-2</v>
      </c>
      <c r="E213" s="81">
        <f>D213/D221</f>
        <v>5.0141170431211518E-3</v>
      </c>
      <c r="F213" s="91"/>
      <c r="G213" s="200"/>
      <c r="H213" s="93" t="s">
        <v>227</v>
      </c>
      <c r="I213" s="94">
        <v>3955.83</v>
      </c>
      <c r="J213" s="94">
        <v>2.2563483915126602E-2</v>
      </c>
      <c r="K213" s="95">
        <f>D213/D221</f>
        <v>5.0141170431211518E-3</v>
      </c>
    </row>
    <row r="214" spans="1:11" ht="15.95" customHeight="1" x14ac:dyDescent="0.2">
      <c r="A214" s="194"/>
      <c r="B214" s="91" t="s">
        <v>228</v>
      </c>
      <c r="C214" s="96">
        <v>6394.7550000000001</v>
      </c>
      <c r="D214" s="96">
        <v>3.64747604380561E-2</v>
      </c>
      <c r="E214" s="82">
        <f>D214/D221</f>
        <v>7.9292957474035013E-3</v>
      </c>
      <c r="F214" s="91"/>
      <c r="G214" s="201"/>
      <c r="H214" s="91" t="s">
        <v>228</v>
      </c>
      <c r="I214" s="96">
        <v>6255.74</v>
      </c>
      <c r="J214" s="96">
        <v>3.5681838923111997E-2</v>
      </c>
      <c r="K214" s="97">
        <f>D214/D221</f>
        <v>7.9292957474035013E-3</v>
      </c>
    </row>
    <row r="215" spans="1:11" ht="15.95" customHeight="1" x14ac:dyDescent="0.2">
      <c r="A215" s="193"/>
      <c r="B215" s="93" t="s">
        <v>229</v>
      </c>
      <c r="C215" s="94">
        <v>27177.685000000001</v>
      </c>
      <c r="D215" s="94">
        <v>0.15501759639516299</v>
      </c>
      <c r="E215" s="81">
        <f>D215/D221</f>
        <v>3.3699477477209347E-2</v>
      </c>
      <c r="F215" s="91"/>
      <c r="G215" s="200"/>
      <c r="H215" s="93" t="s">
        <v>229</v>
      </c>
      <c r="I215" s="94">
        <v>26586.86</v>
      </c>
      <c r="J215" s="94">
        <v>0.15164761578827299</v>
      </c>
      <c r="K215" s="95">
        <f>D215/D221</f>
        <v>3.3699477477209347E-2</v>
      </c>
    </row>
    <row r="216" spans="1:11" ht="15.95" customHeight="1" x14ac:dyDescent="0.2">
      <c r="A216" s="194"/>
      <c r="B216" s="91" t="s">
        <v>230</v>
      </c>
      <c r="C216" s="96">
        <v>27835.97</v>
      </c>
      <c r="D216" s="96">
        <v>0.15877235911476201</v>
      </c>
      <c r="E216" s="82">
        <f>D216/D221</f>
        <v>3.4515730242339566E-2</v>
      </c>
      <c r="F216" s="91"/>
      <c r="G216" s="201"/>
      <c r="H216" s="91" t="s">
        <v>230</v>
      </c>
      <c r="I216" s="96">
        <v>27230.84</v>
      </c>
      <c r="J216" s="96">
        <v>0.155320784850559</v>
      </c>
      <c r="K216" s="97">
        <f>D216/D221</f>
        <v>3.4515730242339566E-2</v>
      </c>
    </row>
    <row r="217" spans="1:11" ht="15.95" customHeight="1" x14ac:dyDescent="0.2">
      <c r="A217" s="193"/>
      <c r="B217" s="93" t="s">
        <v>231</v>
      </c>
      <c r="C217" s="94">
        <v>44575.17</v>
      </c>
      <c r="D217" s="94">
        <v>0.25425034223134801</v>
      </c>
      <c r="E217" s="81">
        <f>D217/D221</f>
        <v>5.5271813528553919E-2</v>
      </c>
      <c r="F217" s="91"/>
      <c r="G217" s="200"/>
      <c r="H217" s="93" t="s">
        <v>231</v>
      </c>
      <c r="I217" s="94">
        <v>43606.144999999997</v>
      </c>
      <c r="J217" s="94">
        <v>0.24872316335843001</v>
      </c>
      <c r="K217" s="95">
        <f>D217/D221</f>
        <v>5.5271813528553919E-2</v>
      </c>
    </row>
    <row r="218" spans="1:11" ht="15.95" customHeight="1" x14ac:dyDescent="0.2">
      <c r="A218" s="194"/>
      <c r="B218" s="91" t="s">
        <v>232</v>
      </c>
      <c r="C218" s="96">
        <v>23980.314999999999</v>
      </c>
      <c r="D218" s="96">
        <v>0.136780258955054</v>
      </c>
      <c r="E218" s="82">
        <f>D218/D221</f>
        <v>2.9734838903272609E-2</v>
      </c>
      <c r="F218" s="91"/>
      <c r="G218" s="201"/>
      <c r="H218" s="91" t="s">
        <v>232</v>
      </c>
      <c r="I218" s="96">
        <v>23459</v>
      </c>
      <c r="J218" s="96">
        <v>0.13380675336527501</v>
      </c>
      <c r="K218" s="97">
        <f>D218/D221</f>
        <v>2.9734838903272609E-2</v>
      </c>
    </row>
    <row r="219" spans="1:11" ht="15.95" customHeight="1" x14ac:dyDescent="0.2">
      <c r="A219" s="193"/>
      <c r="B219" s="93" t="s">
        <v>233</v>
      </c>
      <c r="C219" s="94">
        <v>25955.165000000001</v>
      </c>
      <c r="D219" s="94">
        <v>0.14804451859456999</v>
      </c>
      <c r="E219" s="81">
        <f>D219/D221</f>
        <v>3.2183590998819567E-2</v>
      </c>
      <c r="F219" s="91"/>
      <c r="G219" s="200"/>
      <c r="H219" s="93" t="s">
        <v>233</v>
      </c>
      <c r="I219" s="94">
        <v>25390.92</v>
      </c>
      <c r="J219" s="94">
        <v>0.14482614647501699</v>
      </c>
      <c r="K219" s="95">
        <f>D219/D221</f>
        <v>3.2183590998819567E-2</v>
      </c>
    </row>
    <row r="220" spans="1:11" ht="15.95" customHeight="1" x14ac:dyDescent="0.2">
      <c r="A220" s="195"/>
      <c r="B220" s="17" t="s">
        <v>234</v>
      </c>
      <c r="C220" s="83">
        <v>4513.9449999999997</v>
      </c>
      <c r="D220" s="83">
        <v>2.5746891398585402E-2</v>
      </c>
      <c r="E220" s="84">
        <f>D220/D221</f>
        <v>5.5971503040403055E-3</v>
      </c>
      <c r="F220" s="91"/>
      <c r="G220" s="202"/>
      <c r="H220" s="17" t="s">
        <v>234</v>
      </c>
      <c r="I220" s="83">
        <v>4415.8050000000003</v>
      </c>
      <c r="J220" s="83">
        <v>2.5187114989733101E-2</v>
      </c>
      <c r="K220" s="98">
        <f>D220/D221</f>
        <v>5.5971503040403055E-3</v>
      </c>
    </row>
    <row r="221" spans="1:11" s="18" customFormat="1" ht="15.95" customHeight="1" x14ac:dyDescent="0.2">
      <c r="A221" s="99"/>
      <c r="B221" s="19" t="s">
        <v>243</v>
      </c>
      <c r="C221" s="85">
        <f>SUM(C202:C220)</f>
        <v>806472</v>
      </c>
      <c r="D221" s="85">
        <f>SUM(D202:D220)</f>
        <v>4.5999999999999996</v>
      </c>
      <c r="E221" s="86">
        <f>SUM(E202:E220)</f>
        <v>1.0000000000000004</v>
      </c>
      <c r="F221" s="100"/>
      <c r="G221" s="19"/>
      <c r="H221" s="19" t="s">
        <v>243</v>
      </c>
      <c r="I221" s="85">
        <f>SUM(I202:I220)</f>
        <v>788940.00000000012</v>
      </c>
      <c r="J221" s="85">
        <f>SUM(J202:J220)</f>
        <v>4.5000000000000009</v>
      </c>
      <c r="K221" s="101">
        <f>SUM(K202:K220)</f>
        <v>1.0000000000000004</v>
      </c>
    </row>
    <row r="222" spans="1:11" ht="15" customHeight="1" x14ac:dyDescent="0.2">
      <c r="A222" s="102"/>
      <c r="B222" s="91"/>
      <c r="C222" s="103"/>
      <c r="D222" s="103"/>
      <c r="E222" s="103"/>
      <c r="F222" s="91"/>
      <c r="G222" s="91"/>
      <c r="H222" s="91"/>
      <c r="I222" s="103"/>
      <c r="J222" s="103"/>
      <c r="K222" s="104"/>
    </row>
    <row r="223" spans="1:11" s="43" customFormat="1" ht="15.95" customHeight="1" x14ac:dyDescent="0.2">
      <c r="A223" s="196" t="s">
        <v>244</v>
      </c>
      <c r="B223" s="197"/>
      <c r="C223" s="197"/>
      <c r="D223" s="197"/>
      <c r="E223" s="197"/>
      <c r="F223" s="197"/>
      <c r="G223" s="197"/>
      <c r="H223" s="197"/>
      <c r="I223" s="197"/>
      <c r="J223" s="197"/>
      <c r="K223" s="198"/>
    </row>
    <row r="224" spans="1:11" ht="15" customHeight="1" x14ac:dyDescent="0.2">
      <c r="A224" s="102"/>
      <c r="B224" s="91"/>
      <c r="C224" s="103"/>
      <c r="D224" s="103"/>
      <c r="E224" s="103"/>
      <c r="F224" s="91"/>
      <c r="G224" s="91"/>
      <c r="H224" s="91"/>
      <c r="I224" s="103"/>
      <c r="J224" s="103"/>
      <c r="K224" s="104"/>
    </row>
    <row r="225" spans="1:11" s="15" customFormat="1" ht="32.1" customHeight="1" x14ac:dyDescent="0.2">
      <c r="A225" s="64" t="s">
        <v>1</v>
      </c>
      <c r="B225" s="64" t="s">
        <v>210</v>
      </c>
      <c r="C225" s="63" t="s">
        <v>240</v>
      </c>
      <c r="D225" s="63" t="s">
        <v>241</v>
      </c>
      <c r="E225" s="63" t="s">
        <v>242</v>
      </c>
      <c r="F225" s="90"/>
      <c r="G225" s="64" t="s">
        <v>1</v>
      </c>
      <c r="H225" s="64" t="s">
        <v>210</v>
      </c>
      <c r="I225" s="63" t="s">
        <v>240</v>
      </c>
      <c r="J225" s="63" t="s">
        <v>241</v>
      </c>
      <c r="K225" s="63" t="s">
        <v>242</v>
      </c>
    </row>
    <row r="226" spans="1:11" ht="15.95" customHeight="1" x14ac:dyDescent="0.2">
      <c r="A226" s="192" t="s">
        <v>77</v>
      </c>
      <c r="B226" s="16" t="s">
        <v>216</v>
      </c>
      <c r="C226" s="79">
        <v>117872.74</v>
      </c>
      <c r="D226" s="79">
        <v>0.67232911248003602</v>
      </c>
      <c r="E226" s="80">
        <f>D226/D245</f>
        <v>7.6401035509095036E-2</v>
      </c>
      <c r="F226" s="91"/>
      <c r="G226" s="199" t="s">
        <v>79</v>
      </c>
      <c r="H226" s="16" t="s">
        <v>216</v>
      </c>
      <c r="I226" s="79">
        <v>119212.2</v>
      </c>
      <c r="J226" s="79">
        <v>0.67996919917864496</v>
      </c>
      <c r="K226" s="92">
        <f>D226/D245</f>
        <v>7.6401035509095036E-2</v>
      </c>
    </row>
    <row r="227" spans="1:11" ht="15.95" customHeight="1" x14ac:dyDescent="0.2">
      <c r="A227" s="193"/>
      <c r="B227" s="93" t="s">
        <v>217</v>
      </c>
      <c r="C227" s="94">
        <v>84194.81</v>
      </c>
      <c r="D227" s="94">
        <v>0.48023505589778698</v>
      </c>
      <c r="E227" s="81">
        <f>D227/D245</f>
        <v>5.4572165442930365E-2</v>
      </c>
      <c r="F227" s="91"/>
      <c r="G227" s="200"/>
      <c r="H227" s="93" t="s">
        <v>217</v>
      </c>
      <c r="I227" s="94">
        <v>85151.58</v>
      </c>
      <c r="J227" s="94">
        <v>0.48569233401779599</v>
      </c>
      <c r="K227" s="95">
        <f>D227/D245</f>
        <v>5.4572165442930365E-2</v>
      </c>
    </row>
    <row r="228" spans="1:11" ht="15.95" customHeight="1" x14ac:dyDescent="0.2">
      <c r="A228" s="194"/>
      <c r="B228" s="91" t="s">
        <v>218</v>
      </c>
      <c r="C228" s="96">
        <v>156516.005</v>
      </c>
      <c r="D228" s="96">
        <v>0.892744723933379</v>
      </c>
      <c r="E228" s="82">
        <f>D228/D245</f>
        <v>0.10144826408333858</v>
      </c>
      <c r="F228" s="91"/>
      <c r="G228" s="201"/>
      <c r="H228" s="91" t="s">
        <v>218</v>
      </c>
      <c r="I228" s="96">
        <v>158294.59</v>
      </c>
      <c r="J228" s="96">
        <v>0.90288951631302805</v>
      </c>
      <c r="K228" s="97">
        <f>D228/D245</f>
        <v>0.10144826408333858</v>
      </c>
    </row>
    <row r="229" spans="1:11" ht="15.95" customHeight="1" x14ac:dyDescent="0.2">
      <c r="A229" s="193"/>
      <c r="B229" s="93" t="s">
        <v>219</v>
      </c>
      <c r="C229" s="94">
        <v>254275.54</v>
      </c>
      <c r="D229" s="94">
        <v>1.4503510152863299</v>
      </c>
      <c r="E229" s="81">
        <f>D229/D245</f>
        <v>0.16481261537344666</v>
      </c>
      <c r="F229" s="91"/>
      <c r="G229" s="200"/>
      <c r="H229" s="93" t="s">
        <v>219</v>
      </c>
      <c r="I229" s="94">
        <v>257165.035</v>
      </c>
      <c r="J229" s="94">
        <v>1.46683227812001</v>
      </c>
      <c r="K229" s="95">
        <f>D229/D245</f>
        <v>0.16481261537344666</v>
      </c>
    </row>
    <row r="230" spans="1:11" ht="15.95" customHeight="1" x14ac:dyDescent="0.2">
      <c r="A230" s="194"/>
      <c r="B230" s="91" t="s">
        <v>220</v>
      </c>
      <c r="C230" s="96">
        <v>330518.60499999998</v>
      </c>
      <c r="D230" s="96">
        <v>1.88523046429386</v>
      </c>
      <c r="E230" s="82">
        <f>D230/D245</f>
        <v>0.21423073457884784</v>
      </c>
      <c r="F230" s="91"/>
      <c r="G230" s="201"/>
      <c r="H230" s="91" t="s">
        <v>220</v>
      </c>
      <c r="I230" s="96">
        <v>334274.52</v>
      </c>
      <c r="J230" s="96">
        <v>1.90665366187543</v>
      </c>
      <c r="K230" s="97">
        <f>D230/D245</f>
        <v>0.21423073457884784</v>
      </c>
    </row>
    <row r="231" spans="1:11" ht="15.95" customHeight="1" x14ac:dyDescent="0.2">
      <c r="A231" s="193"/>
      <c r="B231" s="93" t="s">
        <v>221</v>
      </c>
      <c r="C231" s="94">
        <v>77358.490000000005</v>
      </c>
      <c r="D231" s="94">
        <v>0.44124167237052198</v>
      </c>
      <c r="E231" s="81">
        <f>D231/D245</f>
        <v>5.0141099133013886E-2</v>
      </c>
      <c r="F231" s="91"/>
      <c r="G231" s="200"/>
      <c r="H231" s="93" t="s">
        <v>221</v>
      </c>
      <c r="I231" s="94">
        <v>78237.55</v>
      </c>
      <c r="J231" s="94">
        <v>0.44625570385580698</v>
      </c>
      <c r="K231" s="95">
        <f>D231/D245</f>
        <v>5.0141099133013886E-2</v>
      </c>
    </row>
    <row r="232" spans="1:11" ht="15.95" customHeight="1" x14ac:dyDescent="0.2">
      <c r="A232" s="194"/>
      <c r="B232" s="91" t="s">
        <v>222</v>
      </c>
      <c r="C232" s="96">
        <v>48573.93</v>
      </c>
      <c r="D232" s="96">
        <v>0.277058692676249</v>
      </c>
      <c r="E232" s="82">
        <f>D232/D245</f>
        <v>3.1483942349573767E-2</v>
      </c>
      <c r="F232" s="91"/>
      <c r="G232" s="201"/>
      <c r="H232" s="91" t="s">
        <v>222</v>
      </c>
      <c r="I232" s="96">
        <v>49125.904999999999</v>
      </c>
      <c r="J232" s="96">
        <v>0.28020707848505599</v>
      </c>
      <c r="K232" s="97">
        <f>D232/D245</f>
        <v>3.1483942349573767E-2</v>
      </c>
    </row>
    <row r="233" spans="1:11" ht="15.95" customHeight="1" x14ac:dyDescent="0.2">
      <c r="A233" s="193"/>
      <c r="B233" s="93" t="s">
        <v>223</v>
      </c>
      <c r="C233" s="94">
        <v>71961.375</v>
      </c>
      <c r="D233" s="94">
        <v>0.41045730663928798</v>
      </c>
      <c r="E233" s="81">
        <f>D233/D245</f>
        <v>4.6642875754464568E-2</v>
      </c>
      <c r="F233" s="91"/>
      <c r="G233" s="200"/>
      <c r="H233" s="93" t="s">
        <v>223</v>
      </c>
      <c r="I233" s="94">
        <v>72779.115000000005</v>
      </c>
      <c r="J233" s="94">
        <v>0.41512157768651597</v>
      </c>
      <c r="K233" s="95">
        <f>D233/D245</f>
        <v>4.6642875754464568E-2</v>
      </c>
    </row>
    <row r="234" spans="1:11" ht="15.95" customHeight="1" x14ac:dyDescent="0.2">
      <c r="A234" s="194"/>
      <c r="B234" s="91" t="s">
        <v>224</v>
      </c>
      <c r="C234" s="96">
        <v>35980.69</v>
      </c>
      <c r="D234" s="96">
        <v>0.20522866757928401</v>
      </c>
      <c r="E234" s="82">
        <f>D234/D245</f>
        <v>2.3321439497645924E-2</v>
      </c>
      <c r="F234" s="91"/>
      <c r="G234" s="201"/>
      <c r="H234" s="91" t="s">
        <v>224</v>
      </c>
      <c r="I234" s="96">
        <v>36389.565000000002</v>
      </c>
      <c r="J234" s="96">
        <v>0.20756083162217701</v>
      </c>
      <c r="K234" s="97">
        <f>D234/D245</f>
        <v>2.3321439497645924E-2</v>
      </c>
    </row>
    <row r="235" spans="1:11" ht="15.95" customHeight="1" x14ac:dyDescent="0.2">
      <c r="A235" s="193"/>
      <c r="B235" s="93" t="s">
        <v>225</v>
      </c>
      <c r="C235" s="94">
        <v>45515.574999999997</v>
      </c>
      <c r="D235" s="94">
        <v>0.25961427675108401</v>
      </c>
      <c r="E235" s="81">
        <f>D235/D245</f>
        <v>2.9501622358077743E-2</v>
      </c>
      <c r="F235" s="91"/>
      <c r="G235" s="200"/>
      <c r="H235" s="93" t="s">
        <v>225</v>
      </c>
      <c r="I235" s="94">
        <v>46032.79</v>
      </c>
      <c r="J235" s="94">
        <v>0.26256439653205599</v>
      </c>
      <c r="K235" s="95">
        <f>D235/D245</f>
        <v>2.9501622358077743E-2</v>
      </c>
    </row>
    <row r="236" spans="1:11" ht="15.95" customHeight="1" x14ac:dyDescent="0.2">
      <c r="A236" s="194"/>
      <c r="B236" s="91" t="s">
        <v>226</v>
      </c>
      <c r="C236" s="96">
        <v>5397.0950000000003</v>
      </c>
      <c r="D236" s="96">
        <v>3.0784251654118199E-2</v>
      </c>
      <c r="E236" s="82">
        <f>D236/D245</f>
        <v>3.4982104152407063E-3</v>
      </c>
      <c r="F236" s="91"/>
      <c r="G236" s="201"/>
      <c r="H236" s="91" t="s">
        <v>226</v>
      </c>
      <c r="I236" s="96">
        <v>5458.4350000000004</v>
      </c>
      <c r="J236" s="96">
        <v>3.1134126169290399E-2</v>
      </c>
      <c r="K236" s="97">
        <f>D236/D245</f>
        <v>3.4982104152407063E-3</v>
      </c>
    </row>
    <row r="237" spans="1:11" ht="15.95" customHeight="1" x14ac:dyDescent="0.2">
      <c r="A237" s="193"/>
      <c r="B237" s="93" t="s">
        <v>227</v>
      </c>
      <c r="C237" s="94">
        <v>7735.8549999999996</v>
      </c>
      <c r="D237" s="94">
        <v>4.4124201460187099E-2</v>
      </c>
      <c r="E237" s="81">
        <f>D237/D245</f>
        <v>5.0141138022939914E-3</v>
      </c>
      <c r="F237" s="91"/>
      <c r="G237" s="200"/>
      <c r="H237" s="93" t="s">
        <v>227</v>
      </c>
      <c r="I237" s="94">
        <v>7823.7550000000001</v>
      </c>
      <c r="J237" s="94">
        <v>4.4625570385580703E-2</v>
      </c>
      <c r="K237" s="95">
        <f>D237/D245</f>
        <v>5.0141138022939914E-3</v>
      </c>
    </row>
    <row r="238" spans="1:11" ht="15.95" customHeight="1" x14ac:dyDescent="0.2">
      <c r="A238" s="194"/>
      <c r="B238" s="91" t="s">
        <v>228</v>
      </c>
      <c r="C238" s="96">
        <v>12233.434999999999</v>
      </c>
      <c r="D238" s="96">
        <v>6.9777749258498695E-2</v>
      </c>
      <c r="E238" s="82">
        <f>D238/D245</f>
        <v>7.9292896884657644E-3</v>
      </c>
      <c r="F238" s="91"/>
      <c r="G238" s="201"/>
      <c r="H238" s="91" t="s">
        <v>228</v>
      </c>
      <c r="I238" s="96">
        <v>12372.45</v>
      </c>
      <c r="J238" s="96">
        <v>7.0570670773442798E-2</v>
      </c>
      <c r="K238" s="97">
        <f>D238/D245</f>
        <v>7.9292896884657644E-3</v>
      </c>
    </row>
    <row r="239" spans="1:11" ht="15.95" customHeight="1" x14ac:dyDescent="0.2">
      <c r="A239" s="193"/>
      <c r="B239" s="93" t="s">
        <v>229</v>
      </c>
      <c r="C239" s="94">
        <v>51992.105000000003</v>
      </c>
      <c r="D239" s="94">
        <v>0.29655546999771798</v>
      </c>
      <c r="E239" s="81">
        <f>D239/D245</f>
        <v>3.3699485227013423E-2</v>
      </c>
      <c r="F239" s="91"/>
      <c r="G239" s="200"/>
      <c r="H239" s="93" t="s">
        <v>229</v>
      </c>
      <c r="I239" s="94">
        <v>52582.91</v>
      </c>
      <c r="J239" s="94">
        <v>0.29992533652749298</v>
      </c>
      <c r="K239" s="95">
        <f>D239/D245</f>
        <v>3.3699485227013423E-2</v>
      </c>
    </row>
    <row r="240" spans="1:11" ht="15.95" customHeight="1" x14ac:dyDescent="0.2">
      <c r="A240" s="194"/>
      <c r="B240" s="91" t="s">
        <v>230</v>
      </c>
      <c r="C240" s="96">
        <v>53251.425000000003</v>
      </c>
      <c r="D240" s="96">
        <v>0.30373844969199199</v>
      </c>
      <c r="E240" s="82">
        <f>D240/D245</f>
        <v>3.4515732919544559E-2</v>
      </c>
      <c r="F240" s="91"/>
      <c r="G240" s="201"/>
      <c r="H240" s="91" t="s">
        <v>230</v>
      </c>
      <c r="I240" s="96">
        <v>53856.544999999998</v>
      </c>
      <c r="J240" s="96">
        <v>0.307189966917636</v>
      </c>
      <c r="K240" s="97">
        <f>D240/D245</f>
        <v>3.4515732919544559E-2</v>
      </c>
    </row>
    <row r="241" spans="1:11" ht="15.95" customHeight="1" x14ac:dyDescent="0.2">
      <c r="A241" s="193"/>
      <c r="B241" s="93" t="s">
        <v>231</v>
      </c>
      <c r="C241" s="94">
        <v>85274.23</v>
      </c>
      <c r="D241" s="94">
        <v>0.486391911932466</v>
      </c>
      <c r="E241" s="81">
        <f>D241/D245</f>
        <v>5.5271808174143892E-2</v>
      </c>
      <c r="F241" s="91"/>
      <c r="G241" s="200"/>
      <c r="H241" s="93" t="s">
        <v>231</v>
      </c>
      <c r="I241" s="94">
        <v>86243.27</v>
      </c>
      <c r="J241" s="94">
        <v>0.49191917636322202</v>
      </c>
      <c r="K241" s="95">
        <f>D241/D245</f>
        <v>5.5271808174143892E-2</v>
      </c>
    </row>
    <row r="242" spans="1:11" ht="15.95" customHeight="1" x14ac:dyDescent="0.2">
      <c r="A242" s="194"/>
      <c r="B242" s="91" t="s">
        <v>232</v>
      </c>
      <c r="C242" s="96">
        <v>45875.38</v>
      </c>
      <c r="D242" s="96">
        <v>0.26166655258955102</v>
      </c>
      <c r="E242" s="82">
        <f>D242/D245</f>
        <v>2.9734835521539903E-2</v>
      </c>
      <c r="F242" s="91"/>
      <c r="G242" s="201"/>
      <c r="H242" s="91" t="s">
        <v>232</v>
      </c>
      <c r="I242" s="96">
        <v>46396.695</v>
      </c>
      <c r="J242" s="96">
        <v>0.26464005817932901</v>
      </c>
      <c r="K242" s="97">
        <f>D242/D245</f>
        <v>2.9734835521539903E-2</v>
      </c>
    </row>
    <row r="243" spans="1:11" ht="15.95" customHeight="1" x14ac:dyDescent="0.2">
      <c r="A243" s="193"/>
      <c r="B243" s="93" t="s">
        <v>233</v>
      </c>
      <c r="C243" s="94">
        <v>49653.345000000001</v>
      </c>
      <c r="D243" s="94">
        <v>0.28321552019165003</v>
      </c>
      <c r="E243" s="81">
        <f>D243/D245</f>
        <v>3.218358183996025E-2</v>
      </c>
      <c r="F243" s="91"/>
      <c r="G243" s="200"/>
      <c r="H243" s="93" t="s">
        <v>233</v>
      </c>
      <c r="I243" s="94">
        <v>50217.595000000001</v>
      </c>
      <c r="J243" s="94">
        <v>0.28643392083048103</v>
      </c>
      <c r="K243" s="95">
        <f>D243/D245</f>
        <v>3.218358183996025E-2</v>
      </c>
    </row>
    <row r="244" spans="1:11" ht="15.95" customHeight="1" x14ac:dyDescent="0.2">
      <c r="A244" s="195"/>
      <c r="B244" s="17" t="s">
        <v>234</v>
      </c>
      <c r="C244" s="83">
        <v>8635.3700000000008</v>
      </c>
      <c r="D244" s="83">
        <v>4.9254905315993601E-2</v>
      </c>
      <c r="E244" s="84">
        <f>D244/D245</f>
        <v>5.5971483313629125E-3</v>
      </c>
      <c r="F244" s="91"/>
      <c r="G244" s="202"/>
      <c r="H244" s="17" t="s">
        <v>234</v>
      </c>
      <c r="I244" s="83">
        <v>8733.4950000000008</v>
      </c>
      <c r="J244" s="83">
        <v>4.9814596167008902E-2</v>
      </c>
      <c r="K244" s="98">
        <f>D244/D245</f>
        <v>5.5971483313629125E-3</v>
      </c>
    </row>
    <row r="245" spans="1:11" s="18" customFormat="1" ht="15.95" customHeight="1" x14ac:dyDescent="0.2">
      <c r="A245" s="99"/>
      <c r="B245" s="19" t="s">
        <v>243</v>
      </c>
      <c r="C245" s="85">
        <f>SUM(C226:C244)</f>
        <v>1542815.9999999998</v>
      </c>
      <c r="D245" s="85">
        <f>SUM(D226:D244)</f>
        <v>8.7999999999999954</v>
      </c>
      <c r="E245" s="86">
        <f>SUM(E226:E244)</f>
        <v>0.99999999999999978</v>
      </c>
      <c r="F245" s="100"/>
      <c r="G245" s="19"/>
      <c r="H245" s="19" t="s">
        <v>243</v>
      </c>
      <c r="I245" s="85">
        <f>SUM(I226:I244)</f>
        <v>1560348</v>
      </c>
      <c r="J245" s="85">
        <f>SUM(J226:J244)</f>
        <v>8.9000000000000039</v>
      </c>
      <c r="K245" s="101">
        <f>SUM(K226:K244)</f>
        <v>0.99999999999999978</v>
      </c>
    </row>
    <row r="246" spans="1:11" ht="15" customHeight="1" x14ac:dyDescent="0.2">
      <c r="A246" s="102"/>
      <c r="B246" s="91"/>
      <c r="C246" s="103"/>
      <c r="D246" s="103"/>
      <c r="E246" s="103"/>
      <c r="F246" s="91"/>
      <c r="G246" s="91"/>
      <c r="H246" s="91"/>
      <c r="I246" s="103"/>
      <c r="J246" s="103"/>
      <c r="K246" s="104"/>
    </row>
    <row r="247" spans="1:11" s="43" customFormat="1" ht="15.95" customHeight="1" x14ac:dyDescent="0.2">
      <c r="A247" s="196" t="s">
        <v>244</v>
      </c>
      <c r="B247" s="197"/>
      <c r="C247" s="197"/>
      <c r="D247" s="197"/>
      <c r="E247" s="197"/>
      <c r="F247" s="197"/>
      <c r="G247" s="197"/>
      <c r="H247" s="197"/>
      <c r="I247" s="197"/>
      <c r="J247" s="197"/>
      <c r="K247" s="198"/>
    </row>
    <row r="248" spans="1:11" ht="15" customHeight="1" x14ac:dyDescent="0.2">
      <c r="A248" s="102"/>
      <c r="B248" s="91"/>
      <c r="C248" s="103"/>
      <c r="D248" s="103"/>
      <c r="E248" s="103"/>
      <c r="F248" s="91"/>
      <c r="G248" s="91"/>
      <c r="H248" s="91"/>
      <c r="I248" s="103"/>
      <c r="J248" s="103"/>
      <c r="K248" s="104"/>
    </row>
    <row r="249" spans="1:11" s="15" customFormat="1" ht="32.1" customHeight="1" x14ac:dyDescent="0.2">
      <c r="A249" s="64" t="s">
        <v>1</v>
      </c>
      <c r="B249" s="64" t="s">
        <v>210</v>
      </c>
      <c r="C249" s="63" t="s">
        <v>240</v>
      </c>
      <c r="D249" s="63" t="s">
        <v>241</v>
      </c>
      <c r="E249" s="63" t="s">
        <v>242</v>
      </c>
      <c r="F249" s="90"/>
      <c r="G249" s="64" t="s">
        <v>1</v>
      </c>
      <c r="H249" s="64" t="s">
        <v>210</v>
      </c>
      <c r="I249" s="63" t="s">
        <v>240</v>
      </c>
      <c r="J249" s="63" t="s">
        <v>241</v>
      </c>
      <c r="K249" s="63" t="s">
        <v>242</v>
      </c>
    </row>
    <row r="250" spans="1:11" ht="15.95" customHeight="1" x14ac:dyDescent="0.2">
      <c r="A250" s="192" t="s">
        <v>81</v>
      </c>
      <c r="B250" s="16" t="s">
        <v>216</v>
      </c>
      <c r="C250" s="79">
        <v>113854.35</v>
      </c>
      <c r="D250" s="79">
        <v>0.64940879534565399</v>
      </c>
      <c r="E250" s="80">
        <f>D250/D269</f>
        <v>7.6401034746547497E-2</v>
      </c>
      <c r="F250" s="91"/>
      <c r="G250" s="199" t="s">
        <v>83</v>
      </c>
      <c r="H250" s="16" t="s">
        <v>216</v>
      </c>
      <c r="I250" s="79">
        <v>132606.82500000001</v>
      </c>
      <c r="J250" s="79">
        <v>0.75637020876112304</v>
      </c>
      <c r="K250" s="92">
        <f>D250/D269</f>
        <v>7.6401034746547497E-2</v>
      </c>
    </row>
    <row r="251" spans="1:11" ht="15.95" customHeight="1" x14ac:dyDescent="0.2">
      <c r="A251" s="193"/>
      <c r="B251" s="93" t="s">
        <v>217</v>
      </c>
      <c r="C251" s="94">
        <v>81324.539999999994</v>
      </c>
      <c r="D251" s="94">
        <v>0.463863449691992</v>
      </c>
      <c r="E251" s="81">
        <f>D251/D269</f>
        <v>5.4572170551999033E-2</v>
      </c>
      <c r="F251" s="91"/>
      <c r="G251" s="200"/>
      <c r="H251" s="93" t="s">
        <v>217</v>
      </c>
      <c r="I251" s="94">
        <v>94719.17</v>
      </c>
      <c r="J251" s="94">
        <v>0.54026448779374903</v>
      </c>
      <c r="K251" s="95">
        <f>D251/D269</f>
        <v>5.4572170551999033E-2</v>
      </c>
    </row>
    <row r="252" spans="1:11" ht="15.95" customHeight="1" x14ac:dyDescent="0.2">
      <c r="A252" s="194"/>
      <c r="B252" s="91" t="s">
        <v>218</v>
      </c>
      <c r="C252" s="96">
        <v>151180.23499999999</v>
      </c>
      <c r="D252" s="96">
        <v>0.86231026123659604</v>
      </c>
      <c r="E252" s="82">
        <f>D252/D269</f>
        <v>0.10144826602783479</v>
      </c>
      <c r="F252" s="91"/>
      <c r="G252" s="201"/>
      <c r="H252" s="91" t="s">
        <v>218</v>
      </c>
      <c r="I252" s="96">
        <v>176080.5</v>
      </c>
      <c r="J252" s="96">
        <v>1.0043377823408599</v>
      </c>
      <c r="K252" s="97">
        <f>D252/D269</f>
        <v>0.10144826602783479</v>
      </c>
    </row>
    <row r="253" spans="1:11" ht="15.95" customHeight="1" x14ac:dyDescent="0.2">
      <c r="A253" s="193"/>
      <c r="B253" s="93" t="s">
        <v>219</v>
      </c>
      <c r="C253" s="94">
        <v>245607.05</v>
      </c>
      <c r="D253" s="94">
        <v>1.4009071982660299</v>
      </c>
      <c r="E253" s="81">
        <f>D253/D269</f>
        <v>0.16481261156070934</v>
      </c>
      <c r="F253" s="91"/>
      <c r="G253" s="200"/>
      <c r="H253" s="93" t="s">
        <v>219</v>
      </c>
      <c r="I253" s="94">
        <v>286059.97499999998</v>
      </c>
      <c r="J253" s="94">
        <v>1.6316448494182101</v>
      </c>
      <c r="K253" s="95">
        <f>D253/D269</f>
        <v>0.16481261156070934</v>
      </c>
    </row>
    <row r="254" spans="1:11" ht="15.95" customHeight="1" x14ac:dyDescent="0.2">
      <c r="A254" s="194"/>
      <c r="B254" s="91" t="s">
        <v>220</v>
      </c>
      <c r="C254" s="96">
        <v>319250.94</v>
      </c>
      <c r="D254" s="96">
        <v>1.82096132785763</v>
      </c>
      <c r="E254" s="82">
        <f>D254/D269</f>
        <v>0.21423074445383875</v>
      </c>
      <c r="F254" s="91"/>
      <c r="G254" s="201"/>
      <c r="H254" s="91" t="s">
        <v>220</v>
      </c>
      <c r="I254" s="96">
        <v>371833.435</v>
      </c>
      <c r="J254" s="96">
        <v>2.12088429728496</v>
      </c>
      <c r="K254" s="97">
        <f>D254/D269</f>
        <v>0.21423074445383875</v>
      </c>
    </row>
    <row r="255" spans="1:11" ht="15.95" customHeight="1" x14ac:dyDescent="0.2">
      <c r="A255" s="193"/>
      <c r="B255" s="93" t="s">
        <v>221</v>
      </c>
      <c r="C255" s="94">
        <v>74721.264999999999</v>
      </c>
      <c r="D255" s="94">
        <v>0.426199321241159</v>
      </c>
      <c r="E255" s="81">
        <f>D255/D269</f>
        <v>5.0141096616606921E-2</v>
      </c>
      <c r="F255" s="91"/>
      <c r="G255" s="200"/>
      <c r="H255" s="93" t="s">
        <v>221</v>
      </c>
      <c r="I255" s="94">
        <v>87028.29</v>
      </c>
      <c r="J255" s="94">
        <v>0.49639681724846002</v>
      </c>
      <c r="K255" s="95">
        <f>D255/D269</f>
        <v>5.0141096616606921E-2</v>
      </c>
    </row>
    <row r="256" spans="1:11" ht="15.95" customHeight="1" x14ac:dyDescent="0.2">
      <c r="A256" s="194"/>
      <c r="B256" s="91" t="s">
        <v>222</v>
      </c>
      <c r="C256" s="96">
        <v>46917.995000000003</v>
      </c>
      <c r="D256" s="96">
        <v>0.26761347821127102</v>
      </c>
      <c r="E256" s="82">
        <f>D256/D269</f>
        <v>3.1483938613090692E-2</v>
      </c>
      <c r="F256" s="91"/>
      <c r="G256" s="201"/>
      <c r="H256" s="91" t="s">
        <v>222</v>
      </c>
      <c r="I256" s="96">
        <v>54645.665000000001</v>
      </c>
      <c r="J256" s="96">
        <v>0.31169099361168201</v>
      </c>
      <c r="K256" s="97">
        <f>D256/D269</f>
        <v>3.1483938613090692E-2</v>
      </c>
    </row>
    <row r="257" spans="1:11" ht="15.95" customHeight="1" x14ac:dyDescent="0.2">
      <c r="A257" s="193"/>
      <c r="B257" s="93" t="s">
        <v>223</v>
      </c>
      <c r="C257" s="94">
        <v>69508.154999999999</v>
      </c>
      <c r="D257" s="94">
        <v>0.39646449349760399</v>
      </c>
      <c r="E257" s="81">
        <f>D257/D269</f>
        <v>4.6642881587953391E-2</v>
      </c>
      <c r="F257" s="91"/>
      <c r="G257" s="200"/>
      <c r="H257" s="93" t="s">
        <v>223</v>
      </c>
      <c r="I257" s="94">
        <v>80956.55</v>
      </c>
      <c r="J257" s="94">
        <v>0.46176448779374901</v>
      </c>
      <c r="K257" s="95">
        <f>D257/D269</f>
        <v>4.6642881587953391E-2</v>
      </c>
    </row>
    <row r="258" spans="1:11" ht="15.95" customHeight="1" x14ac:dyDescent="0.2">
      <c r="A258" s="194"/>
      <c r="B258" s="91" t="s">
        <v>224</v>
      </c>
      <c r="C258" s="96">
        <v>34754.07</v>
      </c>
      <c r="D258" s="96">
        <v>0.198232203969884</v>
      </c>
      <c r="E258" s="82">
        <f>D258/D269</f>
        <v>2.3321435761162815E-2</v>
      </c>
      <c r="F258" s="91"/>
      <c r="G258" s="201"/>
      <c r="H258" s="91" t="s">
        <v>224</v>
      </c>
      <c r="I258" s="96">
        <v>40478.285000000003</v>
      </c>
      <c r="J258" s="96">
        <v>0.23088230093543199</v>
      </c>
      <c r="K258" s="97">
        <f>D258/D269</f>
        <v>2.3321435761162815E-2</v>
      </c>
    </row>
    <row r="259" spans="1:11" ht="15.95" customHeight="1" x14ac:dyDescent="0.2">
      <c r="A259" s="193"/>
      <c r="B259" s="93" t="s">
        <v>225</v>
      </c>
      <c r="C259" s="94">
        <v>43963.91</v>
      </c>
      <c r="D259" s="94">
        <v>0.25076380333105203</v>
      </c>
      <c r="E259" s="81">
        <f>D259/D269</f>
        <v>2.9501623921300225E-2</v>
      </c>
      <c r="F259" s="91"/>
      <c r="G259" s="200"/>
      <c r="H259" s="93" t="s">
        <v>225</v>
      </c>
      <c r="I259" s="94">
        <v>51205.025000000001</v>
      </c>
      <c r="J259" s="94">
        <v>0.29206607916951899</v>
      </c>
      <c r="K259" s="95">
        <f>D259/D269</f>
        <v>2.9501623921300225E-2</v>
      </c>
    </row>
    <row r="260" spans="1:11" ht="15.95" customHeight="1" x14ac:dyDescent="0.2">
      <c r="A260" s="194"/>
      <c r="B260" s="91" t="s">
        <v>226</v>
      </c>
      <c r="C260" s="96">
        <v>5213.1099999999997</v>
      </c>
      <c r="D260" s="96">
        <v>2.9734827743554602E-2</v>
      </c>
      <c r="E260" s="82">
        <f>D260/D269</f>
        <v>3.4982150286534809E-3</v>
      </c>
      <c r="F260" s="91"/>
      <c r="G260" s="201"/>
      <c r="H260" s="91" t="s">
        <v>226</v>
      </c>
      <c r="I260" s="96">
        <v>6071.7349999999997</v>
      </c>
      <c r="J260" s="96">
        <v>3.4632300935432403E-2</v>
      </c>
      <c r="K260" s="97">
        <f>D260/D269</f>
        <v>3.4982150286534809E-3</v>
      </c>
    </row>
    <row r="261" spans="1:11" ht="15.95" customHeight="1" x14ac:dyDescent="0.2">
      <c r="A261" s="193"/>
      <c r="B261" s="93" t="s">
        <v>227</v>
      </c>
      <c r="C261" s="94">
        <v>7472.13</v>
      </c>
      <c r="D261" s="94">
        <v>4.2619952087611199E-2</v>
      </c>
      <c r="E261" s="81">
        <f>D261/D269</f>
        <v>5.0141120103071981E-3</v>
      </c>
      <c r="F261" s="91"/>
      <c r="G261" s="200"/>
      <c r="H261" s="93" t="s">
        <v>227</v>
      </c>
      <c r="I261" s="94">
        <v>8702.8349999999991</v>
      </c>
      <c r="J261" s="94">
        <v>4.9639715947980799E-2</v>
      </c>
      <c r="K261" s="95">
        <f>D261/D269</f>
        <v>5.0141120103071981E-3</v>
      </c>
    </row>
    <row r="262" spans="1:11" ht="15.95" customHeight="1" x14ac:dyDescent="0.2">
      <c r="A262" s="194"/>
      <c r="B262" s="91" t="s">
        <v>228</v>
      </c>
      <c r="C262" s="96">
        <v>11816.385</v>
      </c>
      <c r="D262" s="96">
        <v>6.7398956194387405E-2</v>
      </c>
      <c r="E262" s="82">
        <f>D262/D269</f>
        <v>7.9292889640455739E-3</v>
      </c>
      <c r="F262" s="91"/>
      <c r="G262" s="201"/>
      <c r="H262" s="91" t="s">
        <v>228</v>
      </c>
      <c r="I262" s="96">
        <v>13762.62</v>
      </c>
      <c r="J262" s="96">
        <v>7.85E-2</v>
      </c>
      <c r="K262" s="97">
        <f>D262/D269</f>
        <v>7.9292889640455739E-3</v>
      </c>
    </row>
    <row r="263" spans="1:11" ht="15.95" customHeight="1" x14ac:dyDescent="0.2">
      <c r="A263" s="193"/>
      <c r="B263" s="93" t="s">
        <v>229</v>
      </c>
      <c r="C263" s="94">
        <v>50219.635000000002</v>
      </c>
      <c r="D263" s="94">
        <v>0.28644555669632699</v>
      </c>
      <c r="E263" s="81">
        <f>D263/D269</f>
        <v>3.3699477258391397E-2</v>
      </c>
      <c r="F263" s="91"/>
      <c r="G263" s="200"/>
      <c r="H263" s="93" t="s">
        <v>229</v>
      </c>
      <c r="I263" s="94">
        <v>58491.114999999998</v>
      </c>
      <c r="J263" s="94">
        <v>0.33362488592288397</v>
      </c>
      <c r="K263" s="95">
        <f>D263/D269</f>
        <v>3.3699477258391397E-2</v>
      </c>
    </row>
    <row r="264" spans="1:11" ht="15.95" customHeight="1" x14ac:dyDescent="0.2">
      <c r="A264" s="194"/>
      <c r="B264" s="91" t="s">
        <v>230</v>
      </c>
      <c r="C264" s="96">
        <v>51436.025000000001</v>
      </c>
      <c r="D264" s="96">
        <v>0.29338366986082598</v>
      </c>
      <c r="E264" s="82">
        <f>D264/D269</f>
        <v>3.4515725865979514E-2</v>
      </c>
      <c r="F264" s="91"/>
      <c r="G264" s="201"/>
      <c r="H264" s="91" t="s">
        <v>230</v>
      </c>
      <c r="I264" s="96">
        <v>59907.845000000001</v>
      </c>
      <c r="J264" s="96">
        <v>0.34170570955966201</v>
      </c>
      <c r="K264" s="97">
        <f>D264/D269</f>
        <v>3.4515725865979514E-2</v>
      </c>
    </row>
    <row r="265" spans="1:11" ht="15.95" customHeight="1" x14ac:dyDescent="0.2">
      <c r="A265" s="193"/>
      <c r="B265" s="93" t="s">
        <v>231</v>
      </c>
      <c r="C265" s="94">
        <v>82367.16</v>
      </c>
      <c r="D265" s="94">
        <v>0.469810403832991</v>
      </c>
      <c r="E265" s="81">
        <f>D265/D269</f>
        <v>5.5271812215645977E-2</v>
      </c>
      <c r="F265" s="91"/>
      <c r="G265" s="200"/>
      <c r="H265" s="93" t="s">
        <v>231</v>
      </c>
      <c r="I265" s="94">
        <v>95933.52</v>
      </c>
      <c r="J265" s="94">
        <v>0.54719096509240295</v>
      </c>
      <c r="K265" s="95">
        <f>D265/D269</f>
        <v>5.5271812215645977E-2</v>
      </c>
    </row>
    <row r="266" spans="1:11" ht="15.95" customHeight="1" x14ac:dyDescent="0.2">
      <c r="A266" s="194"/>
      <c r="B266" s="91" t="s">
        <v>232</v>
      </c>
      <c r="C266" s="96">
        <v>44311.45</v>
      </c>
      <c r="D266" s="96">
        <v>0.25274612137805202</v>
      </c>
      <c r="E266" s="82">
        <f>D266/D269</f>
        <v>2.9734837809182579E-2</v>
      </c>
      <c r="F266" s="91"/>
      <c r="G266" s="201"/>
      <c r="H266" s="91" t="s">
        <v>232</v>
      </c>
      <c r="I266" s="96">
        <v>51609.805</v>
      </c>
      <c r="J266" s="96">
        <v>0.29437488592288402</v>
      </c>
      <c r="K266" s="97">
        <f>D266/D269</f>
        <v>2.9734837809182579E-2</v>
      </c>
    </row>
    <row r="267" spans="1:11" ht="15.95" customHeight="1" x14ac:dyDescent="0.2">
      <c r="A267" s="193"/>
      <c r="B267" s="93" t="s">
        <v>233</v>
      </c>
      <c r="C267" s="94">
        <v>47960.625</v>
      </c>
      <c r="D267" s="94">
        <v>0.273560489390828</v>
      </c>
      <c r="E267" s="81">
        <f>D267/D269</f>
        <v>3.2183586987156225E-2</v>
      </c>
      <c r="F267" s="91"/>
      <c r="G267" s="200"/>
      <c r="H267" s="93" t="s">
        <v>233</v>
      </c>
      <c r="I267" s="94">
        <v>55860.014999999999</v>
      </c>
      <c r="J267" s="94">
        <v>0.31861747091033499</v>
      </c>
      <c r="K267" s="95">
        <f>D267/D269</f>
        <v>3.2183586987156225E-2</v>
      </c>
    </row>
    <row r="268" spans="1:11" ht="15.95" customHeight="1" x14ac:dyDescent="0.2">
      <c r="A268" s="195"/>
      <c r="B268" s="17" t="s">
        <v>234</v>
      </c>
      <c r="C268" s="83">
        <v>8340.9699999999993</v>
      </c>
      <c r="D268" s="83">
        <v>4.7575690166552602E-2</v>
      </c>
      <c r="E268" s="84">
        <f>D268/D269</f>
        <v>5.5971400195944212E-3</v>
      </c>
      <c r="F268" s="91"/>
      <c r="G268" s="202"/>
      <c r="H268" s="17" t="s">
        <v>234</v>
      </c>
      <c r="I268" s="83">
        <v>9714.7900000000009</v>
      </c>
      <c r="J268" s="83">
        <v>5.5411761350673099E-2</v>
      </c>
      <c r="K268" s="98">
        <f>D268/D269</f>
        <v>5.5971400195944212E-3</v>
      </c>
    </row>
    <row r="269" spans="1:11" s="18" customFormat="1" ht="15.95" customHeight="1" x14ac:dyDescent="0.2">
      <c r="A269" s="99"/>
      <c r="B269" s="19" t="s">
        <v>243</v>
      </c>
      <c r="C269" s="85">
        <f>SUM(C250:C268)</f>
        <v>1490219.9999999998</v>
      </c>
      <c r="D269" s="85">
        <f>SUM(D250:D268)</f>
        <v>8.5000000000000036</v>
      </c>
      <c r="E269" s="86">
        <f>SUM(E250:E268)</f>
        <v>0.99999999999999967</v>
      </c>
      <c r="F269" s="100"/>
      <c r="G269" s="19"/>
      <c r="H269" s="19" t="s">
        <v>243</v>
      </c>
      <c r="I269" s="85">
        <f>SUM(I250:I268)</f>
        <v>1735668</v>
      </c>
      <c r="J269" s="85">
        <f>SUM(J250:J268)</f>
        <v>9.8999999999999968</v>
      </c>
      <c r="K269" s="101">
        <f>SUM(K250:K268)</f>
        <v>0.99999999999999967</v>
      </c>
    </row>
    <row r="270" spans="1:11" ht="15" customHeight="1" x14ac:dyDescent="0.2">
      <c r="A270" s="102"/>
      <c r="B270" s="91"/>
      <c r="C270" s="103"/>
      <c r="D270" s="103"/>
      <c r="E270" s="103"/>
      <c r="F270" s="91"/>
      <c r="G270" s="91"/>
      <c r="H270" s="91"/>
      <c r="I270" s="103"/>
      <c r="J270" s="103"/>
      <c r="K270" s="104"/>
    </row>
    <row r="271" spans="1:11" s="43" customFormat="1" ht="15.95" customHeight="1" x14ac:dyDescent="0.2">
      <c r="A271" s="196" t="s">
        <v>244</v>
      </c>
      <c r="B271" s="197"/>
      <c r="C271" s="197"/>
      <c r="D271" s="197"/>
      <c r="E271" s="197"/>
      <c r="F271" s="197"/>
      <c r="G271" s="197"/>
      <c r="H271" s="197"/>
      <c r="I271" s="197"/>
      <c r="J271" s="197"/>
      <c r="K271" s="198"/>
    </row>
    <row r="272" spans="1:11" ht="15" customHeight="1" x14ac:dyDescent="0.2">
      <c r="A272" s="102"/>
      <c r="B272" s="91"/>
      <c r="C272" s="103"/>
      <c r="D272" s="103"/>
      <c r="E272" s="103"/>
      <c r="F272" s="91"/>
      <c r="G272" s="91"/>
      <c r="H272" s="91"/>
      <c r="I272" s="103"/>
      <c r="J272" s="103"/>
      <c r="K272" s="104"/>
    </row>
    <row r="273" spans="1:11" s="15" customFormat="1" ht="32.1" customHeight="1" x14ac:dyDescent="0.2">
      <c r="A273" s="64" t="s">
        <v>1</v>
      </c>
      <c r="B273" s="64" t="s">
        <v>210</v>
      </c>
      <c r="C273" s="63" t="s">
        <v>240</v>
      </c>
      <c r="D273" s="63" t="s">
        <v>241</v>
      </c>
      <c r="E273" s="63" t="s">
        <v>242</v>
      </c>
      <c r="F273" s="90"/>
      <c r="G273" s="64" t="s">
        <v>1</v>
      </c>
      <c r="H273" s="64" t="s">
        <v>210</v>
      </c>
      <c r="I273" s="63" t="s">
        <v>240</v>
      </c>
      <c r="J273" s="63" t="s">
        <v>241</v>
      </c>
      <c r="K273" s="63" t="s">
        <v>242</v>
      </c>
    </row>
    <row r="274" spans="1:11" ht="15.95" customHeight="1" x14ac:dyDescent="0.2">
      <c r="A274" s="192" t="s">
        <v>85</v>
      </c>
      <c r="B274" s="16" t="s">
        <v>216</v>
      </c>
      <c r="C274" s="79">
        <v>535785.18500000006</v>
      </c>
      <c r="D274" s="79">
        <v>3.0560414385124299</v>
      </c>
      <c r="E274" s="80">
        <f>D274/D293</f>
        <v>7.6401035962810726E-2</v>
      </c>
      <c r="F274" s="91"/>
      <c r="G274" s="199" t="s">
        <v>87</v>
      </c>
      <c r="H274" s="16" t="s">
        <v>216</v>
      </c>
      <c r="I274" s="79">
        <v>523730.01500000001</v>
      </c>
      <c r="J274" s="79">
        <v>2.98728048710929</v>
      </c>
      <c r="K274" s="92">
        <f>D274/D293</f>
        <v>7.6401035962810726E-2</v>
      </c>
    </row>
    <row r="275" spans="1:11" ht="15.95" customHeight="1" x14ac:dyDescent="0.2">
      <c r="A275" s="193"/>
      <c r="B275" s="93" t="s">
        <v>217</v>
      </c>
      <c r="C275" s="94">
        <v>382703.70500000002</v>
      </c>
      <c r="D275" s="94">
        <v>2.1828867499429601</v>
      </c>
      <c r="E275" s="81">
        <f>D275/D293</f>
        <v>5.4572168748573985E-2</v>
      </c>
      <c r="F275" s="91"/>
      <c r="G275" s="200"/>
      <c r="H275" s="93" t="s">
        <v>217</v>
      </c>
      <c r="I275" s="94">
        <v>374092.87</v>
      </c>
      <c r="J275" s="94">
        <v>2.1337717887291801</v>
      </c>
      <c r="K275" s="95">
        <f>D275/D293</f>
        <v>5.4572168748573985E-2</v>
      </c>
    </row>
    <row r="276" spans="1:11" ht="15.95" customHeight="1" x14ac:dyDescent="0.2">
      <c r="A276" s="194"/>
      <c r="B276" s="91" t="s">
        <v>218</v>
      </c>
      <c r="C276" s="96">
        <v>711436.37</v>
      </c>
      <c r="D276" s="96">
        <v>4.0579304699977197</v>
      </c>
      <c r="E276" s="82">
        <f>D276/D293</f>
        <v>0.10144826174994295</v>
      </c>
      <c r="F276" s="91"/>
      <c r="G276" s="201"/>
      <c r="H276" s="91" t="s">
        <v>218</v>
      </c>
      <c r="I276" s="96">
        <v>695429.05500000005</v>
      </c>
      <c r="J276" s="96">
        <v>3.9666270533880899</v>
      </c>
      <c r="K276" s="97">
        <f>D276/D293</f>
        <v>0.10144826174994295</v>
      </c>
    </row>
    <row r="277" spans="1:11" ht="15.95" customHeight="1" x14ac:dyDescent="0.2">
      <c r="A277" s="193"/>
      <c r="B277" s="93" t="s">
        <v>219</v>
      </c>
      <c r="C277" s="94">
        <v>1155797.865</v>
      </c>
      <c r="D277" s="94">
        <v>6.5925043634496898</v>
      </c>
      <c r="E277" s="81">
        <f>D277/D293</f>
        <v>0.16481260908624218</v>
      </c>
      <c r="F277" s="91"/>
      <c r="G277" s="200"/>
      <c r="H277" s="93" t="s">
        <v>219</v>
      </c>
      <c r="I277" s="94">
        <v>1129792.44</v>
      </c>
      <c r="J277" s="94">
        <v>6.4441731690622897</v>
      </c>
      <c r="K277" s="95">
        <f>D277/D293</f>
        <v>0.16481260908624218</v>
      </c>
    </row>
    <row r="278" spans="1:11" ht="15.95" customHeight="1" x14ac:dyDescent="0.2">
      <c r="A278" s="194"/>
      <c r="B278" s="91" t="s">
        <v>220</v>
      </c>
      <c r="C278" s="96">
        <v>1502357.335</v>
      </c>
      <c r="D278" s="96">
        <v>8.5692296087154904</v>
      </c>
      <c r="E278" s="82">
        <f>D278/D293</f>
        <v>0.21423074021788718</v>
      </c>
      <c r="F278" s="91"/>
      <c r="G278" s="201"/>
      <c r="H278" s="91" t="s">
        <v>220</v>
      </c>
      <c r="I278" s="96">
        <v>1468554.31</v>
      </c>
      <c r="J278" s="96">
        <v>8.3764220282911204</v>
      </c>
      <c r="K278" s="97">
        <f>D278/D293</f>
        <v>0.21423074021788718</v>
      </c>
    </row>
    <row r="279" spans="1:11" ht="15.95" customHeight="1" x14ac:dyDescent="0.2">
      <c r="A279" s="193"/>
      <c r="B279" s="93" t="s">
        <v>221</v>
      </c>
      <c r="C279" s="94">
        <v>351629.47499999998</v>
      </c>
      <c r="D279" s="94">
        <v>2.00564382272416</v>
      </c>
      <c r="E279" s="81">
        <f>D279/D293</f>
        <v>5.0141095568103984E-2</v>
      </c>
      <c r="F279" s="91"/>
      <c r="G279" s="200"/>
      <c r="H279" s="93" t="s">
        <v>221</v>
      </c>
      <c r="I279" s="94">
        <v>343717.80499999999</v>
      </c>
      <c r="J279" s="94">
        <v>1.9605167978553499</v>
      </c>
      <c r="K279" s="95">
        <f>D279/D293</f>
        <v>5.0141095568103984E-2</v>
      </c>
    </row>
    <row r="280" spans="1:11" ht="15.95" customHeight="1" x14ac:dyDescent="0.2">
      <c r="A280" s="194"/>
      <c r="B280" s="91" t="s">
        <v>222</v>
      </c>
      <c r="C280" s="96">
        <v>220790.6</v>
      </c>
      <c r="D280" s="96">
        <v>1.25935774583619</v>
      </c>
      <c r="E280" s="82">
        <f>D280/D293</f>
        <v>3.148394364590474E-2</v>
      </c>
      <c r="F280" s="91"/>
      <c r="G280" s="201"/>
      <c r="H280" s="91" t="s">
        <v>222</v>
      </c>
      <c r="I280" s="96">
        <v>215822.80499999999</v>
      </c>
      <c r="J280" s="96">
        <v>1.2310221594798101</v>
      </c>
      <c r="K280" s="97">
        <f>D280/D293</f>
        <v>3.148394364590474E-2</v>
      </c>
    </row>
    <row r="281" spans="1:11" ht="15.95" customHeight="1" x14ac:dyDescent="0.2">
      <c r="A281" s="193"/>
      <c r="B281" s="93" t="s">
        <v>223</v>
      </c>
      <c r="C281" s="94">
        <v>327097.185</v>
      </c>
      <c r="D281" s="94">
        <v>1.8657151779603001</v>
      </c>
      <c r="E281" s="81">
        <f>D281/D293</f>
        <v>4.6642879449007482E-2</v>
      </c>
      <c r="F281" s="91"/>
      <c r="G281" s="200"/>
      <c r="H281" s="93" t="s">
        <v>223</v>
      </c>
      <c r="I281" s="94">
        <v>319737.49</v>
      </c>
      <c r="J281" s="94">
        <v>1.8237365389003</v>
      </c>
      <c r="K281" s="95">
        <f>D281/D293</f>
        <v>4.6642879449007482E-2</v>
      </c>
    </row>
    <row r="282" spans="1:11" ht="15.95" customHeight="1" x14ac:dyDescent="0.2">
      <c r="A282" s="194"/>
      <c r="B282" s="91" t="s">
        <v>224</v>
      </c>
      <c r="C282" s="96">
        <v>163548.58499999999</v>
      </c>
      <c r="D282" s="96">
        <v>0.93285754620123196</v>
      </c>
      <c r="E282" s="82">
        <f>D282/D293</f>
        <v>2.332143865503079E-2</v>
      </c>
      <c r="F282" s="91"/>
      <c r="G282" s="201"/>
      <c r="H282" s="91" t="s">
        <v>224</v>
      </c>
      <c r="I282" s="96">
        <v>159868.745</v>
      </c>
      <c r="J282" s="96">
        <v>0.91186826945014798</v>
      </c>
      <c r="K282" s="97">
        <f>D282/D293</f>
        <v>2.332143865503079E-2</v>
      </c>
    </row>
    <row r="283" spans="1:11" ht="15.95" customHeight="1" x14ac:dyDescent="0.2">
      <c r="A283" s="193"/>
      <c r="B283" s="93" t="s">
        <v>225</v>
      </c>
      <c r="C283" s="94">
        <v>206888.965</v>
      </c>
      <c r="D283" s="94">
        <v>1.1800648243212399</v>
      </c>
      <c r="E283" s="81">
        <f>D283/D293</f>
        <v>2.9501620608030989E-2</v>
      </c>
      <c r="F283" s="91"/>
      <c r="G283" s="200"/>
      <c r="H283" s="93" t="s">
        <v>225</v>
      </c>
      <c r="I283" s="94">
        <v>202233.96</v>
      </c>
      <c r="J283" s="94">
        <v>1.15351334702259</v>
      </c>
      <c r="K283" s="95">
        <f>D283/D293</f>
        <v>2.9501620608030989E-2</v>
      </c>
    </row>
    <row r="284" spans="1:11" ht="15.95" customHeight="1" x14ac:dyDescent="0.2">
      <c r="A284" s="194"/>
      <c r="B284" s="91" t="s">
        <v>226</v>
      </c>
      <c r="C284" s="96">
        <v>24532.29</v>
      </c>
      <c r="D284" s="96">
        <v>0.13992864476385999</v>
      </c>
      <c r="E284" s="82">
        <f>D284/D293</f>
        <v>3.4982161190964985E-3</v>
      </c>
      <c r="F284" s="91"/>
      <c r="G284" s="201"/>
      <c r="H284" s="91" t="s">
        <v>226</v>
      </c>
      <c r="I284" s="96">
        <v>23980.314999999999</v>
      </c>
      <c r="J284" s="96">
        <v>0.136780258955054</v>
      </c>
      <c r="K284" s="97">
        <f>D284/D293</f>
        <v>3.4982161190964985E-3</v>
      </c>
    </row>
    <row r="285" spans="1:11" ht="15.95" customHeight="1" x14ac:dyDescent="0.2">
      <c r="A285" s="193"/>
      <c r="B285" s="93" t="s">
        <v>227</v>
      </c>
      <c r="C285" s="94">
        <v>35162.949999999997</v>
      </c>
      <c r="D285" s="94">
        <v>0.20056439653205599</v>
      </c>
      <c r="E285" s="81">
        <f>D285/D293</f>
        <v>5.0141099133013982E-3</v>
      </c>
      <c r="F285" s="91"/>
      <c r="G285" s="200"/>
      <c r="H285" s="93" t="s">
        <v>227</v>
      </c>
      <c r="I285" s="94">
        <v>34371.785000000003</v>
      </c>
      <c r="J285" s="94">
        <v>0.196051705452886</v>
      </c>
      <c r="K285" s="95">
        <f>D285/D293</f>
        <v>5.0141099133013982E-3</v>
      </c>
    </row>
    <row r="286" spans="1:11" ht="15.95" customHeight="1" x14ac:dyDescent="0.2">
      <c r="A286" s="194"/>
      <c r="B286" s="91" t="s">
        <v>228</v>
      </c>
      <c r="C286" s="96">
        <v>55606.52</v>
      </c>
      <c r="D286" s="96">
        <v>0.31717157198265999</v>
      </c>
      <c r="E286" s="82">
        <f>D286/D293</f>
        <v>7.9292892995664974E-3</v>
      </c>
      <c r="F286" s="91"/>
      <c r="G286" s="201"/>
      <c r="H286" s="91" t="s">
        <v>228</v>
      </c>
      <c r="I286" s="96">
        <v>54355.364999999998</v>
      </c>
      <c r="J286" s="96">
        <v>0.31003516427104699</v>
      </c>
      <c r="K286" s="97">
        <f>D286/D293</f>
        <v>7.9292892995664974E-3</v>
      </c>
    </row>
    <row r="287" spans="1:11" ht="15.95" customHeight="1" x14ac:dyDescent="0.2">
      <c r="A287" s="193"/>
      <c r="B287" s="93" t="s">
        <v>229</v>
      </c>
      <c r="C287" s="94">
        <v>236327.715</v>
      </c>
      <c r="D287" s="94">
        <v>1.34797920944559</v>
      </c>
      <c r="E287" s="81">
        <f>D287/D293</f>
        <v>3.3699480236139737E-2</v>
      </c>
      <c r="F287" s="91"/>
      <c r="G287" s="200"/>
      <c r="H287" s="93" t="s">
        <v>229</v>
      </c>
      <c r="I287" s="94">
        <v>231010.34</v>
      </c>
      <c r="J287" s="94">
        <v>1.31764966917636</v>
      </c>
      <c r="K287" s="95">
        <f>D287/D293</f>
        <v>3.3699480236139737E-2</v>
      </c>
    </row>
    <row r="288" spans="1:11" ht="15.95" customHeight="1" x14ac:dyDescent="0.2">
      <c r="A288" s="194"/>
      <c r="B288" s="91" t="s">
        <v>230</v>
      </c>
      <c r="C288" s="96">
        <v>242051.91500000001</v>
      </c>
      <c r="D288" s="96">
        <v>1.3806292208533</v>
      </c>
      <c r="E288" s="82">
        <f>D288/D293</f>
        <v>3.4515730521332486E-2</v>
      </c>
      <c r="F288" s="91"/>
      <c r="G288" s="201"/>
      <c r="H288" s="91" t="s">
        <v>230</v>
      </c>
      <c r="I288" s="96">
        <v>236605.745</v>
      </c>
      <c r="J288" s="96">
        <v>1.3495650524754701</v>
      </c>
      <c r="K288" s="97">
        <f>D288/D293</f>
        <v>3.4515730521332486E-2</v>
      </c>
    </row>
    <row r="289" spans="1:11" ht="15.95" customHeight="1" x14ac:dyDescent="0.2">
      <c r="A289" s="193"/>
      <c r="B289" s="93" t="s">
        <v>231</v>
      </c>
      <c r="C289" s="94">
        <v>387610.16499999998</v>
      </c>
      <c r="D289" s="94">
        <v>2.21087249030345</v>
      </c>
      <c r="E289" s="81">
        <f>D289/D293</f>
        <v>5.5271812257586234E-2</v>
      </c>
      <c r="F289" s="91"/>
      <c r="G289" s="200"/>
      <c r="H289" s="93" t="s">
        <v>231</v>
      </c>
      <c r="I289" s="94">
        <v>378888.935</v>
      </c>
      <c r="J289" s="94">
        <v>2.1611278519278998</v>
      </c>
      <c r="K289" s="95">
        <f>D289/D293</f>
        <v>5.5271812257586234E-2</v>
      </c>
    </row>
    <row r="290" spans="1:11" ht="15.95" customHeight="1" x14ac:dyDescent="0.2">
      <c r="A290" s="194"/>
      <c r="B290" s="91" t="s">
        <v>232</v>
      </c>
      <c r="C290" s="96">
        <v>208524.45</v>
      </c>
      <c r="D290" s="96">
        <v>1.18939339493498</v>
      </c>
      <c r="E290" s="82">
        <f>D290/D293</f>
        <v>2.9734834873374489E-2</v>
      </c>
      <c r="F290" s="91"/>
      <c r="G290" s="201"/>
      <c r="H290" s="91" t="s">
        <v>232</v>
      </c>
      <c r="I290" s="96">
        <v>203832.655</v>
      </c>
      <c r="J290" s="96">
        <v>1.1626320727812001</v>
      </c>
      <c r="K290" s="97">
        <f>D290/D293</f>
        <v>2.9734834873374489E-2</v>
      </c>
    </row>
    <row r="291" spans="1:11" ht="15.95" customHeight="1" x14ac:dyDescent="0.2">
      <c r="A291" s="193"/>
      <c r="B291" s="93" t="s">
        <v>233</v>
      </c>
      <c r="C291" s="94">
        <v>225697.06</v>
      </c>
      <c r="D291" s="94">
        <v>1.2873434861966699</v>
      </c>
      <c r="E291" s="81">
        <f>D291/D293</f>
        <v>3.2183587154916739E-2</v>
      </c>
      <c r="F291" s="91"/>
      <c r="G291" s="200"/>
      <c r="H291" s="93" t="s">
        <v>233</v>
      </c>
      <c r="I291" s="94">
        <v>220618.86499999999</v>
      </c>
      <c r="J291" s="94">
        <v>1.25837819415925</v>
      </c>
      <c r="K291" s="95">
        <f>D291/D293</f>
        <v>3.2183587154916739E-2</v>
      </c>
    </row>
    <row r="292" spans="1:11" ht="15.95" customHeight="1" x14ac:dyDescent="0.2">
      <c r="A292" s="195"/>
      <c r="B292" s="17" t="s">
        <v>234</v>
      </c>
      <c r="C292" s="83">
        <v>39251.665000000001</v>
      </c>
      <c r="D292" s="83">
        <v>0.22388583732603201</v>
      </c>
      <c r="E292" s="84">
        <f>D292/D293</f>
        <v>5.5971459331507984E-3</v>
      </c>
      <c r="F292" s="91"/>
      <c r="G292" s="202"/>
      <c r="H292" s="17" t="s">
        <v>234</v>
      </c>
      <c r="I292" s="83">
        <v>38368.5</v>
      </c>
      <c r="J292" s="83">
        <v>0.218848391512663</v>
      </c>
      <c r="K292" s="98">
        <f>D292/D293</f>
        <v>5.5971459331507984E-3</v>
      </c>
    </row>
    <row r="293" spans="1:11" s="18" customFormat="1" ht="15.95" customHeight="1" x14ac:dyDescent="0.2">
      <c r="A293" s="99"/>
      <c r="B293" s="19" t="s">
        <v>243</v>
      </c>
      <c r="C293" s="85">
        <f>SUM(C274:C292)</f>
        <v>7012799.9999999981</v>
      </c>
      <c r="D293" s="85">
        <f>SUM(D274:D292)</f>
        <v>40.000000000000014</v>
      </c>
      <c r="E293" s="86">
        <f>SUM(E274:E292)</f>
        <v>0.99999999999999989</v>
      </c>
      <c r="F293" s="100"/>
      <c r="G293" s="19"/>
      <c r="H293" s="19" t="s">
        <v>243</v>
      </c>
      <c r="I293" s="85">
        <f>SUM(I274:I292)</f>
        <v>6855012.0000000009</v>
      </c>
      <c r="J293" s="85">
        <f>SUM(J274:J292)</f>
        <v>39.099999999999994</v>
      </c>
      <c r="K293" s="101">
        <f>SUM(K274:K292)</f>
        <v>0.99999999999999989</v>
      </c>
    </row>
    <row r="294" spans="1:11" ht="15" customHeight="1" x14ac:dyDescent="0.2">
      <c r="A294" s="102"/>
      <c r="B294" s="91"/>
      <c r="C294" s="103"/>
      <c r="D294" s="103"/>
      <c r="E294" s="103"/>
      <c r="F294" s="91"/>
      <c r="G294" s="91"/>
      <c r="H294" s="91"/>
      <c r="I294" s="103"/>
      <c r="J294" s="103"/>
      <c r="K294" s="104"/>
    </row>
    <row r="295" spans="1:11" s="43" customFormat="1" ht="15.95" customHeight="1" x14ac:dyDescent="0.2">
      <c r="A295" s="196" t="s">
        <v>244</v>
      </c>
      <c r="B295" s="197"/>
      <c r="C295" s="197"/>
      <c r="D295" s="197"/>
      <c r="E295" s="197"/>
      <c r="F295" s="197"/>
      <c r="G295" s="197"/>
      <c r="H295" s="197"/>
      <c r="I295" s="197"/>
      <c r="J295" s="197"/>
      <c r="K295" s="198"/>
    </row>
    <row r="296" spans="1:11" ht="15" customHeight="1" x14ac:dyDescent="0.2">
      <c r="A296" s="102"/>
      <c r="B296" s="91"/>
      <c r="C296" s="103"/>
      <c r="D296" s="103"/>
      <c r="E296" s="103"/>
      <c r="F296" s="91"/>
      <c r="G296" s="91"/>
      <c r="H296" s="91"/>
      <c r="I296" s="103"/>
      <c r="J296" s="103"/>
      <c r="K296" s="104"/>
    </row>
    <row r="297" spans="1:11" s="15" customFormat="1" ht="32.1" customHeight="1" x14ac:dyDescent="0.2">
      <c r="A297" s="64" t="s">
        <v>1</v>
      </c>
      <c r="B297" s="64" t="s">
        <v>210</v>
      </c>
      <c r="C297" s="63" t="s">
        <v>240</v>
      </c>
      <c r="D297" s="63" t="s">
        <v>241</v>
      </c>
      <c r="E297" s="63" t="s">
        <v>242</v>
      </c>
      <c r="F297" s="90"/>
      <c r="G297" s="64" t="s">
        <v>1</v>
      </c>
      <c r="H297" s="64" t="s">
        <v>210</v>
      </c>
      <c r="I297" s="63" t="s">
        <v>240</v>
      </c>
      <c r="J297" s="63" t="s">
        <v>241</v>
      </c>
      <c r="K297" s="63" t="s">
        <v>242</v>
      </c>
    </row>
    <row r="298" spans="1:11" ht="15.95" customHeight="1" x14ac:dyDescent="0.2">
      <c r="A298" s="192" t="s">
        <v>89</v>
      </c>
      <c r="B298" s="16" t="s">
        <v>216</v>
      </c>
      <c r="C298" s="79">
        <v>435325.46</v>
      </c>
      <c r="D298" s="79">
        <v>2.4830336527492598</v>
      </c>
      <c r="E298" s="80">
        <f>D298/D317</f>
        <v>7.6401035469207998E-2</v>
      </c>
      <c r="F298" s="91"/>
      <c r="G298" s="199" t="s">
        <v>91</v>
      </c>
      <c r="H298" s="16" t="s">
        <v>216</v>
      </c>
      <c r="I298" s="79">
        <v>121891.13</v>
      </c>
      <c r="J298" s="79">
        <v>0.69524942961441905</v>
      </c>
      <c r="K298" s="92">
        <f>D298/D317</f>
        <v>7.6401035469207998E-2</v>
      </c>
    </row>
    <row r="299" spans="1:11" ht="15.95" customHeight="1" x14ac:dyDescent="0.2">
      <c r="A299" s="193"/>
      <c r="B299" s="93" t="s">
        <v>217</v>
      </c>
      <c r="C299" s="94">
        <v>310946.755</v>
      </c>
      <c r="D299" s="94">
        <v>1.7735954540269201</v>
      </c>
      <c r="E299" s="81">
        <f>D299/D317</f>
        <v>5.4572167816212928E-2</v>
      </c>
      <c r="F299" s="91"/>
      <c r="G299" s="200"/>
      <c r="H299" s="93" t="s">
        <v>217</v>
      </c>
      <c r="I299" s="94">
        <v>87065.095000000001</v>
      </c>
      <c r="J299" s="94">
        <v>0.49660674766141899</v>
      </c>
      <c r="K299" s="95">
        <f>D299/D317</f>
        <v>5.4572167816212928E-2</v>
      </c>
    </row>
    <row r="300" spans="1:11" ht="15.95" customHeight="1" x14ac:dyDescent="0.2">
      <c r="A300" s="194"/>
      <c r="B300" s="91" t="s">
        <v>218</v>
      </c>
      <c r="C300" s="96">
        <v>578042.04500000004</v>
      </c>
      <c r="D300" s="96">
        <v>3.29706847478896</v>
      </c>
      <c r="E300" s="82">
        <f>D300/D317</f>
        <v>0.10144826076273723</v>
      </c>
      <c r="F300" s="91"/>
      <c r="G300" s="201"/>
      <c r="H300" s="91" t="s">
        <v>218</v>
      </c>
      <c r="I300" s="96">
        <v>161851.78</v>
      </c>
      <c r="J300" s="96">
        <v>0.92317921514944101</v>
      </c>
      <c r="K300" s="97">
        <f>D300/D317</f>
        <v>0.10144826076273723</v>
      </c>
    </row>
    <row r="301" spans="1:11" ht="15.95" customHeight="1" x14ac:dyDescent="0.2">
      <c r="A301" s="193"/>
      <c r="B301" s="93" t="s">
        <v>219</v>
      </c>
      <c r="C301" s="94">
        <v>939085.78500000003</v>
      </c>
      <c r="D301" s="94">
        <v>5.3564099075975404</v>
      </c>
      <c r="E301" s="81">
        <f>D301/D317</f>
        <v>0.16481261254146279</v>
      </c>
      <c r="F301" s="91"/>
      <c r="G301" s="200"/>
      <c r="H301" s="93" t="s">
        <v>219</v>
      </c>
      <c r="I301" s="94">
        <v>262944</v>
      </c>
      <c r="J301" s="94">
        <v>1.49979466119097</v>
      </c>
      <c r="K301" s="95">
        <f>D301/D317</f>
        <v>0.16481261254146279</v>
      </c>
    </row>
    <row r="302" spans="1:11" ht="15.95" customHeight="1" x14ac:dyDescent="0.2">
      <c r="A302" s="194"/>
      <c r="B302" s="91" t="s">
        <v>220</v>
      </c>
      <c r="C302" s="96">
        <v>1220665.32</v>
      </c>
      <c r="D302" s="96">
        <v>6.9624989733059603</v>
      </c>
      <c r="E302" s="82">
        <f>D302/D317</f>
        <v>0.21423073764018338</v>
      </c>
      <c r="F302" s="91"/>
      <c r="G302" s="201"/>
      <c r="H302" s="91" t="s">
        <v>220</v>
      </c>
      <c r="I302" s="96">
        <v>341786.28499999997</v>
      </c>
      <c r="J302" s="96">
        <v>1.9494996862879299</v>
      </c>
      <c r="K302" s="97">
        <f>D302/D317</f>
        <v>0.21423073764018338</v>
      </c>
    </row>
    <row r="303" spans="1:11" ht="15.95" customHeight="1" x14ac:dyDescent="0.2">
      <c r="A303" s="193"/>
      <c r="B303" s="93" t="s">
        <v>221</v>
      </c>
      <c r="C303" s="94">
        <v>285698.95</v>
      </c>
      <c r="D303" s="94">
        <v>1.62958561487566</v>
      </c>
      <c r="E303" s="81">
        <f>D303/D317</f>
        <v>5.0141095842328003E-2</v>
      </c>
      <c r="F303" s="91"/>
      <c r="G303" s="200"/>
      <c r="H303" s="93" t="s">
        <v>221</v>
      </c>
      <c r="I303" s="94">
        <v>79995.710000000006</v>
      </c>
      <c r="J303" s="94">
        <v>0.45628399498060701</v>
      </c>
      <c r="K303" s="95">
        <f>D303/D317</f>
        <v>5.0141095842328003E-2</v>
      </c>
    </row>
    <row r="304" spans="1:11" ht="15.95" customHeight="1" x14ac:dyDescent="0.2">
      <c r="A304" s="194"/>
      <c r="B304" s="91" t="s">
        <v>222</v>
      </c>
      <c r="C304" s="96">
        <v>179392.36499999999</v>
      </c>
      <c r="D304" s="96">
        <v>1.0232281827515399</v>
      </c>
      <c r="E304" s="82">
        <f>D304/D317</f>
        <v>3.148394408466277E-2</v>
      </c>
      <c r="F304" s="91"/>
      <c r="G304" s="201"/>
      <c r="H304" s="91" t="s">
        <v>222</v>
      </c>
      <c r="I304" s="96">
        <v>50229.86</v>
      </c>
      <c r="J304" s="96">
        <v>0.28650387862194798</v>
      </c>
      <c r="K304" s="97">
        <f>D304/D317</f>
        <v>3.148394408466277E-2</v>
      </c>
    </row>
    <row r="305" spans="1:11" ht="15.95" customHeight="1" x14ac:dyDescent="0.2">
      <c r="A305" s="193"/>
      <c r="B305" s="93" t="s">
        <v>223</v>
      </c>
      <c r="C305" s="94">
        <v>265766.46500000003</v>
      </c>
      <c r="D305" s="94">
        <v>1.5158935945699299</v>
      </c>
      <c r="E305" s="81">
        <f>D305/D317</f>
        <v>4.6642879832920918E-2</v>
      </c>
      <c r="F305" s="91"/>
      <c r="G305" s="200"/>
      <c r="H305" s="93" t="s">
        <v>223</v>
      </c>
      <c r="I305" s="94">
        <v>74414.615000000005</v>
      </c>
      <c r="J305" s="94">
        <v>0.424450233858088</v>
      </c>
      <c r="K305" s="95">
        <f>D305/D317</f>
        <v>4.6642879832920918E-2</v>
      </c>
    </row>
    <row r="306" spans="1:11" ht="15.95" customHeight="1" x14ac:dyDescent="0.2">
      <c r="A306" s="194"/>
      <c r="B306" s="91" t="s">
        <v>224</v>
      </c>
      <c r="C306" s="96">
        <v>132883.23499999999</v>
      </c>
      <c r="D306" s="96">
        <v>0.75794681154460397</v>
      </c>
      <c r="E306" s="82">
        <f>D306/D317</f>
        <v>2.3321440355218583E-2</v>
      </c>
      <c r="F306" s="91"/>
      <c r="G306" s="201"/>
      <c r="H306" s="91" t="s">
        <v>224</v>
      </c>
      <c r="I306" s="96">
        <v>37207.305</v>
      </c>
      <c r="J306" s="96">
        <v>0.212225102669405</v>
      </c>
      <c r="K306" s="97">
        <f>D306/D317</f>
        <v>2.3321440355218583E-2</v>
      </c>
    </row>
    <row r="307" spans="1:11" ht="15.95" customHeight="1" x14ac:dyDescent="0.2">
      <c r="A307" s="193"/>
      <c r="B307" s="93" t="s">
        <v>225</v>
      </c>
      <c r="C307" s="94">
        <v>168097.28</v>
      </c>
      <c r="D307" s="94">
        <v>0.95880264658909398</v>
      </c>
      <c r="E307" s="81">
        <f>D307/D317</f>
        <v>2.9501619895049045E-2</v>
      </c>
      <c r="F307" s="91"/>
      <c r="G307" s="200"/>
      <c r="H307" s="93" t="s">
        <v>225</v>
      </c>
      <c r="I307" s="94">
        <v>47067.235000000001</v>
      </c>
      <c r="J307" s="94">
        <v>0.26846472165183699</v>
      </c>
      <c r="K307" s="95">
        <f>D307/D317</f>
        <v>2.9501619895049045E-2</v>
      </c>
    </row>
    <row r="308" spans="1:11" ht="15.95" customHeight="1" x14ac:dyDescent="0.2">
      <c r="A308" s="194"/>
      <c r="B308" s="91" t="s">
        <v>226</v>
      </c>
      <c r="C308" s="96">
        <v>19932.485000000001</v>
      </c>
      <c r="D308" s="96">
        <v>0.113692020305727</v>
      </c>
      <c r="E308" s="82">
        <f>D308/D317</f>
        <v>3.4982160094069849E-3</v>
      </c>
      <c r="F308" s="91"/>
      <c r="G308" s="201"/>
      <c r="H308" s="91" t="s">
        <v>226</v>
      </c>
      <c r="I308" s="96">
        <v>5581.1</v>
      </c>
      <c r="J308" s="96">
        <v>3.1833789641797901E-2</v>
      </c>
      <c r="K308" s="97">
        <f>D308/D317</f>
        <v>3.4982160094069849E-3</v>
      </c>
    </row>
    <row r="309" spans="1:11" ht="15.95" customHeight="1" x14ac:dyDescent="0.2">
      <c r="A309" s="193"/>
      <c r="B309" s="93" t="s">
        <v>227</v>
      </c>
      <c r="C309" s="94">
        <v>28569.895</v>
      </c>
      <c r="D309" s="94">
        <v>0.16295856148756599</v>
      </c>
      <c r="E309" s="81">
        <f>D309/D317</f>
        <v>5.0141095842327994E-3</v>
      </c>
      <c r="F309" s="91"/>
      <c r="G309" s="200"/>
      <c r="H309" s="93" t="s">
        <v>227</v>
      </c>
      <c r="I309" s="94">
        <v>7999.5749999999998</v>
      </c>
      <c r="J309" s="94">
        <v>4.56284223134839E-2</v>
      </c>
      <c r="K309" s="95">
        <f>D309/D317</f>
        <v>5.0141095842327994E-3</v>
      </c>
    </row>
    <row r="310" spans="1:11" ht="15.95" customHeight="1" x14ac:dyDescent="0.2">
      <c r="A310" s="194"/>
      <c r="B310" s="91" t="s">
        <v>228</v>
      </c>
      <c r="C310" s="96">
        <v>45180.305</v>
      </c>
      <c r="D310" s="96">
        <v>0.25770194501483001</v>
      </c>
      <c r="E310" s="82">
        <f>D310/D317</f>
        <v>7.9292906158409237E-3</v>
      </c>
      <c r="F310" s="91"/>
      <c r="G310" s="201"/>
      <c r="H310" s="91" t="s">
        <v>228</v>
      </c>
      <c r="I310" s="96">
        <v>12650.48</v>
      </c>
      <c r="J310" s="96">
        <v>7.2156513803331004E-2</v>
      </c>
      <c r="K310" s="97">
        <f>D310/D317</f>
        <v>7.9292906158409237E-3</v>
      </c>
    </row>
    <row r="311" spans="1:11" ht="15.95" customHeight="1" x14ac:dyDescent="0.2">
      <c r="A311" s="193"/>
      <c r="B311" s="93" t="s">
        <v>229</v>
      </c>
      <c r="C311" s="94">
        <v>192016.27</v>
      </c>
      <c r="D311" s="94">
        <v>1.0952331165868101</v>
      </c>
      <c r="E311" s="81">
        <f>D311/D317</f>
        <v>3.3699480510363387E-2</v>
      </c>
      <c r="F311" s="91"/>
      <c r="G311" s="200"/>
      <c r="H311" s="93" t="s">
        <v>229</v>
      </c>
      <c r="I311" s="94">
        <v>53764.56</v>
      </c>
      <c r="J311" s="94">
        <v>0.30666529774127299</v>
      </c>
      <c r="K311" s="95">
        <f>D311/D317</f>
        <v>3.3699480510363387E-2</v>
      </c>
    </row>
    <row r="312" spans="1:11" ht="15.95" customHeight="1" x14ac:dyDescent="0.2">
      <c r="A312" s="194"/>
      <c r="B312" s="91" t="s">
        <v>230</v>
      </c>
      <c r="C312" s="96">
        <v>196667.17499999999</v>
      </c>
      <c r="D312" s="96">
        <v>1.1217612080766599</v>
      </c>
      <c r="E312" s="82">
        <f>D312/D317</f>
        <v>3.4515729479281845E-2</v>
      </c>
      <c r="F312" s="91"/>
      <c r="G312" s="201"/>
      <c r="H312" s="91" t="s">
        <v>230</v>
      </c>
      <c r="I312" s="96">
        <v>55066.81</v>
      </c>
      <c r="J312" s="96">
        <v>0.31409314396532101</v>
      </c>
      <c r="K312" s="97">
        <f>D312/D317</f>
        <v>3.4515729479281845E-2</v>
      </c>
    </row>
    <row r="313" spans="1:11" ht="15.95" customHeight="1" x14ac:dyDescent="0.2">
      <c r="A313" s="193"/>
      <c r="B313" s="93" t="s">
        <v>231</v>
      </c>
      <c r="C313" s="94">
        <v>314933.26</v>
      </c>
      <c r="D313" s="94">
        <v>1.7963339037189101</v>
      </c>
      <c r="E313" s="81">
        <f>D313/D317</f>
        <v>5.5271812422120314E-2</v>
      </c>
      <c r="F313" s="91"/>
      <c r="G313" s="200"/>
      <c r="H313" s="93" t="s">
        <v>231</v>
      </c>
      <c r="I313" s="94">
        <v>88181.315000000002</v>
      </c>
      <c r="J313" s="94">
        <v>0.50297350558977905</v>
      </c>
      <c r="K313" s="95">
        <f>D313/D317</f>
        <v>5.5271812422120314E-2</v>
      </c>
    </row>
    <row r="314" spans="1:11" ht="15.95" customHeight="1" x14ac:dyDescent="0.2">
      <c r="A314" s="194"/>
      <c r="B314" s="91" t="s">
        <v>232</v>
      </c>
      <c r="C314" s="96">
        <v>169426.125</v>
      </c>
      <c r="D314" s="96">
        <v>0.96638218685831601</v>
      </c>
      <c r="E314" s="82">
        <f>D314/D317</f>
        <v>2.9734836518717417E-2</v>
      </c>
      <c r="F314" s="91"/>
      <c r="G314" s="201"/>
      <c r="H314" s="91" t="s">
        <v>232</v>
      </c>
      <c r="I314" s="96">
        <v>47439.31</v>
      </c>
      <c r="J314" s="96">
        <v>0.27058698380105001</v>
      </c>
      <c r="K314" s="97">
        <f>D314/D317</f>
        <v>2.9734836518717417E-2</v>
      </c>
    </row>
    <row r="315" spans="1:11" ht="15.95" customHeight="1" x14ac:dyDescent="0.2">
      <c r="A315" s="193"/>
      <c r="B315" s="93" t="s">
        <v>233</v>
      </c>
      <c r="C315" s="94">
        <v>183378.85500000001</v>
      </c>
      <c r="D315" s="94">
        <v>1.04596654688569</v>
      </c>
      <c r="E315" s="81">
        <f>D315/D317</f>
        <v>3.2183586058021234E-2</v>
      </c>
      <c r="F315" s="91"/>
      <c r="G315" s="200"/>
      <c r="H315" s="93" t="s">
        <v>233</v>
      </c>
      <c r="I315" s="94">
        <v>51346.084999999999</v>
      </c>
      <c r="J315" s="94">
        <v>0.29287066506958698</v>
      </c>
      <c r="K315" s="95">
        <f>D315/D317</f>
        <v>3.2183586058021234E-2</v>
      </c>
    </row>
    <row r="316" spans="1:11" ht="15.95" customHeight="1" x14ac:dyDescent="0.2">
      <c r="A316" s="195"/>
      <c r="B316" s="17" t="s">
        <v>234</v>
      </c>
      <c r="C316" s="83">
        <v>31891.97</v>
      </c>
      <c r="D316" s="83">
        <v>0.181907198266028</v>
      </c>
      <c r="E316" s="84">
        <f>D316/D317</f>
        <v>5.5971445620316305E-3</v>
      </c>
      <c r="F316" s="91"/>
      <c r="G316" s="202"/>
      <c r="H316" s="17" t="s">
        <v>234</v>
      </c>
      <c r="I316" s="83">
        <v>8929.75</v>
      </c>
      <c r="J316" s="83">
        <v>5.0934006388318499E-2</v>
      </c>
      <c r="K316" s="98">
        <f>D316/D317</f>
        <v>5.5971445620316305E-3</v>
      </c>
    </row>
    <row r="317" spans="1:11" s="18" customFormat="1" ht="15.95" customHeight="1" x14ac:dyDescent="0.2">
      <c r="A317" s="99"/>
      <c r="B317" s="19" t="s">
        <v>243</v>
      </c>
      <c r="C317" s="85">
        <f>SUM(C298:C316)</f>
        <v>5697900</v>
      </c>
      <c r="D317" s="85">
        <f>SUM(D298:D316)</f>
        <v>32.5</v>
      </c>
      <c r="E317" s="86">
        <f>SUM(E298:E316)</f>
        <v>1.0000000000000002</v>
      </c>
      <c r="F317" s="100"/>
      <c r="G317" s="19"/>
      <c r="H317" s="19" t="s">
        <v>243</v>
      </c>
      <c r="I317" s="85">
        <f>SUM(I298:I316)</f>
        <v>1595412.0000000002</v>
      </c>
      <c r="J317" s="85">
        <f>SUM(J298:J316)</f>
        <v>9.1000000000000068</v>
      </c>
      <c r="K317" s="101">
        <f>SUM(K298:K316)</f>
        <v>1.0000000000000002</v>
      </c>
    </row>
    <row r="318" spans="1:11" ht="15" customHeight="1" x14ac:dyDescent="0.2">
      <c r="A318" s="102"/>
      <c r="B318" s="91"/>
      <c r="C318" s="103"/>
      <c r="D318" s="103"/>
      <c r="E318" s="103"/>
      <c r="F318" s="91"/>
      <c r="G318" s="91"/>
      <c r="H318" s="91"/>
      <c r="I318" s="103"/>
      <c r="J318" s="103"/>
      <c r="K318" s="104"/>
    </row>
    <row r="319" spans="1:11" s="43" customFormat="1" ht="15.95" customHeight="1" x14ac:dyDescent="0.2">
      <c r="A319" s="196" t="s">
        <v>244</v>
      </c>
      <c r="B319" s="197"/>
      <c r="C319" s="197"/>
      <c r="D319" s="197"/>
      <c r="E319" s="197"/>
      <c r="F319" s="197"/>
      <c r="G319" s="197"/>
      <c r="H319" s="197"/>
      <c r="I319" s="197"/>
      <c r="J319" s="197"/>
      <c r="K319" s="198"/>
    </row>
    <row r="320" spans="1:11" ht="15" customHeight="1" x14ac:dyDescent="0.2">
      <c r="A320" s="102"/>
      <c r="B320" s="91"/>
      <c r="C320" s="103"/>
      <c r="D320" s="103"/>
      <c r="E320" s="103"/>
      <c r="F320" s="91"/>
      <c r="G320" s="91"/>
      <c r="H320" s="91"/>
      <c r="I320" s="103"/>
      <c r="J320" s="103"/>
      <c r="K320" s="104"/>
    </row>
    <row r="321" spans="1:11" s="15" customFormat="1" ht="32.1" customHeight="1" x14ac:dyDescent="0.2">
      <c r="A321" s="64" t="s">
        <v>1</v>
      </c>
      <c r="B321" s="64" t="s">
        <v>210</v>
      </c>
      <c r="C321" s="63" t="s">
        <v>240</v>
      </c>
      <c r="D321" s="63" t="s">
        <v>241</v>
      </c>
      <c r="E321" s="63" t="s">
        <v>242</v>
      </c>
      <c r="F321" s="90"/>
      <c r="G321" s="64" t="s">
        <v>1</v>
      </c>
      <c r="H321" s="64" t="s">
        <v>210</v>
      </c>
      <c r="I321" s="63" t="s">
        <v>240</v>
      </c>
      <c r="J321" s="63" t="s">
        <v>241</v>
      </c>
      <c r="K321" s="63" t="s">
        <v>242</v>
      </c>
    </row>
    <row r="322" spans="1:11" ht="15.95" customHeight="1" x14ac:dyDescent="0.2">
      <c r="A322" s="192" t="s">
        <v>93</v>
      </c>
      <c r="B322" s="16" t="s">
        <v>216</v>
      </c>
      <c r="C322" s="79">
        <v>174130.185</v>
      </c>
      <c r="D322" s="79">
        <v>0.99321346680355904</v>
      </c>
      <c r="E322" s="80">
        <f>D322/D341</f>
        <v>7.6401035907966153E-2</v>
      </c>
      <c r="F322" s="91"/>
      <c r="G322" s="199" t="s">
        <v>125</v>
      </c>
      <c r="H322" s="16" t="s">
        <v>216</v>
      </c>
      <c r="I322" s="79">
        <v>400499.42499999999</v>
      </c>
      <c r="J322" s="79">
        <v>2.28439097079626</v>
      </c>
      <c r="K322" s="92">
        <f>D322/D341</f>
        <v>7.6401035907966153E-2</v>
      </c>
    </row>
    <row r="323" spans="1:11" ht="15.95" customHeight="1" x14ac:dyDescent="0.2">
      <c r="A323" s="193"/>
      <c r="B323" s="93" t="s">
        <v>217</v>
      </c>
      <c r="C323" s="94">
        <v>124378.71</v>
      </c>
      <c r="D323" s="94">
        <v>0.70943822724161498</v>
      </c>
      <c r="E323" s="81">
        <f>D323/D341</f>
        <v>5.4572171326278125E-2</v>
      </c>
      <c r="F323" s="91"/>
      <c r="G323" s="200"/>
      <c r="H323" s="93" t="s">
        <v>217</v>
      </c>
      <c r="I323" s="94">
        <v>286071.02500000002</v>
      </c>
      <c r="J323" s="94">
        <v>1.6317078770248701</v>
      </c>
      <c r="K323" s="95">
        <f>D323/D341</f>
        <v>5.4572171326278125E-2</v>
      </c>
    </row>
    <row r="324" spans="1:11" ht="15.95" customHeight="1" x14ac:dyDescent="0.2">
      <c r="A324" s="194"/>
      <c r="B324" s="91" t="s">
        <v>218</v>
      </c>
      <c r="C324" s="96">
        <v>231216.82</v>
      </c>
      <c r="D324" s="96">
        <v>1.3188274013232899</v>
      </c>
      <c r="E324" s="82">
        <f>D324/D341</f>
        <v>0.10144826164025317</v>
      </c>
      <c r="F324" s="91"/>
      <c r="G324" s="201"/>
      <c r="H324" s="91" t="s">
        <v>218</v>
      </c>
      <c r="I324" s="96">
        <v>531798.68000000005</v>
      </c>
      <c r="J324" s="96">
        <v>3.0333029888204401</v>
      </c>
      <c r="K324" s="97">
        <f>D324/D341</f>
        <v>0.10144826164025317</v>
      </c>
    </row>
    <row r="325" spans="1:11" ht="15.95" customHeight="1" x14ac:dyDescent="0.2">
      <c r="A325" s="193"/>
      <c r="B325" s="93" t="s">
        <v>219</v>
      </c>
      <c r="C325" s="94">
        <v>375634.31</v>
      </c>
      <c r="D325" s="94">
        <v>2.1425639402235901</v>
      </c>
      <c r="E325" s="81">
        <f>D325/D341</f>
        <v>0.16481261078643017</v>
      </c>
      <c r="F325" s="91"/>
      <c r="G325" s="200"/>
      <c r="H325" s="93" t="s">
        <v>219</v>
      </c>
      <c r="I325" s="94">
        <v>863958.91</v>
      </c>
      <c r="J325" s="94">
        <v>4.9278970454026902</v>
      </c>
      <c r="K325" s="95">
        <f>D325/D341</f>
        <v>0.16481261078643017</v>
      </c>
    </row>
    <row r="326" spans="1:11" ht="15.95" customHeight="1" x14ac:dyDescent="0.2">
      <c r="A326" s="194"/>
      <c r="B326" s="91" t="s">
        <v>220</v>
      </c>
      <c r="C326" s="96">
        <v>488266.13</v>
      </c>
      <c r="D326" s="96">
        <v>2.7849996007300901</v>
      </c>
      <c r="E326" s="82">
        <f>D326/D341</f>
        <v>0.21423073851769944</v>
      </c>
      <c r="F326" s="91"/>
      <c r="G326" s="201"/>
      <c r="H326" s="91" t="s">
        <v>220</v>
      </c>
      <c r="I326" s="96">
        <v>1123012.105</v>
      </c>
      <c r="J326" s="96">
        <v>6.4054991159023498</v>
      </c>
      <c r="K326" s="97">
        <f>D326/D341</f>
        <v>0.21423073851769944</v>
      </c>
    </row>
    <row r="327" spans="1:11" ht="15.95" customHeight="1" x14ac:dyDescent="0.2">
      <c r="A327" s="193"/>
      <c r="B327" s="93" t="s">
        <v>221</v>
      </c>
      <c r="C327" s="94">
        <v>114279.58</v>
      </c>
      <c r="D327" s="94">
        <v>0.65183424595026196</v>
      </c>
      <c r="E327" s="81">
        <f>D327/D341</f>
        <v>5.0141095842327892E-2</v>
      </c>
      <c r="F327" s="91"/>
      <c r="G327" s="200"/>
      <c r="H327" s="93" t="s">
        <v>221</v>
      </c>
      <c r="I327" s="94">
        <v>262843.02500000002</v>
      </c>
      <c r="J327" s="94">
        <v>1.4992187143508999</v>
      </c>
      <c r="K327" s="95">
        <f>D327/D341</f>
        <v>5.0141095842327892E-2</v>
      </c>
    </row>
    <row r="328" spans="1:11" ht="15.95" customHeight="1" x14ac:dyDescent="0.2">
      <c r="A328" s="194"/>
      <c r="B328" s="91" t="s">
        <v>222</v>
      </c>
      <c r="C328" s="96">
        <v>71756.934999999998</v>
      </c>
      <c r="D328" s="96">
        <v>0.40929121035820198</v>
      </c>
      <c r="E328" s="82">
        <f>D328/D341</f>
        <v>3.1483939258323261E-2</v>
      </c>
      <c r="F328" s="91"/>
      <c r="G328" s="201"/>
      <c r="H328" s="91" t="s">
        <v>222</v>
      </c>
      <c r="I328" s="96">
        <v>165040.965</v>
      </c>
      <c r="J328" s="96">
        <v>0.94136986652977395</v>
      </c>
      <c r="K328" s="97">
        <f>D328/D341</f>
        <v>3.1483939258323261E-2</v>
      </c>
    </row>
    <row r="329" spans="1:11" ht="15.95" customHeight="1" x14ac:dyDescent="0.2">
      <c r="A329" s="193"/>
      <c r="B329" s="93" t="s">
        <v>223</v>
      </c>
      <c r="C329" s="94">
        <v>106306.58500000001</v>
      </c>
      <c r="D329" s="94">
        <v>0.60635743212411597</v>
      </c>
      <c r="E329" s="81">
        <f>D329/D341</f>
        <v>4.6642879394162812E-2</v>
      </c>
      <c r="F329" s="91"/>
      <c r="G329" s="200"/>
      <c r="H329" s="93" t="s">
        <v>223</v>
      </c>
      <c r="I329" s="94">
        <v>244505.13500000001</v>
      </c>
      <c r="J329" s="94">
        <v>1.39462203399498</v>
      </c>
      <c r="K329" s="95">
        <f>D329/D341</f>
        <v>4.6642879394162812E-2</v>
      </c>
    </row>
    <row r="330" spans="1:11" ht="15.95" customHeight="1" x14ac:dyDescent="0.2">
      <c r="A330" s="194"/>
      <c r="B330" s="91" t="s">
        <v>224</v>
      </c>
      <c r="C330" s="96">
        <v>53153.3</v>
      </c>
      <c r="D330" s="96">
        <v>0.303178758840977</v>
      </c>
      <c r="E330" s="82">
        <f>D330/D341</f>
        <v>2.3321442987767484E-2</v>
      </c>
      <c r="F330" s="91"/>
      <c r="G330" s="201"/>
      <c r="H330" s="91" t="s">
        <v>224</v>
      </c>
      <c r="I330" s="96">
        <v>122252.575</v>
      </c>
      <c r="J330" s="96">
        <v>0.69731105977640895</v>
      </c>
      <c r="K330" s="97">
        <f>D330/D341</f>
        <v>2.3321442987767484E-2</v>
      </c>
    </row>
    <row r="331" spans="1:11" ht="15.95" customHeight="1" x14ac:dyDescent="0.2">
      <c r="A331" s="193"/>
      <c r="B331" s="93" t="s">
        <v>225</v>
      </c>
      <c r="C331" s="94">
        <v>67238.92</v>
      </c>
      <c r="D331" s="94">
        <v>0.383521104266484</v>
      </c>
      <c r="E331" s="81">
        <f>D331/D341</f>
        <v>2.9501623405114183E-2</v>
      </c>
      <c r="F331" s="91"/>
      <c r="G331" s="200"/>
      <c r="H331" s="93" t="s">
        <v>225</v>
      </c>
      <c r="I331" s="94">
        <v>154649.51</v>
      </c>
      <c r="J331" s="94">
        <v>0.88209850558977898</v>
      </c>
      <c r="K331" s="95">
        <f>D331/D341</f>
        <v>2.9501623405114183E-2</v>
      </c>
    </row>
    <row r="332" spans="1:11" ht="15.95" customHeight="1" x14ac:dyDescent="0.2">
      <c r="A332" s="194"/>
      <c r="B332" s="91" t="s">
        <v>226</v>
      </c>
      <c r="C332" s="96">
        <v>7972.9949999999999</v>
      </c>
      <c r="D332" s="96">
        <v>4.5476813826146503E-2</v>
      </c>
      <c r="E332" s="82">
        <f>D332/D341</f>
        <v>3.4982164481651189E-3</v>
      </c>
      <c r="F332" s="91"/>
      <c r="G332" s="201"/>
      <c r="H332" s="91" t="s">
        <v>226</v>
      </c>
      <c r="I332" s="96">
        <v>18337.89</v>
      </c>
      <c r="J332" s="96">
        <v>0.104596680355921</v>
      </c>
      <c r="K332" s="97">
        <f>D332/D341</f>
        <v>3.4982164481651189E-3</v>
      </c>
    </row>
    <row r="333" spans="1:11" ht="15.95" customHeight="1" x14ac:dyDescent="0.2">
      <c r="A333" s="193"/>
      <c r="B333" s="93" t="s">
        <v>227</v>
      </c>
      <c r="C333" s="94">
        <v>11427.96</v>
      </c>
      <c r="D333" s="94">
        <v>6.5183436002737793E-2</v>
      </c>
      <c r="E333" s="81">
        <f>D333/D341</f>
        <v>5.0141104617490656E-3</v>
      </c>
      <c r="F333" s="91"/>
      <c r="G333" s="200"/>
      <c r="H333" s="93" t="s">
        <v>227</v>
      </c>
      <c r="I333" s="94">
        <v>26284.31</v>
      </c>
      <c r="J333" s="94">
        <v>0.14992191421400899</v>
      </c>
      <c r="K333" s="95">
        <f>D333/D341</f>
        <v>5.0141104617490656E-3</v>
      </c>
    </row>
    <row r="334" spans="1:11" ht="15.95" customHeight="1" x14ac:dyDescent="0.2">
      <c r="A334" s="194"/>
      <c r="B334" s="91" t="s">
        <v>228</v>
      </c>
      <c r="C334" s="96">
        <v>18072.11</v>
      </c>
      <c r="D334" s="96">
        <v>0.103080709559662</v>
      </c>
      <c r="E334" s="82">
        <f>D334/D341</f>
        <v>7.9292853507432395E-3</v>
      </c>
      <c r="F334" s="91"/>
      <c r="G334" s="201"/>
      <c r="H334" s="91" t="s">
        <v>228</v>
      </c>
      <c r="I334" s="96">
        <v>41565.870000000003</v>
      </c>
      <c r="J334" s="96">
        <v>0.237085728952772</v>
      </c>
      <c r="K334" s="97">
        <f>D334/D341</f>
        <v>7.9292853507432395E-3</v>
      </c>
    </row>
    <row r="335" spans="1:11" ht="15.95" customHeight="1" x14ac:dyDescent="0.2">
      <c r="A335" s="193"/>
      <c r="B335" s="93" t="s">
        <v>229</v>
      </c>
      <c r="C335" s="94">
        <v>76806.509999999995</v>
      </c>
      <c r="D335" s="94">
        <v>0.43809325804243698</v>
      </c>
      <c r="E335" s="81">
        <f>D335/D341</f>
        <v>3.3699481387879801E-2</v>
      </c>
      <c r="F335" s="91"/>
      <c r="G335" s="200"/>
      <c r="H335" s="93" t="s">
        <v>229</v>
      </c>
      <c r="I335" s="94">
        <v>176654.97</v>
      </c>
      <c r="J335" s="94">
        <v>1.00761447638604</v>
      </c>
      <c r="K335" s="95">
        <f>D335/D341</f>
        <v>3.3699481387879801E-2</v>
      </c>
    </row>
    <row r="336" spans="1:11" ht="15.95" customHeight="1" x14ac:dyDescent="0.2">
      <c r="A336" s="194"/>
      <c r="B336" s="91" t="s">
        <v>230</v>
      </c>
      <c r="C336" s="96">
        <v>78666.865000000005</v>
      </c>
      <c r="D336" s="96">
        <v>0.44870445471138498</v>
      </c>
      <c r="E336" s="82">
        <f>D336/D341</f>
        <v>3.4515727285491182E-2</v>
      </c>
      <c r="F336" s="91"/>
      <c r="G336" s="201"/>
      <c r="H336" s="91" t="s">
        <v>230</v>
      </c>
      <c r="I336" s="96">
        <v>180933.80499999999</v>
      </c>
      <c r="J336" s="96">
        <v>1.03202033424595</v>
      </c>
      <c r="K336" s="97">
        <f>D336/D341</f>
        <v>3.4515727285491182E-2</v>
      </c>
    </row>
    <row r="337" spans="1:11" ht="15.95" customHeight="1" x14ac:dyDescent="0.2">
      <c r="A337" s="193"/>
      <c r="B337" s="93" t="s">
        <v>231</v>
      </c>
      <c r="C337" s="94">
        <v>125973.30499999999</v>
      </c>
      <c r="D337" s="94">
        <v>0.71853356719142103</v>
      </c>
      <c r="E337" s="81">
        <f>D337/D341</f>
        <v>5.5271812860878594E-2</v>
      </c>
      <c r="F337" s="91"/>
      <c r="G337" s="200"/>
      <c r="H337" s="93" t="s">
        <v>231</v>
      </c>
      <c r="I337" s="94">
        <v>289738.59499999997</v>
      </c>
      <c r="J337" s="94">
        <v>1.65262716746521</v>
      </c>
      <c r="K337" s="95">
        <f>D337/D341</f>
        <v>5.5271812860878594E-2</v>
      </c>
    </row>
    <row r="338" spans="1:11" ht="15.95" customHeight="1" x14ac:dyDescent="0.2">
      <c r="A338" s="194"/>
      <c r="B338" s="91" t="s">
        <v>232</v>
      </c>
      <c r="C338" s="96">
        <v>67770.445000000007</v>
      </c>
      <c r="D338" s="96">
        <v>0.38655284622404801</v>
      </c>
      <c r="E338" s="82">
        <f>D338/D341</f>
        <v>2.9734834324926799E-2</v>
      </c>
      <c r="F338" s="91"/>
      <c r="G338" s="201"/>
      <c r="H338" s="91" t="s">
        <v>232</v>
      </c>
      <c r="I338" s="96">
        <v>155872.03</v>
      </c>
      <c r="J338" s="96">
        <v>0.88907158339037196</v>
      </c>
      <c r="K338" s="97">
        <f>D338/D341</f>
        <v>2.9734834324926799E-2</v>
      </c>
    </row>
    <row r="339" spans="1:11" ht="15.95" customHeight="1" x14ac:dyDescent="0.2">
      <c r="A339" s="193"/>
      <c r="B339" s="93" t="s">
        <v>233</v>
      </c>
      <c r="C339" s="94">
        <v>73351.544999999998</v>
      </c>
      <c r="D339" s="94">
        <v>0.41838663586584501</v>
      </c>
      <c r="E339" s="81">
        <f>D339/D341</f>
        <v>3.2183587374295802E-2</v>
      </c>
      <c r="F339" s="91"/>
      <c r="G339" s="200"/>
      <c r="H339" s="93" t="s">
        <v>233</v>
      </c>
      <c r="I339" s="94">
        <v>168708.55499999999</v>
      </c>
      <c r="J339" s="94">
        <v>0.96228927104722795</v>
      </c>
      <c r="K339" s="95">
        <f>D339/D341</f>
        <v>3.2183587374295802E-2</v>
      </c>
    </row>
    <row r="340" spans="1:11" ht="15.95" customHeight="1" x14ac:dyDescent="0.2">
      <c r="A340" s="195"/>
      <c r="B340" s="17" t="s">
        <v>234</v>
      </c>
      <c r="C340" s="83">
        <v>12756.79</v>
      </c>
      <c r="D340" s="83">
        <v>7.2762890714122702E-2</v>
      </c>
      <c r="E340" s="84">
        <f>D340/D341</f>
        <v>5.5971454395479054E-3</v>
      </c>
      <c r="F340" s="91"/>
      <c r="G340" s="202"/>
      <c r="H340" s="17" t="s">
        <v>234</v>
      </c>
      <c r="I340" s="83">
        <v>29340.62</v>
      </c>
      <c r="J340" s="83">
        <v>0.16735466575405</v>
      </c>
      <c r="K340" s="98">
        <f>D340/D341</f>
        <v>5.5971454395479054E-3</v>
      </c>
    </row>
    <row r="341" spans="1:11" s="18" customFormat="1" ht="15.95" customHeight="1" x14ac:dyDescent="0.2">
      <c r="A341" s="99"/>
      <c r="B341" s="19" t="s">
        <v>243</v>
      </c>
      <c r="C341" s="85">
        <f>SUM(C322:C340)</f>
        <v>2279160.0000000005</v>
      </c>
      <c r="D341" s="85">
        <f>SUM(D322:D340)</f>
        <v>12.999999999999988</v>
      </c>
      <c r="E341" s="86">
        <f>SUM(E322:E340)</f>
        <v>1.0000000000000002</v>
      </c>
      <c r="F341" s="100"/>
      <c r="G341" s="19"/>
      <c r="H341" s="19" t="s">
        <v>243</v>
      </c>
      <c r="I341" s="85">
        <f>SUM(I322:I340)</f>
        <v>5242067.9999999991</v>
      </c>
      <c r="J341" s="85">
        <f>SUM(J322:J340)</f>
        <v>29.9</v>
      </c>
      <c r="K341" s="101">
        <f>SUM(K322:K340)</f>
        <v>1.0000000000000002</v>
      </c>
    </row>
    <row r="342" spans="1:11" ht="15" customHeight="1" x14ac:dyDescent="0.2">
      <c r="A342" s="102"/>
      <c r="B342" s="91"/>
      <c r="C342" s="103"/>
      <c r="D342" s="103"/>
      <c r="E342" s="103"/>
      <c r="F342" s="91"/>
      <c r="G342" s="91"/>
      <c r="H342" s="91"/>
      <c r="I342" s="103"/>
      <c r="J342" s="103"/>
      <c r="K342" s="104"/>
    </row>
    <row r="343" spans="1:11" s="43" customFormat="1" ht="15.95" customHeight="1" x14ac:dyDescent="0.2">
      <c r="A343" s="196" t="s">
        <v>244</v>
      </c>
      <c r="B343" s="197"/>
      <c r="C343" s="197"/>
      <c r="D343" s="197"/>
      <c r="E343" s="197"/>
      <c r="F343" s="197"/>
      <c r="G343" s="197"/>
      <c r="H343" s="197"/>
      <c r="I343" s="197"/>
      <c r="J343" s="197"/>
      <c r="K343" s="198"/>
    </row>
    <row r="344" spans="1:11" ht="15" customHeight="1" x14ac:dyDescent="0.2">
      <c r="A344" s="102"/>
      <c r="B344" s="91"/>
      <c r="C344" s="103"/>
      <c r="D344" s="103"/>
      <c r="E344" s="103"/>
      <c r="F344" s="91"/>
      <c r="G344" s="91"/>
      <c r="H344" s="91"/>
      <c r="I344" s="103"/>
      <c r="J344" s="103"/>
      <c r="K344" s="104"/>
    </row>
    <row r="345" spans="1:11" s="15" customFormat="1" ht="32.1" customHeight="1" x14ac:dyDescent="0.2">
      <c r="A345" s="64" t="s">
        <v>1</v>
      </c>
      <c r="B345" s="64" t="s">
        <v>210</v>
      </c>
      <c r="C345" s="63" t="s">
        <v>240</v>
      </c>
      <c r="D345" s="63" t="s">
        <v>241</v>
      </c>
      <c r="E345" s="63" t="s">
        <v>242</v>
      </c>
      <c r="F345" s="90"/>
      <c r="G345" s="64" t="s">
        <v>1</v>
      </c>
      <c r="H345" s="64" t="s">
        <v>210</v>
      </c>
      <c r="I345" s="63" t="s">
        <v>240</v>
      </c>
      <c r="J345" s="63" t="s">
        <v>241</v>
      </c>
      <c r="K345" s="63" t="s">
        <v>242</v>
      </c>
    </row>
    <row r="346" spans="1:11" ht="15.95" customHeight="1" x14ac:dyDescent="0.2">
      <c r="A346" s="192" t="s">
        <v>116</v>
      </c>
      <c r="B346" s="16" t="s">
        <v>216</v>
      </c>
      <c r="C346" s="79">
        <v>112514.89</v>
      </c>
      <c r="D346" s="79">
        <v>0.64176870864704505</v>
      </c>
      <c r="E346" s="80">
        <f>D346/D365</f>
        <v>7.6401036743695874E-2</v>
      </c>
      <c r="F346" s="91"/>
      <c r="G346" s="199" t="s">
        <v>118</v>
      </c>
      <c r="H346" s="16" t="s">
        <v>216</v>
      </c>
      <c r="I346" s="79">
        <v>150019.845</v>
      </c>
      <c r="J346" s="79">
        <v>0.85569156399726198</v>
      </c>
      <c r="K346" s="92">
        <f>D346/D365</f>
        <v>7.6401036743695874E-2</v>
      </c>
    </row>
    <row r="347" spans="1:11" ht="15.95" customHeight="1" x14ac:dyDescent="0.2">
      <c r="A347" s="193"/>
      <c r="B347" s="93" t="s">
        <v>217</v>
      </c>
      <c r="C347" s="94">
        <v>80367.77</v>
      </c>
      <c r="D347" s="94">
        <v>0.45840617157198299</v>
      </c>
      <c r="E347" s="81">
        <f>D347/D365</f>
        <v>5.4572163282378947E-2</v>
      </c>
      <c r="F347" s="91"/>
      <c r="G347" s="200"/>
      <c r="H347" s="93" t="s">
        <v>217</v>
      </c>
      <c r="I347" s="94">
        <v>107157.045</v>
      </c>
      <c r="J347" s="94">
        <v>0.61120833333333302</v>
      </c>
      <c r="K347" s="95">
        <f>D347/D365</f>
        <v>5.4572163282378947E-2</v>
      </c>
    </row>
    <row r="348" spans="1:11" ht="15.95" customHeight="1" x14ac:dyDescent="0.2">
      <c r="A348" s="194"/>
      <c r="B348" s="91" t="s">
        <v>218</v>
      </c>
      <c r="C348" s="96">
        <v>149401.64000000001</v>
      </c>
      <c r="D348" s="96">
        <v>0.85216541181838901</v>
      </c>
      <c r="E348" s="82">
        <f>D348/D365</f>
        <v>0.10144826331171301</v>
      </c>
      <c r="F348" s="91"/>
      <c r="G348" s="201"/>
      <c r="H348" s="91" t="s">
        <v>218</v>
      </c>
      <c r="I348" s="96">
        <v>199202.185</v>
      </c>
      <c r="J348" s="96">
        <v>1.13622053958476</v>
      </c>
      <c r="K348" s="97">
        <f>D348/D365</f>
        <v>0.10144826331171301</v>
      </c>
    </row>
    <row r="349" spans="1:11" ht="15.95" customHeight="1" x14ac:dyDescent="0.2">
      <c r="A349" s="193"/>
      <c r="B349" s="93" t="s">
        <v>219</v>
      </c>
      <c r="C349" s="94">
        <v>242717.55</v>
      </c>
      <c r="D349" s="94">
        <v>1.38442590691307</v>
      </c>
      <c r="E349" s="81">
        <f>D349/D365</f>
        <v>0.16481260796584174</v>
      </c>
      <c r="F349" s="91"/>
      <c r="G349" s="200"/>
      <c r="H349" s="93" t="s">
        <v>219</v>
      </c>
      <c r="I349" s="94">
        <v>323623.40500000003</v>
      </c>
      <c r="J349" s="94">
        <v>1.8459012377367101</v>
      </c>
      <c r="K349" s="95">
        <f>D349/D365</f>
        <v>0.16481260796584174</v>
      </c>
    </row>
    <row r="350" spans="1:11" ht="15.95" customHeight="1" x14ac:dyDescent="0.2">
      <c r="A350" s="194"/>
      <c r="B350" s="91" t="s">
        <v>220</v>
      </c>
      <c r="C350" s="96">
        <v>315495.06</v>
      </c>
      <c r="D350" s="96">
        <v>1.7995383299110199</v>
      </c>
      <c r="E350" s="82">
        <f>D350/D365</f>
        <v>0.21423075356083579</v>
      </c>
      <c r="F350" s="91"/>
      <c r="G350" s="201"/>
      <c r="H350" s="91" t="s">
        <v>220</v>
      </c>
      <c r="I350" s="96">
        <v>420660.07500000001</v>
      </c>
      <c r="J350" s="96">
        <v>2.3993844113620799</v>
      </c>
      <c r="K350" s="97">
        <f>D350/D365</f>
        <v>0.21423075356083579</v>
      </c>
    </row>
    <row r="351" spans="1:11" ht="15.95" customHeight="1" x14ac:dyDescent="0.2">
      <c r="A351" s="193"/>
      <c r="B351" s="93" t="s">
        <v>221</v>
      </c>
      <c r="C351" s="94">
        <v>73842.184999999998</v>
      </c>
      <c r="D351" s="94">
        <v>0.42118517567875902</v>
      </c>
      <c r="E351" s="81">
        <f>D351/D365</f>
        <v>5.0141092342709428E-2</v>
      </c>
      <c r="F351" s="91"/>
      <c r="G351" s="200"/>
      <c r="H351" s="93" t="s">
        <v>221</v>
      </c>
      <c r="I351" s="94">
        <v>98456.25</v>
      </c>
      <c r="J351" s="94">
        <v>0.56158025325119798</v>
      </c>
      <c r="K351" s="95">
        <f>D351/D365</f>
        <v>5.0141092342709428E-2</v>
      </c>
    </row>
    <row r="352" spans="1:11" ht="15.95" customHeight="1" x14ac:dyDescent="0.2">
      <c r="A352" s="194"/>
      <c r="B352" s="91" t="s">
        <v>222</v>
      </c>
      <c r="C352" s="96">
        <v>46366.02</v>
      </c>
      <c r="D352" s="96">
        <v>0.26446509240246402</v>
      </c>
      <c r="E352" s="82">
        <f>D352/D365</f>
        <v>3.1483939571721922E-2</v>
      </c>
      <c r="F352" s="91"/>
      <c r="G352" s="201"/>
      <c r="H352" s="91" t="s">
        <v>222</v>
      </c>
      <c r="I352" s="96">
        <v>61821.375</v>
      </c>
      <c r="J352" s="96">
        <v>0.35262020876112199</v>
      </c>
      <c r="K352" s="97">
        <f>D352/D365</f>
        <v>3.1483939571721922E-2</v>
      </c>
    </row>
    <row r="353" spans="1:11" ht="15.95" customHeight="1" x14ac:dyDescent="0.2">
      <c r="A353" s="193"/>
      <c r="B353" s="93" t="s">
        <v>223</v>
      </c>
      <c r="C353" s="94">
        <v>68690.414999999994</v>
      </c>
      <c r="D353" s="94">
        <v>0.39180022245037599</v>
      </c>
      <c r="E353" s="81">
        <f>D353/D365</f>
        <v>4.6642883625044776E-2</v>
      </c>
      <c r="F353" s="91"/>
      <c r="G353" s="200"/>
      <c r="H353" s="93" t="s">
        <v>223</v>
      </c>
      <c r="I353" s="94">
        <v>91587.21</v>
      </c>
      <c r="J353" s="94">
        <v>0.52240023956194404</v>
      </c>
      <c r="K353" s="95">
        <f>D353/D365</f>
        <v>4.6642883625044776E-2</v>
      </c>
    </row>
    <row r="354" spans="1:11" ht="15.95" customHeight="1" x14ac:dyDescent="0.2">
      <c r="A354" s="194"/>
      <c r="B354" s="91" t="s">
        <v>224</v>
      </c>
      <c r="C354" s="96">
        <v>34345.205000000002</v>
      </c>
      <c r="D354" s="96">
        <v>0.195900096965549</v>
      </c>
      <c r="E354" s="82">
        <f>D354/D365</f>
        <v>2.3321440114946319E-2</v>
      </c>
      <c r="F354" s="91"/>
      <c r="G354" s="201"/>
      <c r="H354" s="91" t="s">
        <v>224</v>
      </c>
      <c r="I354" s="96">
        <v>45793.605000000003</v>
      </c>
      <c r="J354" s="96">
        <v>0.26120011978097202</v>
      </c>
      <c r="K354" s="97">
        <f>D354/D365</f>
        <v>2.3321440114946319E-2</v>
      </c>
    </row>
    <row r="355" spans="1:11" ht="15.95" customHeight="1" x14ac:dyDescent="0.2">
      <c r="A355" s="193"/>
      <c r="B355" s="93" t="s">
        <v>225</v>
      </c>
      <c r="C355" s="94">
        <v>43446.68</v>
      </c>
      <c r="D355" s="94">
        <v>0.24781359799224301</v>
      </c>
      <c r="E355" s="81">
        <f>D355/D365</f>
        <v>2.9501618808600368E-2</v>
      </c>
      <c r="F355" s="91"/>
      <c r="G355" s="200"/>
      <c r="H355" s="93" t="s">
        <v>225</v>
      </c>
      <c r="I355" s="94">
        <v>57928.91</v>
      </c>
      <c r="J355" s="94">
        <v>0.33041814966917599</v>
      </c>
      <c r="K355" s="95">
        <f>D355/D365</f>
        <v>2.9501618808600368E-2</v>
      </c>
    </row>
    <row r="356" spans="1:11" ht="15.95" customHeight="1" x14ac:dyDescent="0.2">
      <c r="A356" s="194"/>
      <c r="B356" s="91" t="s">
        <v>226</v>
      </c>
      <c r="C356" s="96">
        <v>5151.7849999999999</v>
      </c>
      <c r="D356" s="96">
        <v>2.9385038786219501E-2</v>
      </c>
      <c r="E356" s="82">
        <f>D356/D365</f>
        <v>3.4982189031213706E-3</v>
      </c>
      <c r="F356" s="91"/>
      <c r="G356" s="201"/>
      <c r="H356" s="91" t="s">
        <v>226</v>
      </c>
      <c r="I356" s="96">
        <v>6869.04</v>
      </c>
      <c r="J356" s="96">
        <v>3.9180013689253897E-2</v>
      </c>
      <c r="K356" s="97">
        <f>D356/D365</f>
        <v>3.4982189031213706E-3</v>
      </c>
    </row>
    <row r="357" spans="1:11" ht="15.95" customHeight="1" x14ac:dyDescent="0.2">
      <c r="A357" s="193"/>
      <c r="B357" s="93" t="s">
        <v>227</v>
      </c>
      <c r="C357" s="94">
        <v>7384.2150000000001</v>
      </c>
      <c r="D357" s="94">
        <v>4.2118497604380599E-2</v>
      </c>
      <c r="E357" s="81">
        <f>D357/D365</f>
        <v>5.0141068576643587E-3</v>
      </c>
      <c r="F357" s="91"/>
      <c r="G357" s="200"/>
      <c r="H357" s="93" t="s">
        <v>227</v>
      </c>
      <c r="I357" s="94">
        <v>9845.6200000000008</v>
      </c>
      <c r="J357" s="94">
        <v>5.6157996805840799E-2</v>
      </c>
      <c r="K357" s="95">
        <f>D357/D365</f>
        <v>5.0141068576643587E-3</v>
      </c>
    </row>
    <row r="358" spans="1:11" ht="15.95" customHeight="1" x14ac:dyDescent="0.2">
      <c r="A358" s="194"/>
      <c r="B358" s="91" t="s">
        <v>228</v>
      </c>
      <c r="C358" s="96">
        <v>11677.37</v>
      </c>
      <c r="D358" s="96">
        <v>6.6606034679443302E-2</v>
      </c>
      <c r="E358" s="82">
        <f>D358/D365</f>
        <v>7.9292898427908726E-3</v>
      </c>
      <c r="F358" s="91"/>
      <c r="G358" s="201"/>
      <c r="H358" s="91" t="s">
        <v>228</v>
      </c>
      <c r="I358" s="96">
        <v>15569.82</v>
      </c>
      <c r="J358" s="96">
        <v>8.8808008213552406E-2</v>
      </c>
      <c r="K358" s="97">
        <f>D358/D365</f>
        <v>7.9292898427908726E-3</v>
      </c>
    </row>
    <row r="359" spans="1:11" ht="15.95" customHeight="1" x14ac:dyDescent="0.2">
      <c r="A359" s="193"/>
      <c r="B359" s="93" t="s">
        <v>229</v>
      </c>
      <c r="C359" s="94">
        <v>49628.824999999997</v>
      </c>
      <c r="D359" s="94">
        <v>0.28307566164727399</v>
      </c>
      <c r="E359" s="81">
        <f>D359/D365</f>
        <v>3.3699483529437392E-2</v>
      </c>
      <c r="F359" s="91"/>
      <c r="G359" s="200"/>
      <c r="H359" s="93" t="s">
        <v>229</v>
      </c>
      <c r="I359" s="94">
        <v>66171.755000000005</v>
      </c>
      <c r="J359" s="94">
        <v>0.377434148984714</v>
      </c>
      <c r="K359" s="95">
        <f>D359/D365</f>
        <v>3.3699483529437392E-2</v>
      </c>
    </row>
    <row r="360" spans="1:11" ht="15.95" customHeight="1" x14ac:dyDescent="0.2">
      <c r="A360" s="194"/>
      <c r="B360" s="91" t="s">
        <v>230</v>
      </c>
      <c r="C360" s="96">
        <v>50830.894999999997</v>
      </c>
      <c r="D360" s="96">
        <v>0.28993209559662297</v>
      </c>
      <c r="E360" s="82">
        <f>D360/D365</f>
        <v>3.4515725666264652E-2</v>
      </c>
      <c r="F360" s="91"/>
      <c r="G360" s="201"/>
      <c r="H360" s="91" t="s">
        <v>230</v>
      </c>
      <c r="I360" s="96">
        <v>67774.53</v>
      </c>
      <c r="J360" s="96">
        <v>0.38657614647501698</v>
      </c>
      <c r="K360" s="97">
        <f>D360/D365</f>
        <v>3.4515725666264652E-2</v>
      </c>
    </row>
    <row r="361" spans="1:11" ht="15.95" customHeight="1" x14ac:dyDescent="0.2">
      <c r="A361" s="193"/>
      <c r="B361" s="93" t="s">
        <v>231</v>
      </c>
      <c r="C361" s="94">
        <v>81398.134999999995</v>
      </c>
      <c r="D361" s="94">
        <v>0.46428322496007302</v>
      </c>
      <c r="E361" s="81">
        <f>D361/D365</f>
        <v>5.5271812495246805E-2</v>
      </c>
      <c r="F361" s="91"/>
      <c r="G361" s="200"/>
      <c r="H361" s="93" t="s">
        <v>231</v>
      </c>
      <c r="I361" s="94">
        <v>108530.845</v>
      </c>
      <c r="J361" s="94">
        <v>0.61904429044033804</v>
      </c>
      <c r="K361" s="95">
        <f>D361/D365</f>
        <v>5.5271812495246805E-2</v>
      </c>
    </row>
    <row r="362" spans="1:11" ht="15.95" customHeight="1" x14ac:dyDescent="0.2">
      <c r="A362" s="194"/>
      <c r="B362" s="91" t="s">
        <v>232</v>
      </c>
      <c r="C362" s="96">
        <v>43790.135000000002</v>
      </c>
      <c r="D362" s="96">
        <v>0.24977261578827301</v>
      </c>
      <c r="E362" s="82">
        <f>D362/D365</f>
        <v>2.9734835212889655E-2</v>
      </c>
      <c r="F362" s="91"/>
      <c r="G362" s="201"/>
      <c r="H362" s="91" t="s">
        <v>232</v>
      </c>
      <c r="I362" s="96">
        <v>58386.845000000001</v>
      </c>
      <c r="J362" s="96">
        <v>0.33303014487793797</v>
      </c>
      <c r="K362" s="97">
        <f>D362/D365</f>
        <v>2.9734835212889655E-2</v>
      </c>
    </row>
    <row r="363" spans="1:11" ht="15.95" customHeight="1" x14ac:dyDescent="0.2">
      <c r="A363" s="193"/>
      <c r="B363" s="93" t="s">
        <v>233</v>
      </c>
      <c r="C363" s="94">
        <v>47396.38</v>
      </c>
      <c r="D363" s="94">
        <v>0.270342117271275</v>
      </c>
      <c r="E363" s="81">
        <f>D363/D365</f>
        <v>3.2183585389437511E-2</v>
      </c>
      <c r="F363" s="91"/>
      <c r="G363" s="200"/>
      <c r="H363" s="93" t="s">
        <v>233</v>
      </c>
      <c r="I363" s="94">
        <v>63195.175000000003</v>
      </c>
      <c r="J363" s="94">
        <v>0.36045616586812701</v>
      </c>
      <c r="K363" s="95">
        <f>D363/D365</f>
        <v>3.2183585389437511E-2</v>
      </c>
    </row>
    <row r="364" spans="1:11" ht="15.95" customHeight="1" x14ac:dyDescent="0.2">
      <c r="A364" s="195"/>
      <c r="B364" s="17" t="s">
        <v>234</v>
      </c>
      <c r="C364" s="83">
        <v>8242.8449999999993</v>
      </c>
      <c r="D364" s="83">
        <v>4.70159993155373E-2</v>
      </c>
      <c r="E364" s="84">
        <f>D364/D365</f>
        <v>5.5971427756592047E-3</v>
      </c>
      <c r="F364" s="91"/>
      <c r="G364" s="202"/>
      <c r="H364" s="17" t="s">
        <v>234</v>
      </c>
      <c r="I364" s="83">
        <v>10990.465</v>
      </c>
      <c r="J364" s="83">
        <v>6.2688027606662103E-2</v>
      </c>
      <c r="K364" s="98">
        <f>D364/D365</f>
        <v>5.5971427756592047E-3</v>
      </c>
    </row>
    <row r="365" spans="1:11" s="18" customFormat="1" ht="15.95" customHeight="1" x14ac:dyDescent="0.2">
      <c r="A365" s="99"/>
      <c r="B365" s="19" t="s">
        <v>243</v>
      </c>
      <c r="C365" s="85">
        <f>SUM(C346:C364)</f>
        <v>1472688.0000000002</v>
      </c>
      <c r="D365" s="85">
        <f>SUM(D346:D364)</f>
        <v>8.3999999999999968</v>
      </c>
      <c r="E365" s="86">
        <f>SUM(E346:E364)</f>
        <v>1</v>
      </c>
      <c r="F365" s="100"/>
      <c r="G365" s="19"/>
      <c r="H365" s="19" t="s">
        <v>243</v>
      </c>
      <c r="I365" s="85">
        <f>SUM(I346:I364)</f>
        <v>1963584.0000000002</v>
      </c>
      <c r="J365" s="85">
        <f>SUM(J346:J364)</f>
        <v>11.2</v>
      </c>
      <c r="K365" s="101">
        <f>SUM(K346:K364)</f>
        <v>1</v>
      </c>
    </row>
    <row r="366" spans="1:11" ht="15" customHeight="1" x14ac:dyDescent="0.2">
      <c r="A366" s="102"/>
      <c r="B366" s="91"/>
      <c r="C366" s="103"/>
      <c r="D366" s="103"/>
      <c r="E366" s="103"/>
      <c r="F366" s="91"/>
      <c r="G366" s="91"/>
      <c r="H366" s="91"/>
      <c r="I366" s="103"/>
      <c r="J366" s="103"/>
      <c r="K366" s="104"/>
    </row>
    <row r="367" spans="1:11" s="43" customFormat="1" ht="15.95" customHeight="1" x14ac:dyDescent="0.2">
      <c r="A367" s="196" t="s">
        <v>244</v>
      </c>
      <c r="B367" s="197"/>
      <c r="C367" s="197"/>
      <c r="D367" s="197"/>
      <c r="E367" s="197"/>
      <c r="F367" s="197"/>
      <c r="G367" s="197"/>
      <c r="H367" s="197"/>
      <c r="I367" s="197"/>
      <c r="J367" s="197"/>
      <c r="K367" s="198"/>
    </row>
    <row r="368" spans="1:11" ht="15" customHeight="1" x14ac:dyDescent="0.2">
      <c r="A368" s="102"/>
      <c r="B368" s="91"/>
      <c r="C368" s="103"/>
      <c r="D368" s="103"/>
      <c r="E368" s="103"/>
      <c r="F368" s="91"/>
      <c r="G368" s="91"/>
      <c r="H368" s="91"/>
      <c r="I368" s="103"/>
      <c r="J368" s="103"/>
      <c r="K368" s="104"/>
    </row>
    <row r="369" spans="1:11" s="15" customFormat="1" ht="32.1" customHeight="1" x14ac:dyDescent="0.2">
      <c r="A369" s="64" t="s">
        <v>1</v>
      </c>
      <c r="B369" s="64" t="s">
        <v>210</v>
      </c>
      <c r="C369" s="63" t="s">
        <v>240</v>
      </c>
      <c r="D369" s="63" t="s">
        <v>241</v>
      </c>
      <c r="E369" s="63" t="s">
        <v>242</v>
      </c>
      <c r="F369" s="90"/>
      <c r="G369" s="64" t="s">
        <v>1</v>
      </c>
      <c r="H369" s="64" t="s">
        <v>210</v>
      </c>
      <c r="I369" s="63" t="s">
        <v>240</v>
      </c>
      <c r="J369" s="63" t="s">
        <v>241</v>
      </c>
      <c r="K369" s="63" t="s">
        <v>242</v>
      </c>
    </row>
    <row r="370" spans="1:11" ht="15.95" customHeight="1" x14ac:dyDescent="0.2">
      <c r="A370" s="192" t="s">
        <v>120</v>
      </c>
      <c r="B370" s="16" t="s">
        <v>216</v>
      </c>
      <c r="C370" s="79">
        <v>158056.625</v>
      </c>
      <c r="D370" s="79">
        <v>0.90153219826602804</v>
      </c>
      <c r="E370" s="80">
        <f>D370/D389</f>
        <v>7.6401033751358371E-2</v>
      </c>
      <c r="F370" s="91"/>
      <c r="G370" s="199" t="s">
        <v>122</v>
      </c>
      <c r="H370" s="16" t="s">
        <v>216</v>
      </c>
      <c r="I370" s="79">
        <v>101799.18</v>
      </c>
      <c r="J370" s="79">
        <v>0.58064784394250502</v>
      </c>
      <c r="K370" s="92">
        <f>D370/D389</f>
        <v>7.6401033751358371E-2</v>
      </c>
    </row>
    <row r="371" spans="1:11" ht="15.95" customHeight="1" x14ac:dyDescent="0.2">
      <c r="A371" s="193"/>
      <c r="B371" s="93" t="s">
        <v>217</v>
      </c>
      <c r="C371" s="94">
        <v>112897.595</v>
      </c>
      <c r="D371" s="94">
        <v>0.64395160278348196</v>
      </c>
      <c r="E371" s="81">
        <f>D371/D389</f>
        <v>5.4572169727413772E-2</v>
      </c>
      <c r="F371" s="91"/>
      <c r="G371" s="200"/>
      <c r="H371" s="93" t="s">
        <v>217</v>
      </c>
      <c r="I371" s="94">
        <v>72713.710000000006</v>
      </c>
      <c r="J371" s="94">
        <v>0.41474851699748999</v>
      </c>
      <c r="K371" s="95">
        <f>D371/D389</f>
        <v>5.4572169727413772E-2</v>
      </c>
    </row>
    <row r="372" spans="1:11" ht="15.95" customHeight="1" x14ac:dyDescent="0.2">
      <c r="A372" s="194"/>
      <c r="B372" s="91" t="s">
        <v>218</v>
      </c>
      <c r="C372" s="96">
        <v>209873.73</v>
      </c>
      <c r="D372" s="96">
        <v>1.1970894934976</v>
      </c>
      <c r="E372" s="82">
        <f>D372/D389</f>
        <v>0.10144826216081364</v>
      </c>
      <c r="F372" s="91"/>
      <c r="G372" s="201"/>
      <c r="H372" s="91" t="s">
        <v>218</v>
      </c>
      <c r="I372" s="96">
        <v>135172.905</v>
      </c>
      <c r="J372" s="96">
        <v>0.77100675906913096</v>
      </c>
      <c r="K372" s="97">
        <f>D372/D389</f>
        <v>0.10144826216081364</v>
      </c>
    </row>
    <row r="373" spans="1:11" ht="15.95" customHeight="1" x14ac:dyDescent="0.2">
      <c r="A373" s="193"/>
      <c r="B373" s="93" t="s">
        <v>219</v>
      </c>
      <c r="C373" s="94">
        <v>340960.375</v>
      </c>
      <c r="D373" s="94">
        <v>1.94478881473876</v>
      </c>
      <c r="E373" s="81">
        <f>D373/D389</f>
        <v>0.16481261141853912</v>
      </c>
      <c r="F373" s="91"/>
      <c r="G373" s="200"/>
      <c r="H373" s="93" t="s">
        <v>219</v>
      </c>
      <c r="I373" s="94">
        <v>219601.60500000001</v>
      </c>
      <c r="J373" s="94">
        <v>1.25257588980151</v>
      </c>
      <c r="K373" s="95">
        <f>D373/D389</f>
        <v>0.16481261141853912</v>
      </c>
    </row>
    <row r="374" spans="1:11" ht="15.95" customHeight="1" x14ac:dyDescent="0.2">
      <c r="A374" s="194"/>
      <c r="B374" s="91" t="s">
        <v>220</v>
      </c>
      <c r="C374" s="96">
        <v>443195.40500000003</v>
      </c>
      <c r="D374" s="96">
        <v>2.5279226842345399</v>
      </c>
      <c r="E374" s="82">
        <f>D374/D389</f>
        <v>0.21423073595207984</v>
      </c>
      <c r="F374" s="91"/>
      <c r="G374" s="201"/>
      <c r="H374" s="91" t="s">
        <v>220</v>
      </c>
      <c r="I374" s="96">
        <v>285447.90999999997</v>
      </c>
      <c r="J374" s="96">
        <v>1.6281537189139901</v>
      </c>
      <c r="K374" s="97">
        <f>D374/D389</f>
        <v>0.21423073595207984</v>
      </c>
    </row>
    <row r="375" spans="1:11" ht="15.95" customHeight="1" x14ac:dyDescent="0.2">
      <c r="A375" s="193"/>
      <c r="B375" s="93" t="s">
        <v>221</v>
      </c>
      <c r="C375" s="94">
        <v>103730.7</v>
      </c>
      <c r="D375" s="94">
        <v>0.59166495550992504</v>
      </c>
      <c r="E375" s="81">
        <f>D375/D389</f>
        <v>5.0141097924569958E-2</v>
      </c>
      <c r="F375" s="91"/>
      <c r="G375" s="200"/>
      <c r="H375" s="93" t="s">
        <v>221</v>
      </c>
      <c r="I375" s="94">
        <v>66809.604999999996</v>
      </c>
      <c r="J375" s="94">
        <v>0.38107235341090601</v>
      </c>
      <c r="K375" s="95">
        <f>D375/D389</f>
        <v>5.0141097924569958E-2</v>
      </c>
    </row>
    <row r="376" spans="1:11" ht="15.95" customHeight="1" x14ac:dyDescent="0.2">
      <c r="A376" s="194"/>
      <c r="B376" s="91" t="s">
        <v>222</v>
      </c>
      <c r="C376" s="96">
        <v>65133.22</v>
      </c>
      <c r="D376" s="96">
        <v>0.37151049509468398</v>
      </c>
      <c r="E376" s="82">
        <f>D376/D389</f>
        <v>3.1483940262261381E-2</v>
      </c>
      <c r="F376" s="91"/>
      <c r="G376" s="201"/>
      <c r="H376" s="91" t="s">
        <v>222</v>
      </c>
      <c r="I376" s="96">
        <v>41950.214999999997</v>
      </c>
      <c r="J376" s="96">
        <v>0.23927797741273099</v>
      </c>
      <c r="K376" s="97">
        <f>D376/D389</f>
        <v>3.1483940262261381E-2</v>
      </c>
    </row>
    <row r="377" spans="1:11" ht="15.95" customHeight="1" x14ac:dyDescent="0.2">
      <c r="A377" s="193"/>
      <c r="B377" s="93" t="s">
        <v>223</v>
      </c>
      <c r="C377" s="94">
        <v>96493.664999999994</v>
      </c>
      <c r="D377" s="94">
        <v>0.55038595140314905</v>
      </c>
      <c r="E377" s="81">
        <f>D377/D389</f>
        <v>4.6642877237555044E-2</v>
      </c>
      <c r="F377" s="91"/>
      <c r="G377" s="200"/>
      <c r="H377" s="93" t="s">
        <v>223</v>
      </c>
      <c r="I377" s="94">
        <v>62148.46</v>
      </c>
      <c r="J377" s="94">
        <v>0.3544858544376</v>
      </c>
      <c r="K377" s="95">
        <f>D377/D389</f>
        <v>4.6642877237555044E-2</v>
      </c>
    </row>
    <row r="378" spans="1:11" ht="15.95" customHeight="1" x14ac:dyDescent="0.2">
      <c r="A378" s="194"/>
      <c r="B378" s="91" t="s">
        <v>224</v>
      </c>
      <c r="C378" s="96">
        <v>48246.84</v>
      </c>
      <c r="D378" s="96">
        <v>0.27519301848049299</v>
      </c>
      <c r="E378" s="82">
        <f>D378/D389</f>
        <v>2.3321442244109595E-2</v>
      </c>
      <c r="F378" s="91"/>
      <c r="G378" s="201"/>
      <c r="H378" s="91" t="s">
        <v>224</v>
      </c>
      <c r="I378" s="96">
        <v>31074.23</v>
      </c>
      <c r="J378" s="96">
        <v>0.1772429272188</v>
      </c>
      <c r="K378" s="97">
        <f>D378/D389</f>
        <v>2.3321442244109595E-2</v>
      </c>
    </row>
    <row r="379" spans="1:11" ht="15.95" customHeight="1" x14ac:dyDescent="0.2">
      <c r="A379" s="193"/>
      <c r="B379" s="93" t="s">
        <v>225</v>
      </c>
      <c r="C379" s="94">
        <v>61032.25</v>
      </c>
      <c r="D379" s="94">
        <v>0.34811915354779799</v>
      </c>
      <c r="E379" s="81">
        <f>D379/D389</f>
        <v>2.9501623182016802E-2</v>
      </c>
      <c r="F379" s="91"/>
      <c r="G379" s="200"/>
      <c r="H379" s="93" t="s">
        <v>225</v>
      </c>
      <c r="I379" s="94">
        <v>39308.904999999999</v>
      </c>
      <c r="J379" s="94">
        <v>0.22421232603239799</v>
      </c>
      <c r="K379" s="95">
        <f>D379/D389</f>
        <v>2.9501623182016802E-2</v>
      </c>
    </row>
    <row r="380" spans="1:11" ht="15.95" customHeight="1" x14ac:dyDescent="0.2">
      <c r="A380" s="194"/>
      <c r="B380" s="91" t="s">
        <v>226</v>
      </c>
      <c r="C380" s="96">
        <v>7237.03</v>
      </c>
      <c r="D380" s="96">
        <v>4.1278975587497199E-2</v>
      </c>
      <c r="E380" s="82">
        <f>D380/D389</f>
        <v>3.4982182701268844E-3</v>
      </c>
      <c r="F380" s="91"/>
      <c r="G380" s="201"/>
      <c r="H380" s="91" t="s">
        <v>226</v>
      </c>
      <c r="I380" s="96">
        <v>4661.13</v>
      </c>
      <c r="J380" s="96">
        <v>2.6586413415468899E-2</v>
      </c>
      <c r="K380" s="97">
        <f>D380/D389</f>
        <v>3.4982182701268844E-3</v>
      </c>
    </row>
    <row r="381" spans="1:11" ht="15.95" customHeight="1" x14ac:dyDescent="0.2">
      <c r="A381" s="193"/>
      <c r="B381" s="93" t="s">
        <v>227</v>
      </c>
      <c r="C381" s="94">
        <v>10373.06</v>
      </c>
      <c r="D381" s="94">
        <v>5.9166438512434402E-2</v>
      </c>
      <c r="E381" s="81">
        <f>D381/D389</f>
        <v>5.0141049586808857E-3</v>
      </c>
      <c r="F381" s="91"/>
      <c r="G381" s="200"/>
      <c r="H381" s="93" t="s">
        <v>227</v>
      </c>
      <c r="I381" s="94">
        <v>6680.9549999999999</v>
      </c>
      <c r="J381" s="94">
        <v>3.8107203969883603E-2</v>
      </c>
      <c r="K381" s="95">
        <f>D381/D389</f>
        <v>5.0141049586808857E-3</v>
      </c>
    </row>
    <row r="382" spans="1:11" ht="15.95" customHeight="1" x14ac:dyDescent="0.2">
      <c r="A382" s="194"/>
      <c r="B382" s="91" t="s">
        <v>228</v>
      </c>
      <c r="C382" s="96">
        <v>16403.924999999999</v>
      </c>
      <c r="D382" s="96">
        <v>9.3565622861054104E-2</v>
      </c>
      <c r="E382" s="82">
        <f>D382/D389</f>
        <v>7.929290072970694E-3</v>
      </c>
      <c r="F382" s="91"/>
      <c r="G382" s="201"/>
      <c r="H382" s="91" t="s">
        <v>228</v>
      </c>
      <c r="I382" s="96">
        <v>10565.235000000001</v>
      </c>
      <c r="J382" s="96">
        <v>6.0262577002053397E-2</v>
      </c>
      <c r="K382" s="97">
        <f>D382/D389</f>
        <v>7.929290072970694E-3</v>
      </c>
    </row>
    <row r="383" spans="1:11" ht="15.95" customHeight="1" x14ac:dyDescent="0.2">
      <c r="A383" s="193"/>
      <c r="B383" s="93" t="s">
        <v>229</v>
      </c>
      <c r="C383" s="94">
        <v>69716.679999999993</v>
      </c>
      <c r="D383" s="94">
        <v>0.39765389002966001</v>
      </c>
      <c r="E383" s="81">
        <f>D383/D389</f>
        <v>3.3699482205903422E-2</v>
      </c>
      <c r="F383" s="91"/>
      <c r="G383" s="200"/>
      <c r="H383" s="93" t="s">
        <v>229</v>
      </c>
      <c r="I383" s="94">
        <v>44902.27</v>
      </c>
      <c r="J383" s="94">
        <v>0.25611607346566301</v>
      </c>
      <c r="K383" s="95">
        <f>D383/D389</f>
        <v>3.3699482205903422E-2</v>
      </c>
    </row>
    <row r="384" spans="1:11" ht="15.95" customHeight="1" x14ac:dyDescent="0.2">
      <c r="A384" s="194"/>
      <c r="B384" s="91" t="s">
        <v>230</v>
      </c>
      <c r="C384" s="96">
        <v>71405.315000000002</v>
      </c>
      <c r="D384" s="96">
        <v>0.40728562057951201</v>
      </c>
      <c r="E384" s="82">
        <f>D384/D389</f>
        <v>3.4515730557585791E-2</v>
      </c>
      <c r="F384" s="91"/>
      <c r="G384" s="201"/>
      <c r="H384" s="91" t="s">
        <v>230</v>
      </c>
      <c r="I384" s="96">
        <v>45989.86</v>
      </c>
      <c r="J384" s="96">
        <v>0.26231953000228198</v>
      </c>
      <c r="K384" s="97">
        <f>D384/D389</f>
        <v>3.4515730557585791E-2</v>
      </c>
    </row>
    <row r="385" spans="1:11" ht="15.95" customHeight="1" x14ac:dyDescent="0.2">
      <c r="A385" s="193"/>
      <c r="B385" s="93" t="s">
        <v>231</v>
      </c>
      <c r="C385" s="94">
        <v>114345.005</v>
      </c>
      <c r="D385" s="94">
        <v>0.65220742071640403</v>
      </c>
      <c r="E385" s="81">
        <f>D385/D389</f>
        <v>5.5271815314949541E-2</v>
      </c>
      <c r="F385" s="91"/>
      <c r="G385" s="200"/>
      <c r="H385" s="93" t="s">
        <v>231</v>
      </c>
      <c r="I385" s="94">
        <v>73645.929999999993</v>
      </c>
      <c r="J385" s="94">
        <v>0.420065765457449</v>
      </c>
      <c r="K385" s="95">
        <f>D385/D389</f>
        <v>5.5271815314949541E-2</v>
      </c>
    </row>
    <row r="386" spans="1:11" ht="15.95" customHeight="1" x14ac:dyDescent="0.2">
      <c r="A386" s="194"/>
      <c r="B386" s="91" t="s">
        <v>232</v>
      </c>
      <c r="C386" s="96">
        <v>61514.705000000002</v>
      </c>
      <c r="D386" s="96">
        <v>0.35087100730093501</v>
      </c>
      <c r="E386" s="82">
        <f>D386/D389</f>
        <v>2.9734831127197908E-2</v>
      </c>
      <c r="F386" s="91"/>
      <c r="G386" s="201"/>
      <c r="H386" s="91" t="s">
        <v>232</v>
      </c>
      <c r="I386" s="96">
        <v>39619.64</v>
      </c>
      <c r="J386" s="96">
        <v>0.22598471366643899</v>
      </c>
      <c r="K386" s="97">
        <f>D386/D389</f>
        <v>2.9734831127197908E-2</v>
      </c>
    </row>
    <row r="387" spans="1:11" ht="15.95" customHeight="1" x14ac:dyDescent="0.2">
      <c r="A387" s="193"/>
      <c r="B387" s="93" t="s">
        <v>233</v>
      </c>
      <c r="C387" s="94">
        <v>66580.63</v>
      </c>
      <c r="D387" s="94">
        <v>0.37976631302760699</v>
      </c>
      <c r="E387" s="81">
        <f>D387/D389</f>
        <v>3.2183585849797233E-2</v>
      </c>
      <c r="F387" s="91"/>
      <c r="G387" s="200"/>
      <c r="H387" s="93" t="s">
        <v>233</v>
      </c>
      <c r="I387" s="94">
        <v>42882.434999999998</v>
      </c>
      <c r="J387" s="94">
        <v>0.24459522587269</v>
      </c>
      <c r="K387" s="95">
        <f>D387/D389</f>
        <v>3.2183585849797233E-2</v>
      </c>
    </row>
    <row r="388" spans="1:11" ht="15.95" customHeight="1" x14ac:dyDescent="0.2">
      <c r="A388" s="195"/>
      <c r="B388" s="17" t="s">
        <v>234</v>
      </c>
      <c r="C388" s="83">
        <v>11579.245000000001</v>
      </c>
      <c r="D388" s="83">
        <v>6.6046343828428E-2</v>
      </c>
      <c r="E388" s="84">
        <f>D388/D389</f>
        <v>5.5971477820701745E-3</v>
      </c>
      <c r="F388" s="91"/>
      <c r="G388" s="202"/>
      <c r="H388" s="17" t="s">
        <v>234</v>
      </c>
      <c r="I388" s="83">
        <v>7457.82</v>
      </c>
      <c r="J388" s="83">
        <v>4.2538329911019898E-2</v>
      </c>
      <c r="K388" s="98">
        <f>D388/D389</f>
        <v>5.5971477820701745E-3</v>
      </c>
    </row>
    <row r="389" spans="1:11" s="18" customFormat="1" ht="15.95" customHeight="1" x14ac:dyDescent="0.2">
      <c r="A389" s="99"/>
      <c r="B389" s="19" t="s">
        <v>243</v>
      </c>
      <c r="C389" s="85">
        <f>SUM(C370:C388)</f>
        <v>2068776</v>
      </c>
      <c r="D389" s="85">
        <f>SUM(D370:D388)</f>
        <v>11.79999999999999</v>
      </c>
      <c r="E389" s="86">
        <f>SUM(E370:E388)</f>
        <v>1</v>
      </c>
      <c r="F389" s="100"/>
      <c r="G389" s="19"/>
      <c r="H389" s="19" t="s">
        <v>243</v>
      </c>
      <c r="I389" s="85">
        <f>SUM(I370:I388)</f>
        <v>1332432</v>
      </c>
      <c r="J389" s="85">
        <f>SUM(J370:J388)</f>
        <v>7.6000000000000094</v>
      </c>
      <c r="K389" s="101">
        <f>SUM(K370:K388)</f>
        <v>1</v>
      </c>
    </row>
    <row r="390" spans="1:11" ht="15" customHeight="1" x14ac:dyDescent="0.2">
      <c r="A390" s="102"/>
      <c r="B390" s="91"/>
      <c r="C390" s="103"/>
      <c r="D390" s="103"/>
      <c r="E390" s="103"/>
      <c r="F390" s="91"/>
      <c r="G390" s="91"/>
      <c r="H390" s="91"/>
      <c r="I390" s="103"/>
      <c r="J390" s="103"/>
      <c r="K390" s="104"/>
    </row>
    <row r="391" spans="1:11" s="43" customFormat="1" ht="15.95" customHeight="1" x14ac:dyDescent="0.2">
      <c r="A391" s="196" t="s">
        <v>244</v>
      </c>
      <c r="B391" s="197"/>
      <c r="C391" s="197"/>
      <c r="D391" s="197"/>
      <c r="E391" s="197"/>
      <c r="F391" s="197"/>
      <c r="G391" s="197"/>
      <c r="H391" s="197"/>
      <c r="I391" s="197"/>
      <c r="J391" s="197"/>
      <c r="K391" s="198"/>
    </row>
    <row r="392" spans="1:11" ht="15" customHeight="1" x14ac:dyDescent="0.2">
      <c r="A392" s="102"/>
      <c r="B392" s="91"/>
      <c r="C392" s="103"/>
      <c r="D392" s="103"/>
      <c r="E392" s="103"/>
      <c r="F392" s="91"/>
      <c r="G392" s="91"/>
      <c r="H392" s="91"/>
      <c r="I392" s="103"/>
      <c r="J392" s="103"/>
      <c r="K392" s="104"/>
    </row>
    <row r="393" spans="1:11" s="15" customFormat="1" ht="32.1" customHeight="1" x14ac:dyDescent="0.2">
      <c r="A393" s="64" t="s">
        <v>1</v>
      </c>
      <c r="B393" s="64" t="s">
        <v>210</v>
      </c>
      <c r="C393" s="63" t="s">
        <v>240</v>
      </c>
      <c r="D393" s="63" t="s">
        <v>241</v>
      </c>
      <c r="E393" s="63" t="s">
        <v>242</v>
      </c>
      <c r="F393" s="90"/>
      <c r="G393" s="64" t="s">
        <v>1</v>
      </c>
      <c r="H393" s="64" t="s">
        <v>210</v>
      </c>
      <c r="I393" s="63" t="s">
        <v>240</v>
      </c>
      <c r="J393" s="63" t="s">
        <v>241</v>
      </c>
      <c r="K393" s="63" t="s">
        <v>242</v>
      </c>
    </row>
    <row r="394" spans="1:11" ht="15.95" customHeight="1" x14ac:dyDescent="0.2">
      <c r="A394" s="192" t="s">
        <v>136</v>
      </c>
      <c r="B394" s="16" t="s">
        <v>216</v>
      </c>
      <c r="C394" s="79">
        <v>170111.79500000001</v>
      </c>
      <c r="D394" s="79">
        <v>0.97029314966917601</v>
      </c>
      <c r="E394" s="80">
        <f>D394/D413</f>
        <v>7.6401035407021742E-2</v>
      </c>
      <c r="F394" s="91"/>
      <c r="G394" s="199" t="s">
        <v>138</v>
      </c>
      <c r="H394" s="16" t="s">
        <v>216</v>
      </c>
      <c r="I394" s="79">
        <v>79028.315000000002</v>
      </c>
      <c r="J394" s="79">
        <v>0.45076611339265299</v>
      </c>
      <c r="K394" s="92">
        <f>D394/D413</f>
        <v>7.6401035407021742E-2</v>
      </c>
    </row>
    <row r="395" spans="1:11" ht="15.95" customHeight="1" x14ac:dyDescent="0.2">
      <c r="A395" s="193"/>
      <c r="B395" s="93" t="s">
        <v>217</v>
      </c>
      <c r="C395" s="94">
        <v>121508.425</v>
      </c>
      <c r="D395" s="94">
        <v>0.69306653547798303</v>
      </c>
      <c r="E395" s="81">
        <f>D395/D413</f>
        <v>5.4572168147872691E-2</v>
      </c>
      <c r="F395" s="91"/>
      <c r="G395" s="200"/>
      <c r="H395" s="93" t="s">
        <v>217</v>
      </c>
      <c r="I395" s="94">
        <v>56448.794999999998</v>
      </c>
      <c r="J395" s="94">
        <v>0.32197578713210101</v>
      </c>
      <c r="K395" s="95">
        <f>D395/D413</f>
        <v>5.4572168147872691E-2</v>
      </c>
    </row>
    <row r="396" spans="1:11" ht="15.95" customHeight="1" x14ac:dyDescent="0.2">
      <c r="A396" s="194"/>
      <c r="B396" s="91" t="s">
        <v>218</v>
      </c>
      <c r="C396" s="96">
        <v>225881.03</v>
      </c>
      <c r="D396" s="96">
        <v>1.2883928245494001</v>
      </c>
      <c r="E396" s="82">
        <f>D396/D413</f>
        <v>0.10144825390152759</v>
      </c>
      <c r="F396" s="91"/>
      <c r="G396" s="201"/>
      <c r="H396" s="91" t="s">
        <v>218</v>
      </c>
      <c r="I396" s="96">
        <v>104936.86500000001</v>
      </c>
      <c r="J396" s="96">
        <v>0.59854474674880198</v>
      </c>
      <c r="K396" s="97">
        <f>D396/D413</f>
        <v>0.10144825390152759</v>
      </c>
    </row>
    <row r="397" spans="1:11" ht="15.95" customHeight="1" x14ac:dyDescent="0.2">
      <c r="A397" s="193"/>
      <c r="B397" s="93" t="s">
        <v>219</v>
      </c>
      <c r="C397" s="94">
        <v>366965.82500000001</v>
      </c>
      <c r="D397" s="94">
        <v>2.0931201517225602</v>
      </c>
      <c r="E397" s="81">
        <f>D397/D413</f>
        <v>0.16481261037185516</v>
      </c>
      <c r="F397" s="91"/>
      <c r="G397" s="200"/>
      <c r="H397" s="93" t="s">
        <v>219</v>
      </c>
      <c r="I397" s="94">
        <v>170480.19</v>
      </c>
      <c r="J397" s="94">
        <v>0.97239442162902101</v>
      </c>
      <c r="K397" s="95">
        <f>D397/D413</f>
        <v>0.16481261037185516</v>
      </c>
    </row>
    <row r="398" spans="1:11" ht="15.95" customHeight="1" x14ac:dyDescent="0.2">
      <c r="A398" s="194"/>
      <c r="B398" s="91" t="s">
        <v>220</v>
      </c>
      <c r="C398" s="96">
        <v>476998.45500000002</v>
      </c>
      <c r="D398" s="96">
        <v>2.7207304072552998</v>
      </c>
      <c r="E398" s="82">
        <f>D398/D413</f>
        <v>0.2142307407287638</v>
      </c>
      <c r="F398" s="91"/>
      <c r="G398" s="201"/>
      <c r="H398" s="91" t="s">
        <v>220</v>
      </c>
      <c r="I398" s="96">
        <v>221597.73</v>
      </c>
      <c r="J398" s="96">
        <v>1.2639614989733099</v>
      </c>
      <c r="K398" s="97">
        <f>D398/D413</f>
        <v>0.2142307407287638</v>
      </c>
    </row>
    <row r="399" spans="1:11" ht="15.95" customHeight="1" x14ac:dyDescent="0.2">
      <c r="A399" s="193"/>
      <c r="B399" s="93" t="s">
        <v>221</v>
      </c>
      <c r="C399" s="94">
        <v>111642.355</v>
      </c>
      <c r="D399" s="94">
        <v>0.63679189482089904</v>
      </c>
      <c r="E399" s="81">
        <f>D399/D413</f>
        <v>5.0141094080385758E-2</v>
      </c>
      <c r="F399" s="91"/>
      <c r="G399" s="200"/>
      <c r="H399" s="93" t="s">
        <v>221</v>
      </c>
      <c r="I399" s="94">
        <v>51865.34</v>
      </c>
      <c r="J399" s="94">
        <v>0.29583242071640398</v>
      </c>
      <c r="K399" s="95">
        <f>D399/D413</f>
        <v>5.0141094080385758E-2</v>
      </c>
    </row>
    <row r="400" spans="1:11" ht="15.95" customHeight="1" x14ac:dyDescent="0.2">
      <c r="A400" s="194"/>
      <c r="B400" s="91" t="s">
        <v>222</v>
      </c>
      <c r="C400" s="96">
        <v>70101.02</v>
      </c>
      <c r="D400" s="96">
        <v>0.39984610997033998</v>
      </c>
      <c r="E400" s="82">
        <f>D400/D413</f>
        <v>3.1483945666955913E-2</v>
      </c>
      <c r="F400" s="91"/>
      <c r="G400" s="201"/>
      <c r="H400" s="91" t="s">
        <v>222</v>
      </c>
      <c r="I400" s="96">
        <v>32566.61</v>
      </c>
      <c r="J400" s="96">
        <v>0.18575524754734199</v>
      </c>
      <c r="K400" s="97">
        <f>D400/D413</f>
        <v>3.1483945666955913E-2</v>
      </c>
    </row>
    <row r="401" spans="1:11" ht="15.95" customHeight="1" x14ac:dyDescent="0.2">
      <c r="A401" s="193"/>
      <c r="B401" s="93" t="s">
        <v>223</v>
      </c>
      <c r="C401" s="94">
        <v>103853.36</v>
      </c>
      <c r="D401" s="94">
        <v>0.59236459046315304</v>
      </c>
      <c r="E401" s="81">
        <f>D401/D413</f>
        <v>4.6642881138830958E-2</v>
      </c>
      <c r="F401" s="91"/>
      <c r="G401" s="200"/>
      <c r="H401" s="93" t="s">
        <v>223</v>
      </c>
      <c r="I401" s="94">
        <v>48246.84</v>
      </c>
      <c r="J401" s="94">
        <v>0.27519301848049299</v>
      </c>
      <c r="K401" s="95">
        <f>D401/D413</f>
        <v>4.6642881138830958E-2</v>
      </c>
    </row>
    <row r="402" spans="1:11" ht="15.95" customHeight="1" x14ac:dyDescent="0.2">
      <c r="A402" s="194"/>
      <c r="B402" s="91" t="s">
        <v>224</v>
      </c>
      <c r="C402" s="96">
        <v>51926.68</v>
      </c>
      <c r="D402" s="96">
        <v>0.29618229523157702</v>
      </c>
      <c r="E402" s="82">
        <f>D402/D413</f>
        <v>2.3321440569415517E-2</v>
      </c>
      <c r="F402" s="91"/>
      <c r="G402" s="201"/>
      <c r="H402" s="91" t="s">
        <v>224</v>
      </c>
      <c r="I402" s="96">
        <v>24123.415000000001</v>
      </c>
      <c r="J402" s="96">
        <v>0.137596480720967</v>
      </c>
      <c r="K402" s="97">
        <f>D402/D413</f>
        <v>2.3321440569415517E-2</v>
      </c>
    </row>
    <row r="403" spans="1:11" ht="15.95" customHeight="1" x14ac:dyDescent="0.2">
      <c r="A403" s="193"/>
      <c r="B403" s="93" t="s">
        <v>225</v>
      </c>
      <c r="C403" s="94">
        <v>65687.240000000005</v>
      </c>
      <c r="D403" s="94">
        <v>0.37467054528861499</v>
      </c>
      <c r="E403" s="81">
        <f>D403/D413</f>
        <v>2.9501617739261028E-2</v>
      </c>
      <c r="F403" s="91"/>
      <c r="G403" s="200"/>
      <c r="H403" s="93" t="s">
        <v>225</v>
      </c>
      <c r="I403" s="94">
        <v>30516.125</v>
      </c>
      <c r="J403" s="94">
        <v>0.17405957677389899</v>
      </c>
      <c r="K403" s="95">
        <f>D403/D413</f>
        <v>2.9501617739261028E-2</v>
      </c>
    </row>
    <row r="404" spans="1:11" ht="15.95" customHeight="1" x14ac:dyDescent="0.2">
      <c r="A404" s="194"/>
      <c r="B404" s="91" t="s">
        <v>226</v>
      </c>
      <c r="C404" s="96">
        <v>7789.01</v>
      </c>
      <c r="D404" s="96">
        <v>4.4427389915582899E-2</v>
      </c>
      <c r="E404" s="82">
        <f>D404/D413</f>
        <v>3.4982196783923548E-3</v>
      </c>
      <c r="F404" s="91"/>
      <c r="G404" s="201"/>
      <c r="H404" s="91" t="s">
        <v>226</v>
      </c>
      <c r="I404" s="96">
        <v>3618.5149999999999</v>
      </c>
      <c r="J404" s="96">
        <v>2.06394877937486E-2</v>
      </c>
      <c r="K404" s="97">
        <f>D404/D413</f>
        <v>3.4982196783923548E-3</v>
      </c>
    </row>
    <row r="405" spans="1:11" ht="15.95" customHeight="1" x14ac:dyDescent="0.2">
      <c r="A405" s="193"/>
      <c r="B405" s="93" t="s">
        <v>227</v>
      </c>
      <c r="C405" s="94">
        <v>11164.24</v>
      </c>
      <c r="D405" s="94">
        <v>6.3679215149440999E-2</v>
      </c>
      <c r="E405" s="81">
        <f>D405/D413</f>
        <v>5.0141114290898434E-3</v>
      </c>
      <c r="F405" s="91"/>
      <c r="G405" s="200"/>
      <c r="H405" s="93" t="s">
        <v>227</v>
      </c>
      <c r="I405" s="94">
        <v>5186.53</v>
      </c>
      <c r="J405" s="94">
        <v>2.9583219256217201E-2</v>
      </c>
      <c r="K405" s="95">
        <f>D405/D413</f>
        <v>5.0141114290898434E-3</v>
      </c>
    </row>
    <row r="406" spans="1:11" ht="15.95" customHeight="1" x14ac:dyDescent="0.2">
      <c r="A406" s="194"/>
      <c r="B406" s="91" t="s">
        <v>228</v>
      </c>
      <c r="C406" s="96">
        <v>17655.064999999999</v>
      </c>
      <c r="D406" s="96">
        <v>0.10070194501483</v>
      </c>
      <c r="E406" s="82">
        <f>D406/D413</f>
        <v>7.9292870090417345E-3</v>
      </c>
      <c r="F406" s="91"/>
      <c r="G406" s="201"/>
      <c r="H406" s="91" t="s">
        <v>228</v>
      </c>
      <c r="I406" s="96">
        <v>8201.9549999999999</v>
      </c>
      <c r="J406" s="96">
        <v>4.6782768651608499E-2</v>
      </c>
      <c r="K406" s="97">
        <f>D406/D413</f>
        <v>7.9292870090417345E-3</v>
      </c>
    </row>
    <row r="407" spans="1:11" ht="15.95" customHeight="1" x14ac:dyDescent="0.2">
      <c r="A407" s="193"/>
      <c r="B407" s="93" t="s">
        <v>229</v>
      </c>
      <c r="C407" s="94">
        <v>75034.054999999993</v>
      </c>
      <c r="D407" s="94">
        <v>0.42798343029888197</v>
      </c>
      <c r="E407" s="81">
        <f>D407/D413</f>
        <v>3.3699482700699376E-2</v>
      </c>
      <c r="F407" s="91"/>
      <c r="G407" s="200"/>
      <c r="H407" s="93" t="s">
        <v>229</v>
      </c>
      <c r="I407" s="94">
        <v>34858.339999999997</v>
      </c>
      <c r="J407" s="94">
        <v>0.19882694501483</v>
      </c>
      <c r="K407" s="95">
        <f>D407/D413</f>
        <v>3.3699482700699376E-2</v>
      </c>
    </row>
    <row r="408" spans="1:11" ht="15.95" customHeight="1" x14ac:dyDescent="0.2">
      <c r="A408" s="194"/>
      <c r="B408" s="91" t="s">
        <v>230</v>
      </c>
      <c r="C408" s="96">
        <v>76851.48</v>
      </c>
      <c r="D408" s="96">
        <v>0.43834976043805601</v>
      </c>
      <c r="E408" s="82">
        <f>D408/D413</f>
        <v>3.4515729168350877E-2</v>
      </c>
      <c r="F408" s="91"/>
      <c r="G408" s="201"/>
      <c r="H408" s="91" t="s">
        <v>230</v>
      </c>
      <c r="I408" s="96">
        <v>35702.654999999999</v>
      </c>
      <c r="J408" s="96">
        <v>0.20364279603011601</v>
      </c>
      <c r="K408" s="97">
        <f>D408/D413</f>
        <v>3.4515729168350877E-2</v>
      </c>
    </row>
    <row r="409" spans="1:11" ht="15.95" customHeight="1" x14ac:dyDescent="0.2">
      <c r="A409" s="193"/>
      <c r="B409" s="93" t="s">
        <v>231</v>
      </c>
      <c r="C409" s="94">
        <v>123066.23</v>
      </c>
      <c r="D409" s="94">
        <v>0.70195203057266697</v>
      </c>
      <c r="E409" s="81">
        <f>D409/D413</f>
        <v>5.5271813430918672E-2</v>
      </c>
      <c r="F409" s="91"/>
      <c r="G409" s="200"/>
      <c r="H409" s="93" t="s">
        <v>231</v>
      </c>
      <c r="I409" s="94">
        <v>57172.495000000003</v>
      </c>
      <c r="J409" s="94">
        <v>0.326103667579284</v>
      </c>
      <c r="K409" s="95">
        <f>D409/D413</f>
        <v>5.5271813430918672E-2</v>
      </c>
    </row>
    <row r="410" spans="1:11" ht="15.95" customHeight="1" x14ac:dyDescent="0.2">
      <c r="A410" s="194"/>
      <c r="B410" s="91" t="s">
        <v>232</v>
      </c>
      <c r="C410" s="96">
        <v>66206.514999999999</v>
      </c>
      <c r="D410" s="96">
        <v>0.37763241501254902</v>
      </c>
      <c r="E410" s="82">
        <f>D410/D413</f>
        <v>2.9734835827759772E-2</v>
      </c>
      <c r="F410" s="91"/>
      <c r="G410" s="201"/>
      <c r="H410" s="91" t="s">
        <v>232</v>
      </c>
      <c r="I410" s="96">
        <v>30757.355</v>
      </c>
      <c r="J410" s="96">
        <v>0.175435517910107</v>
      </c>
      <c r="K410" s="97">
        <f>D410/D413</f>
        <v>2.9734835827759772E-2</v>
      </c>
    </row>
    <row r="411" spans="1:11" ht="15.95" customHeight="1" x14ac:dyDescent="0.2">
      <c r="A411" s="193"/>
      <c r="B411" s="93" t="s">
        <v>233</v>
      </c>
      <c r="C411" s="94">
        <v>71658.81</v>
      </c>
      <c r="D411" s="94">
        <v>0.408731519507187</v>
      </c>
      <c r="E411" s="81">
        <f>D411/D413</f>
        <v>3.2183584213164335E-2</v>
      </c>
      <c r="F411" s="91"/>
      <c r="G411" s="200"/>
      <c r="H411" s="93" t="s">
        <v>233</v>
      </c>
      <c r="I411" s="94">
        <v>33290.31</v>
      </c>
      <c r="J411" s="94">
        <v>0.189883127994524</v>
      </c>
      <c r="K411" s="95">
        <f>D411/D413</f>
        <v>3.2183584213164335E-2</v>
      </c>
    </row>
    <row r="412" spans="1:11" ht="15.95" customHeight="1" x14ac:dyDescent="0.2">
      <c r="A412" s="195"/>
      <c r="B412" s="17" t="s">
        <v>234</v>
      </c>
      <c r="C412" s="83">
        <v>12462.41</v>
      </c>
      <c r="D412" s="83">
        <v>7.1083789641797804E-2</v>
      </c>
      <c r="E412" s="84">
        <f>D412/D413</f>
        <v>5.5971487906927419E-3</v>
      </c>
      <c r="F412" s="91"/>
      <c r="G412" s="202"/>
      <c r="H412" s="17" t="s">
        <v>234</v>
      </c>
      <c r="I412" s="83">
        <v>5789.62</v>
      </c>
      <c r="J412" s="83">
        <v>3.3023157654574503E-2</v>
      </c>
      <c r="K412" s="98">
        <f>D412/D413</f>
        <v>5.5971487906927419E-3</v>
      </c>
    </row>
    <row r="413" spans="1:11" s="18" customFormat="1" ht="15.95" customHeight="1" x14ac:dyDescent="0.2">
      <c r="A413" s="99"/>
      <c r="B413" s="19" t="s">
        <v>243</v>
      </c>
      <c r="C413" s="85">
        <f>SUM(C394:C412)</f>
        <v>2226564</v>
      </c>
      <c r="D413" s="85">
        <f>SUM(D394:D412)</f>
        <v>12.699999999999998</v>
      </c>
      <c r="E413" s="86">
        <f>SUM(E394:E412)</f>
        <v>1</v>
      </c>
      <c r="F413" s="100"/>
      <c r="G413" s="19"/>
      <c r="H413" s="19" t="s">
        <v>243</v>
      </c>
      <c r="I413" s="85">
        <f>SUM(I394:I412)</f>
        <v>1034387.9999999999</v>
      </c>
      <c r="J413" s="85">
        <f>SUM(J394:J412)</f>
        <v>5.900000000000003</v>
      </c>
      <c r="K413" s="101">
        <f>SUM(K394:K412)</f>
        <v>1</v>
      </c>
    </row>
    <row r="414" spans="1:11" ht="15" customHeight="1" x14ac:dyDescent="0.2">
      <c r="A414" s="102"/>
      <c r="B414" s="91"/>
      <c r="C414" s="103"/>
      <c r="D414" s="103"/>
      <c r="E414" s="103"/>
      <c r="F414" s="91"/>
      <c r="G414" s="91"/>
      <c r="H414" s="91"/>
      <c r="I414" s="103"/>
      <c r="J414" s="103"/>
      <c r="K414" s="104"/>
    </row>
    <row r="415" spans="1:11" s="43" customFormat="1" ht="15.95" customHeight="1" x14ac:dyDescent="0.2">
      <c r="A415" s="196" t="s">
        <v>244</v>
      </c>
      <c r="B415" s="197"/>
      <c r="C415" s="197"/>
      <c r="D415" s="197"/>
      <c r="E415" s="197"/>
      <c r="F415" s="197"/>
      <c r="G415" s="197"/>
      <c r="H415" s="197"/>
      <c r="I415" s="197"/>
      <c r="J415" s="197"/>
      <c r="K415" s="198"/>
    </row>
    <row r="416" spans="1:11" ht="15" customHeight="1" x14ac:dyDescent="0.2">
      <c r="A416" s="102"/>
      <c r="B416" s="91"/>
      <c r="C416" s="103"/>
      <c r="D416" s="103"/>
      <c r="E416" s="103"/>
      <c r="F416" s="91"/>
      <c r="G416" s="91"/>
      <c r="H416" s="91"/>
      <c r="I416" s="103"/>
      <c r="J416" s="103"/>
      <c r="K416" s="104"/>
    </row>
    <row r="417" spans="1:11" s="15" customFormat="1" ht="32.1" customHeight="1" x14ac:dyDescent="0.2">
      <c r="A417" s="64" t="s">
        <v>1</v>
      </c>
      <c r="B417" s="64" t="s">
        <v>210</v>
      </c>
      <c r="C417" s="63" t="s">
        <v>240</v>
      </c>
      <c r="D417" s="63" t="s">
        <v>241</v>
      </c>
      <c r="E417" s="63" t="s">
        <v>242</v>
      </c>
      <c r="F417" s="90"/>
      <c r="G417" s="64" t="s">
        <v>1</v>
      </c>
      <c r="H417" s="64" t="s">
        <v>210</v>
      </c>
      <c r="I417" s="63" t="s">
        <v>240</v>
      </c>
      <c r="J417" s="63" t="s">
        <v>241</v>
      </c>
      <c r="K417" s="63" t="s">
        <v>242</v>
      </c>
    </row>
    <row r="418" spans="1:11" ht="15.95" customHeight="1" x14ac:dyDescent="0.2">
      <c r="A418" s="192" t="s">
        <v>140</v>
      </c>
      <c r="B418" s="16" t="s">
        <v>216</v>
      </c>
      <c r="C418" s="79">
        <v>150019.845</v>
      </c>
      <c r="D418" s="79">
        <v>0.85569156399726198</v>
      </c>
      <c r="E418" s="80">
        <f>D418/D437</f>
        <v>7.6401032499755536E-2</v>
      </c>
      <c r="F418" s="91"/>
      <c r="G418" s="199" t="s">
        <v>142</v>
      </c>
      <c r="H418" s="16" t="s">
        <v>216</v>
      </c>
      <c r="I418" s="79">
        <v>150019.845</v>
      </c>
      <c r="J418" s="79">
        <v>0.85569156399726198</v>
      </c>
      <c r="K418" s="92">
        <f>D418/D437</f>
        <v>7.6401032499755536E-2</v>
      </c>
    </row>
    <row r="419" spans="1:11" ht="15.95" customHeight="1" x14ac:dyDescent="0.2">
      <c r="A419" s="193"/>
      <c r="B419" s="93" t="s">
        <v>217</v>
      </c>
      <c r="C419" s="94">
        <v>107157.045</v>
      </c>
      <c r="D419" s="94">
        <v>0.61120833333333302</v>
      </c>
      <c r="E419" s="81">
        <f>D419/D437</f>
        <v>5.4572172619047593E-2</v>
      </c>
      <c r="F419" s="91"/>
      <c r="G419" s="200"/>
      <c r="H419" s="93" t="s">
        <v>217</v>
      </c>
      <c r="I419" s="94">
        <v>107157.045</v>
      </c>
      <c r="J419" s="94">
        <v>0.61120833333333302</v>
      </c>
      <c r="K419" s="95">
        <f>D419/D437</f>
        <v>5.4572172619047593E-2</v>
      </c>
    </row>
    <row r="420" spans="1:11" ht="15.95" customHeight="1" x14ac:dyDescent="0.2">
      <c r="A420" s="194"/>
      <c r="B420" s="91" t="s">
        <v>218</v>
      </c>
      <c r="C420" s="96">
        <v>199202.185</v>
      </c>
      <c r="D420" s="96">
        <v>1.13622053958476</v>
      </c>
      <c r="E420" s="82">
        <f>D420/D437</f>
        <v>0.101448262462925</v>
      </c>
      <c r="F420" s="91"/>
      <c r="G420" s="201"/>
      <c r="H420" s="91" t="s">
        <v>218</v>
      </c>
      <c r="I420" s="96">
        <v>199202.185</v>
      </c>
      <c r="J420" s="96">
        <v>1.13622053958476</v>
      </c>
      <c r="K420" s="97">
        <f>D420/D437</f>
        <v>0.101448262462925</v>
      </c>
    </row>
    <row r="421" spans="1:11" ht="15.95" customHeight="1" x14ac:dyDescent="0.2">
      <c r="A421" s="193"/>
      <c r="B421" s="93" t="s">
        <v>219</v>
      </c>
      <c r="C421" s="94">
        <v>323623.40500000003</v>
      </c>
      <c r="D421" s="94">
        <v>1.8459012377367101</v>
      </c>
      <c r="E421" s="81">
        <f>D421/D437</f>
        <v>0.16481261051220628</v>
      </c>
      <c r="F421" s="91"/>
      <c r="G421" s="200"/>
      <c r="H421" s="93" t="s">
        <v>219</v>
      </c>
      <c r="I421" s="94">
        <v>323623.40500000003</v>
      </c>
      <c r="J421" s="94">
        <v>1.8459012377367101</v>
      </c>
      <c r="K421" s="95">
        <f>D421/D437</f>
        <v>0.16481261051220628</v>
      </c>
    </row>
    <row r="422" spans="1:11" ht="15.95" customHeight="1" x14ac:dyDescent="0.2">
      <c r="A422" s="194"/>
      <c r="B422" s="91" t="s">
        <v>220</v>
      </c>
      <c r="C422" s="96">
        <v>420660.07500000001</v>
      </c>
      <c r="D422" s="96">
        <v>2.3993844113620799</v>
      </c>
      <c r="E422" s="82">
        <f>D422/D437</f>
        <v>0.21423075101447142</v>
      </c>
      <c r="F422" s="91"/>
      <c r="G422" s="201"/>
      <c r="H422" s="91" t="s">
        <v>220</v>
      </c>
      <c r="I422" s="96">
        <v>420660.07500000001</v>
      </c>
      <c r="J422" s="96">
        <v>2.3993844113620799</v>
      </c>
      <c r="K422" s="97">
        <f>D422/D437</f>
        <v>0.21423075101447142</v>
      </c>
    </row>
    <row r="423" spans="1:11" ht="15.95" customHeight="1" x14ac:dyDescent="0.2">
      <c r="A423" s="193"/>
      <c r="B423" s="93" t="s">
        <v>221</v>
      </c>
      <c r="C423" s="94">
        <v>98456.25</v>
      </c>
      <c r="D423" s="94">
        <v>0.56158025325119798</v>
      </c>
      <c r="E423" s="81">
        <f>D423/D437</f>
        <v>5.0141094040285536E-2</v>
      </c>
      <c r="F423" s="91"/>
      <c r="G423" s="200"/>
      <c r="H423" s="93" t="s">
        <v>221</v>
      </c>
      <c r="I423" s="94">
        <v>98456.25</v>
      </c>
      <c r="J423" s="94">
        <v>0.56158025325119798</v>
      </c>
      <c r="K423" s="95">
        <f>D423/D437</f>
        <v>5.0141094040285536E-2</v>
      </c>
    </row>
    <row r="424" spans="1:11" ht="15.95" customHeight="1" x14ac:dyDescent="0.2">
      <c r="A424" s="194"/>
      <c r="B424" s="91" t="s">
        <v>222</v>
      </c>
      <c r="C424" s="96">
        <v>61821.375</v>
      </c>
      <c r="D424" s="96">
        <v>0.35262020876112199</v>
      </c>
      <c r="E424" s="82">
        <f>D424/D437</f>
        <v>3.1483947210814468E-2</v>
      </c>
      <c r="F424" s="91"/>
      <c r="G424" s="201"/>
      <c r="H424" s="91" t="s">
        <v>222</v>
      </c>
      <c r="I424" s="96">
        <v>61821.375</v>
      </c>
      <c r="J424" s="96">
        <v>0.35262020876112199</v>
      </c>
      <c r="K424" s="97">
        <f>D424/D437</f>
        <v>3.1483947210814468E-2</v>
      </c>
    </row>
    <row r="425" spans="1:11" ht="15.95" customHeight="1" x14ac:dyDescent="0.2">
      <c r="A425" s="193"/>
      <c r="B425" s="93" t="s">
        <v>223</v>
      </c>
      <c r="C425" s="94">
        <v>91587.21</v>
      </c>
      <c r="D425" s="94">
        <v>0.52240023956194404</v>
      </c>
      <c r="E425" s="81">
        <f>D425/D437</f>
        <v>4.6642878532316433E-2</v>
      </c>
      <c r="F425" s="91"/>
      <c r="G425" s="200"/>
      <c r="H425" s="93" t="s">
        <v>223</v>
      </c>
      <c r="I425" s="94">
        <v>91587.21</v>
      </c>
      <c r="J425" s="94">
        <v>0.52240023956194404</v>
      </c>
      <c r="K425" s="95">
        <f>D425/D437</f>
        <v>4.6642878532316433E-2</v>
      </c>
    </row>
    <row r="426" spans="1:11" ht="15.95" customHeight="1" x14ac:dyDescent="0.2">
      <c r="A426" s="194"/>
      <c r="B426" s="91" t="s">
        <v>224</v>
      </c>
      <c r="C426" s="96">
        <v>45793.605000000003</v>
      </c>
      <c r="D426" s="96">
        <v>0.26120011978097202</v>
      </c>
      <c r="E426" s="82">
        <f>D426/D437</f>
        <v>2.3321439266158216E-2</v>
      </c>
      <c r="F426" s="91"/>
      <c r="G426" s="201"/>
      <c r="H426" s="91" t="s">
        <v>224</v>
      </c>
      <c r="I426" s="96">
        <v>45793.605000000003</v>
      </c>
      <c r="J426" s="96">
        <v>0.26120011978097202</v>
      </c>
      <c r="K426" s="97">
        <f>D426/D437</f>
        <v>2.3321439266158216E-2</v>
      </c>
    </row>
    <row r="427" spans="1:11" ht="15.95" customHeight="1" x14ac:dyDescent="0.2">
      <c r="A427" s="193"/>
      <c r="B427" s="93" t="s">
        <v>225</v>
      </c>
      <c r="C427" s="94">
        <v>57928.91</v>
      </c>
      <c r="D427" s="94">
        <v>0.33041814966917599</v>
      </c>
      <c r="E427" s="81">
        <f>D427/D437</f>
        <v>2.950162050617643E-2</v>
      </c>
      <c r="F427" s="91"/>
      <c r="G427" s="200"/>
      <c r="H427" s="93" t="s">
        <v>225</v>
      </c>
      <c r="I427" s="94">
        <v>57928.91</v>
      </c>
      <c r="J427" s="94">
        <v>0.33041814966917599</v>
      </c>
      <c r="K427" s="95">
        <f>D427/D437</f>
        <v>2.950162050617643E-2</v>
      </c>
    </row>
    <row r="428" spans="1:11" ht="15.95" customHeight="1" x14ac:dyDescent="0.2">
      <c r="A428" s="194"/>
      <c r="B428" s="91" t="s">
        <v>226</v>
      </c>
      <c r="C428" s="96">
        <v>6869.04</v>
      </c>
      <c r="D428" s="96">
        <v>3.9180013689253897E-2</v>
      </c>
      <c r="E428" s="82">
        <f>D428/D437</f>
        <v>3.498215507969098E-3</v>
      </c>
      <c r="F428" s="91"/>
      <c r="G428" s="201"/>
      <c r="H428" s="91" t="s">
        <v>226</v>
      </c>
      <c r="I428" s="96">
        <v>6869.04</v>
      </c>
      <c r="J428" s="96">
        <v>3.9180013689253897E-2</v>
      </c>
      <c r="K428" s="97">
        <f>D428/D437</f>
        <v>3.498215507969098E-3</v>
      </c>
    </row>
    <row r="429" spans="1:11" ht="15.95" customHeight="1" x14ac:dyDescent="0.2">
      <c r="A429" s="193"/>
      <c r="B429" s="93" t="s">
        <v>227</v>
      </c>
      <c r="C429" s="94">
        <v>9845.6200000000008</v>
      </c>
      <c r="D429" s="94">
        <v>5.6157996805840799E-2</v>
      </c>
      <c r="E429" s="81">
        <f>D429/D437</f>
        <v>5.014106857664357E-3</v>
      </c>
      <c r="F429" s="91"/>
      <c r="G429" s="200"/>
      <c r="H429" s="93" t="s">
        <v>227</v>
      </c>
      <c r="I429" s="94">
        <v>9845.6200000000008</v>
      </c>
      <c r="J429" s="94">
        <v>5.6157996805840799E-2</v>
      </c>
      <c r="K429" s="95">
        <f>D429/D437</f>
        <v>5.014106857664357E-3</v>
      </c>
    </row>
    <row r="430" spans="1:11" ht="15.95" customHeight="1" x14ac:dyDescent="0.2">
      <c r="A430" s="194"/>
      <c r="B430" s="91" t="s">
        <v>228</v>
      </c>
      <c r="C430" s="96">
        <v>15569.82</v>
      </c>
      <c r="D430" s="96">
        <v>8.8808008213552406E-2</v>
      </c>
      <c r="E430" s="82">
        <f>D430/D437</f>
        <v>7.9292864476386074E-3</v>
      </c>
      <c r="F430" s="91"/>
      <c r="G430" s="201"/>
      <c r="H430" s="91" t="s">
        <v>228</v>
      </c>
      <c r="I430" s="96">
        <v>15569.82</v>
      </c>
      <c r="J430" s="96">
        <v>8.8808008213552406E-2</v>
      </c>
      <c r="K430" s="97">
        <f>D430/D437</f>
        <v>7.9292864476386074E-3</v>
      </c>
    </row>
    <row r="431" spans="1:11" ht="15.95" customHeight="1" x14ac:dyDescent="0.2">
      <c r="A431" s="193"/>
      <c r="B431" s="93" t="s">
        <v>229</v>
      </c>
      <c r="C431" s="94">
        <v>66171.755000000005</v>
      </c>
      <c r="D431" s="94">
        <v>0.377434148984714</v>
      </c>
      <c r="E431" s="81">
        <f>D431/D437</f>
        <v>3.3699477587920898E-2</v>
      </c>
      <c r="F431" s="91"/>
      <c r="G431" s="200"/>
      <c r="H431" s="93" t="s">
        <v>229</v>
      </c>
      <c r="I431" s="94">
        <v>66171.755000000005</v>
      </c>
      <c r="J431" s="94">
        <v>0.377434148984714</v>
      </c>
      <c r="K431" s="95">
        <f>D431/D437</f>
        <v>3.3699477587920898E-2</v>
      </c>
    </row>
    <row r="432" spans="1:11" ht="15.95" customHeight="1" x14ac:dyDescent="0.2">
      <c r="A432" s="194"/>
      <c r="B432" s="91" t="s">
        <v>230</v>
      </c>
      <c r="C432" s="96">
        <v>67774.53</v>
      </c>
      <c r="D432" s="96">
        <v>0.38657614647501698</v>
      </c>
      <c r="E432" s="82">
        <f>D432/D437</f>
        <v>3.4515727363840801E-2</v>
      </c>
      <c r="F432" s="91"/>
      <c r="G432" s="201"/>
      <c r="H432" s="91" t="s">
        <v>230</v>
      </c>
      <c r="I432" s="96">
        <v>67774.53</v>
      </c>
      <c r="J432" s="96">
        <v>0.38657614647501698</v>
      </c>
      <c r="K432" s="97">
        <f>D432/D437</f>
        <v>3.4515727363840801E-2</v>
      </c>
    </row>
    <row r="433" spans="1:11" ht="15.95" customHeight="1" x14ac:dyDescent="0.2">
      <c r="A433" s="193"/>
      <c r="B433" s="93" t="s">
        <v>231</v>
      </c>
      <c r="C433" s="94">
        <v>108530.845</v>
      </c>
      <c r="D433" s="94">
        <v>0.61904429044033804</v>
      </c>
      <c r="E433" s="81">
        <f>D433/D437</f>
        <v>5.5271811646458759E-2</v>
      </c>
      <c r="F433" s="91"/>
      <c r="G433" s="200"/>
      <c r="H433" s="93" t="s">
        <v>231</v>
      </c>
      <c r="I433" s="94">
        <v>108530.845</v>
      </c>
      <c r="J433" s="94">
        <v>0.61904429044033804</v>
      </c>
      <c r="K433" s="95">
        <f>D433/D437</f>
        <v>5.5271811646458759E-2</v>
      </c>
    </row>
    <row r="434" spans="1:11" ht="15.95" customHeight="1" x14ac:dyDescent="0.2">
      <c r="A434" s="194"/>
      <c r="B434" s="91" t="s">
        <v>232</v>
      </c>
      <c r="C434" s="96">
        <v>58386.845000000001</v>
      </c>
      <c r="D434" s="96">
        <v>0.33303014487793797</v>
      </c>
      <c r="E434" s="82">
        <f>D434/D437</f>
        <v>2.9734834364101608E-2</v>
      </c>
      <c r="F434" s="91"/>
      <c r="G434" s="201"/>
      <c r="H434" s="91" t="s">
        <v>232</v>
      </c>
      <c r="I434" s="96">
        <v>58386.845000000001</v>
      </c>
      <c r="J434" s="96">
        <v>0.33303014487793797</v>
      </c>
      <c r="K434" s="97">
        <f>D434/D437</f>
        <v>2.9734834364101608E-2</v>
      </c>
    </row>
    <row r="435" spans="1:11" ht="15.95" customHeight="1" x14ac:dyDescent="0.2">
      <c r="A435" s="193"/>
      <c r="B435" s="93" t="s">
        <v>233</v>
      </c>
      <c r="C435" s="94">
        <v>63195.175000000003</v>
      </c>
      <c r="D435" s="94">
        <v>0.36045616586812701</v>
      </c>
      <c r="E435" s="81">
        <f>D435/D437</f>
        <v>3.2183586238225627E-2</v>
      </c>
      <c r="F435" s="91"/>
      <c r="G435" s="200"/>
      <c r="H435" s="93" t="s">
        <v>233</v>
      </c>
      <c r="I435" s="94">
        <v>63195.175000000003</v>
      </c>
      <c r="J435" s="94">
        <v>0.36045616586812701</v>
      </c>
      <c r="K435" s="95">
        <f>D435/D437</f>
        <v>3.2183586238225627E-2</v>
      </c>
    </row>
    <row r="436" spans="1:11" ht="15.95" customHeight="1" x14ac:dyDescent="0.2">
      <c r="A436" s="195"/>
      <c r="B436" s="17" t="s">
        <v>234</v>
      </c>
      <c r="C436" s="83">
        <v>10990.465</v>
      </c>
      <c r="D436" s="83">
        <v>6.2688027606662103E-2</v>
      </c>
      <c r="E436" s="84">
        <f>D436/D437</f>
        <v>5.5971453220234023E-3</v>
      </c>
      <c r="F436" s="91"/>
      <c r="G436" s="202"/>
      <c r="H436" s="17" t="s">
        <v>234</v>
      </c>
      <c r="I436" s="83">
        <v>10990.465</v>
      </c>
      <c r="J436" s="83">
        <v>6.2688027606662103E-2</v>
      </c>
      <c r="K436" s="98">
        <f>D436/D437</f>
        <v>5.5971453220234023E-3</v>
      </c>
    </row>
    <row r="437" spans="1:11" s="18" customFormat="1" ht="15.95" customHeight="1" x14ac:dyDescent="0.2">
      <c r="A437" s="99"/>
      <c r="B437" s="19" t="s">
        <v>243</v>
      </c>
      <c r="C437" s="85">
        <f>SUM(C418:C436)</f>
        <v>1963584.0000000002</v>
      </c>
      <c r="D437" s="85">
        <f>SUM(D418:D436)</f>
        <v>11.2</v>
      </c>
      <c r="E437" s="86">
        <f>SUM(E418:E436)</f>
        <v>1.0000000000000002</v>
      </c>
      <c r="F437" s="100"/>
      <c r="G437" s="19"/>
      <c r="H437" s="19" t="s">
        <v>243</v>
      </c>
      <c r="I437" s="85">
        <f>SUM(I418:I436)</f>
        <v>1963584.0000000002</v>
      </c>
      <c r="J437" s="85">
        <f>SUM(J418:J436)</f>
        <v>11.2</v>
      </c>
      <c r="K437" s="101">
        <f>SUM(K418:K436)</f>
        <v>1.0000000000000002</v>
      </c>
    </row>
    <row r="438" spans="1:11" ht="15" customHeight="1" x14ac:dyDescent="0.2">
      <c r="A438" s="102"/>
      <c r="B438" s="91"/>
      <c r="C438" s="103"/>
      <c r="D438" s="103"/>
      <c r="E438" s="103"/>
      <c r="F438" s="91"/>
      <c r="G438" s="91"/>
      <c r="H438" s="91"/>
      <c r="I438" s="103"/>
      <c r="J438" s="103"/>
      <c r="K438" s="104"/>
    </row>
    <row r="439" spans="1:11" s="43" customFormat="1" ht="15.95" customHeight="1" x14ac:dyDescent="0.2">
      <c r="A439" s="196" t="s">
        <v>244</v>
      </c>
      <c r="B439" s="197"/>
      <c r="C439" s="197"/>
      <c r="D439" s="197"/>
      <c r="E439" s="197"/>
      <c r="F439" s="197"/>
      <c r="G439" s="197"/>
      <c r="H439" s="197"/>
      <c r="I439" s="197"/>
      <c r="J439" s="197"/>
      <c r="K439" s="198"/>
    </row>
    <row r="440" spans="1:11" ht="15" customHeight="1" x14ac:dyDescent="0.2">
      <c r="A440" s="102"/>
      <c r="B440" s="91"/>
      <c r="C440" s="103"/>
      <c r="D440" s="103"/>
      <c r="E440" s="103"/>
      <c r="F440" s="91"/>
      <c r="G440" s="91"/>
      <c r="H440" s="91"/>
      <c r="I440" s="103"/>
      <c r="J440" s="103"/>
      <c r="K440" s="104"/>
    </row>
    <row r="441" spans="1:11" s="15" customFormat="1" ht="32.1" customHeight="1" x14ac:dyDescent="0.2">
      <c r="A441" s="64" t="s">
        <v>1</v>
      </c>
      <c r="B441" s="64" t="s">
        <v>210</v>
      </c>
      <c r="C441" s="63" t="s">
        <v>240</v>
      </c>
      <c r="D441" s="63" t="s">
        <v>241</v>
      </c>
      <c r="E441" s="63" t="s">
        <v>242</v>
      </c>
      <c r="F441" s="90"/>
      <c r="G441" s="64" t="s">
        <v>1</v>
      </c>
      <c r="H441" s="64" t="s">
        <v>210</v>
      </c>
      <c r="I441" s="63" t="s">
        <v>240</v>
      </c>
      <c r="J441" s="63" t="s">
        <v>241</v>
      </c>
      <c r="K441" s="63" t="s">
        <v>242</v>
      </c>
    </row>
    <row r="442" spans="1:11" ht="15.95" customHeight="1" x14ac:dyDescent="0.2">
      <c r="A442" s="192" t="s">
        <v>145</v>
      </c>
      <c r="B442" s="16" t="s">
        <v>216</v>
      </c>
      <c r="C442" s="79">
        <v>18752.474999999999</v>
      </c>
      <c r="D442" s="79">
        <v>0.106961413415469</v>
      </c>
      <c r="E442" s="80">
        <f>D442/D461</f>
        <v>7.6401009582477808E-2</v>
      </c>
      <c r="F442" s="91"/>
      <c r="G442" s="199" t="s">
        <v>147</v>
      </c>
      <c r="H442" s="16" t="s">
        <v>216</v>
      </c>
      <c r="I442" s="79">
        <v>18752.474999999999</v>
      </c>
      <c r="J442" s="79">
        <v>0.106961413415469</v>
      </c>
      <c r="K442" s="92">
        <f>D442/D461</f>
        <v>7.6401009582477808E-2</v>
      </c>
    </row>
    <row r="443" spans="1:11" ht="15.95" customHeight="1" x14ac:dyDescent="0.2">
      <c r="A443" s="193"/>
      <c r="B443" s="93" t="s">
        <v>217</v>
      </c>
      <c r="C443" s="94">
        <v>13394.63</v>
      </c>
      <c r="D443" s="94">
        <v>7.6401038101756802E-2</v>
      </c>
      <c r="E443" s="81">
        <f>D443/D461</f>
        <v>5.4572170072683397E-2</v>
      </c>
      <c r="F443" s="91"/>
      <c r="G443" s="200"/>
      <c r="H443" s="93" t="s">
        <v>217</v>
      </c>
      <c r="I443" s="94">
        <v>13394.63</v>
      </c>
      <c r="J443" s="94">
        <v>7.6401038101756802E-2</v>
      </c>
      <c r="K443" s="95">
        <f>D443/D461</f>
        <v>5.4572170072683397E-2</v>
      </c>
    </row>
    <row r="444" spans="1:11" ht="15.95" customHeight="1" x14ac:dyDescent="0.2">
      <c r="A444" s="194"/>
      <c r="B444" s="91" t="s">
        <v>218</v>
      </c>
      <c r="C444" s="96">
        <v>24900.264999999999</v>
      </c>
      <c r="D444" s="96">
        <v>0.142027521104267</v>
      </c>
      <c r="E444" s="82">
        <f>D444/D461</f>
        <v>0.10144822936019066</v>
      </c>
      <c r="F444" s="91"/>
      <c r="G444" s="201"/>
      <c r="H444" s="91" t="s">
        <v>218</v>
      </c>
      <c r="I444" s="96">
        <v>24900.264999999999</v>
      </c>
      <c r="J444" s="96">
        <v>0.142027521104267</v>
      </c>
      <c r="K444" s="97">
        <f>D444/D461</f>
        <v>0.10144822936019066</v>
      </c>
    </row>
    <row r="445" spans="1:11" ht="15.95" customHeight="1" x14ac:dyDescent="0.2">
      <c r="A445" s="193"/>
      <c r="B445" s="93" t="s">
        <v>219</v>
      </c>
      <c r="C445" s="94">
        <v>40452.945</v>
      </c>
      <c r="D445" s="94">
        <v>0.23073776522929501</v>
      </c>
      <c r="E445" s="81">
        <f>D445/D461</f>
        <v>0.16481268944949634</v>
      </c>
      <c r="F445" s="91"/>
      <c r="G445" s="200"/>
      <c r="H445" s="93" t="s">
        <v>219</v>
      </c>
      <c r="I445" s="94">
        <v>40452.945</v>
      </c>
      <c r="J445" s="94">
        <v>0.23073776522929501</v>
      </c>
      <c r="K445" s="95">
        <f>D445/D461</f>
        <v>0.16481268944949634</v>
      </c>
    </row>
    <row r="446" spans="1:11" ht="15.95" customHeight="1" x14ac:dyDescent="0.2">
      <c r="A446" s="194"/>
      <c r="B446" s="91" t="s">
        <v>220</v>
      </c>
      <c r="C446" s="96">
        <v>52582.52</v>
      </c>
      <c r="D446" s="96">
        <v>0.29992311202372801</v>
      </c>
      <c r="E446" s="82">
        <f>D446/D461</f>
        <v>0.21423079430266273</v>
      </c>
      <c r="F446" s="91"/>
      <c r="G446" s="201"/>
      <c r="H446" s="91" t="s">
        <v>220</v>
      </c>
      <c r="I446" s="96">
        <v>52582.52</v>
      </c>
      <c r="J446" s="96">
        <v>0.29992311202372801</v>
      </c>
      <c r="K446" s="97">
        <f>D446/D461</f>
        <v>0.21423079430266273</v>
      </c>
    </row>
    <row r="447" spans="1:11" ht="15.95" customHeight="1" x14ac:dyDescent="0.2">
      <c r="A447" s="193"/>
      <c r="B447" s="93" t="s">
        <v>221</v>
      </c>
      <c r="C447" s="94">
        <v>12307.025</v>
      </c>
      <c r="D447" s="94">
        <v>7.0197496007300894E-2</v>
      </c>
      <c r="E447" s="81">
        <f>D447/D461</f>
        <v>5.0141068576643466E-2</v>
      </c>
      <c r="F447" s="91"/>
      <c r="G447" s="200"/>
      <c r="H447" s="93" t="s">
        <v>221</v>
      </c>
      <c r="I447" s="94">
        <v>12307.025</v>
      </c>
      <c r="J447" s="94">
        <v>7.0197496007300894E-2</v>
      </c>
      <c r="K447" s="95">
        <f>D447/D461</f>
        <v>5.0141068576643466E-2</v>
      </c>
    </row>
    <row r="448" spans="1:11" ht="15.95" customHeight="1" x14ac:dyDescent="0.2">
      <c r="A448" s="194"/>
      <c r="B448" s="91" t="s">
        <v>222</v>
      </c>
      <c r="C448" s="96">
        <v>7727.67</v>
      </c>
      <c r="D448" s="96">
        <v>4.4077515400410702E-2</v>
      </c>
      <c r="E448" s="82">
        <f>D448/D461</f>
        <v>3.1483939571721915E-2</v>
      </c>
      <c r="F448" s="91"/>
      <c r="G448" s="201"/>
      <c r="H448" s="91" t="s">
        <v>222</v>
      </c>
      <c r="I448" s="96">
        <v>7727.67</v>
      </c>
      <c r="J448" s="96">
        <v>4.4077515400410702E-2</v>
      </c>
      <c r="K448" s="97">
        <f>D448/D461</f>
        <v>3.1483939571721915E-2</v>
      </c>
    </row>
    <row r="449" spans="1:11" ht="15.95" customHeight="1" x14ac:dyDescent="0.2">
      <c r="A449" s="193"/>
      <c r="B449" s="93" t="s">
        <v>223</v>
      </c>
      <c r="C449" s="94">
        <v>11448.395</v>
      </c>
      <c r="D449" s="94">
        <v>6.5299994296144206E-2</v>
      </c>
      <c r="E449" s="81">
        <f>D449/D461</f>
        <v>4.6642853068674404E-2</v>
      </c>
      <c r="F449" s="91"/>
      <c r="G449" s="200"/>
      <c r="H449" s="93" t="s">
        <v>223</v>
      </c>
      <c r="I449" s="94">
        <v>11448.395</v>
      </c>
      <c r="J449" s="94">
        <v>6.5299994296144206E-2</v>
      </c>
      <c r="K449" s="95">
        <f>D449/D461</f>
        <v>4.6642853068674404E-2</v>
      </c>
    </row>
    <row r="450" spans="1:11" ht="15.95" customHeight="1" x14ac:dyDescent="0.2">
      <c r="A450" s="194"/>
      <c r="B450" s="91" t="s">
        <v>224</v>
      </c>
      <c r="C450" s="96">
        <v>5724.2</v>
      </c>
      <c r="D450" s="96">
        <v>3.26500114077116E-2</v>
      </c>
      <c r="E450" s="82">
        <f>D450/D461</f>
        <v>2.3321436719793986E-2</v>
      </c>
      <c r="F450" s="91"/>
      <c r="G450" s="201"/>
      <c r="H450" s="91" t="s">
        <v>224</v>
      </c>
      <c r="I450" s="96">
        <v>5724.2</v>
      </c>
      <c r="J450" s="96">
        <v>3.26500114077116E-2</v>
      </c>
      <c r="K450" s="97">
        <f>D450/D461</f>
        <v>2.3321436719793986E-2</v>
      </c>
    </row>
    <row r="451" spans="1:11" ht="15.95" customHeight="1" x14ac:dyDescent="0.2">
      <c r="A451" s="193"/>
      <c r="B451" s="93" t="s">
        <v>225</v>
      </c>
      <c r="C451" s="94">
        <v>7241.1149999999998</v>
      </c>
      <c r="D451" s="94">
        <v>4.1302275838466802E-2</v>
      </c>
      <c r="E451" s="81">
        <f>D451/D461</f>
        <v>2.9501625598904842E-2</v>
      </c>
      <c r="F451" s="91"/>
      <c r="G451" s="200"/>
      <c r="H451" s="93" t="s">
        <v>225</v>
      </c>
      <c r="I451" s="94">
        <v>7241.1149999999998</v>
      </c>
      <c r="J451" s="94">
        <v>4.1302275838466802E-2</v>
      </c>
      <c r="K451" s="95">
        <f>D451/D461</f>
        <v>2.9501625598904842E-2</v>
      </c>
    </row>
    <row r="452" spans="1:11" ht="15.95" customHeight="1" x14ac:dyDescent="0.2">
      <c r="A452" s="194"/>
      <c r="B452" s="91" t="s">
        <v>226</v>
      </c>
      <c r="C452" s="96">
        <v>858.63</v>
      </c>
      <c r="D452" s="96">
        <v>4.8975017111567397E-3</v>
      </c>
      <c r="E452" s="82">
        <f>D452/D461</f>
        <v>3.4982155079690976E-3</v>
      </c>
      <c r="F452" s="91"/>
      <c r="G452" s="201"/>
      <c r="H452" s="91" t="s">
        <v>226</v>
      </c>
      <c r="I452" s="96">
        <v>858.63</v>
      </c>
      <c r="J452" s="96">
        <v>4.8975017111567397E-3</v>
      </c>
      <c r="K452" s="97">
        <f>D452/D461</f>
        <v>3.4982155079690976E-3</v>
      </c>
    </row>
    <row r="453" spans="1:11" ht="15.95" customHeight="1" x14ac:dyDescent="0.2">
      <c r="A453" s="193"/>
      <c r="B453" s="93" t="s">
        <v>227</v>
      </c>
      <c r="C453" s="94">
        <v>1230.7049999999999</v>
      </c>
      <c r="D453" s="94">
        <v>7.0197638603696098E-3</v>
      </c>
      <c r="E453" s="81">
        <f>D453/D461</f>
        <v>5.0141170431211466E-3</v>
      </c>
      <c r="F453" s="91"/>
      <c r="G453" s="200"/>
      <c r="H453" s="93" t="s">
        <v>227</v>
      </c>
      <c r="I453" s="94">
        <v>1230.7049999999999</v>
      </c>
      <c r="J453" s="94">
        <v>7.0197638603696098E-3</v>
      </c>
      <c r="K453" s="95">
        <f>D453/D461</f>
        <v>5.0141170431211466E-3</v>
      </c>
    </row>
    <row r="454" spans="1:11" ht="15.95" customHeight="1" x14ac:dyDescent="0.2">
      <c r="A454" s="194"/>
      <c r="B454" s="91" t="s">
        <v>228</v>
      </c>
      <c r="C454" s="96">
        <v>1946.23</v>
      </c>
      <c r="D454" s="96">
        <v>1.11010152863336E-2</v>
      </c>
      <c r="E454" s="82">
        <f>D454/D461</f>
        <v>7.9292966330954239E-3</v>
      </c>
      <c r="F454" s="91"/>
      <c r="G454" s="201"/>
      <c r="H454" s="91" t="s">
        <v>228</v>
      </c>
      <c r="I454" s="96">
        <v>1946.23</v>
      </c>
      <c r="J454" s="96">
        <v>1.11010152863336E-2</v>
      </c>
      <c r="K454" s="97">
        <f>D454/D461</f>
        <v>7.9292966330954239E-3</v>
      </c>
    </row>
    <row r="455" spans="1:11" ht="15.95" customHeight="1" x14ac:dyDescent="0.2">
      <c r="A455" s="193"/>
      <c r="B455" s="93" t="s">
        <v>229</v>
      </c>
      <c r="C455" s="94">
        <v>8271.4650000000001</v>
      </c>
      <c r="D455" s="94">
        <v>4.7179243668720103E-2</v>
      </c>
      <c r="E455" s="81">
        <f>D455/D461</f>
        <v>3.3699459763371485E-2</v>
      </c>
      <c r="F455" s="91"/>
      <c r="G455" s="200"/>
      <c r="H455" s="93" t="s">
        <v>229</v>
      </c>
      <c r="I455" s="94">
        <v>8271.4650000000001</v>
      </c>
      <c r="J455" s="94">
        <v>4.7179243668720103E-2</v>
      </c>
      <c r="K455" s="95">
        <f>D455/D461</f>
        <v>3.3699459763371485E-2</v>
      </c>
    </row>
    <row r="456" spans="1:11" ht="15.95" customHeight="1" x14ac:dyDescent="0.2">
      <c r="A456" s="194"/>
      <c r="B456" s="91" t="s">
        <v>230</v>
      </c>
      <c r="C456" s="96">
        <v>8471.82</v>
      </c>
      <c r="D456" s="96">
        <v>4.8322039698836403E-2</v>
      </c>
      <c r="E456" s="82">
        <f>D456/D461</f>
        <v>3.4515742642025983E-2</v>
      </c>
      <c r="F456" s="91"/>
      <c r="G456" s="201"/>
      <c r="H456" s="91" t="s">
        <v>230</v>
      </c>
      <c r="I456" s="96">
        <v>8471.82</v>
      </c>
      <c r="J456" s="96">
        <v>4.8322039698836403E-2</v>
      </c>
      <c r="K456" s="97">
        <f>D456/D461</f>
        <v>3.4515742642025983E-2</v>
      </c>
    </row>
    <row r="457" spans="1:11" ht="15.95" customHeight="1" x14ac:dyDescent="0.2">
      <c r="A457" s="193"/>
      <c r="B457" s="93" t="s">
        <v>231</v>
      </c>
      <c r="C457" s="94">
        <v>13566.35</v>
      </c>
      <c r="D457" s="94">
        <v>7.7380504220853297E-2</v>
      </c>
      <c r="E457" s="81">
        <f>D457/D461</f>
        <v>5.5271788729180892E-2</v>
      </c>
      <c r="F457" s="91"/>
      <c r="G457" s="200"/>
      <c r="H457" s="93" t="s">
        <v>231</v>
      </c>
      <c r="I457" s="94">
        <v>13566.35</v>
      </c>
      <c r="J457" s="94">
        <v>7.7380504220853297E-2</v>
      </c>
      <c r="K457" s="95">
        <f>D457/D461</f>
        <v>5.5271788729180892E-2</v>
      </c>
    </row>
    <row r="458" spans="1:11" ht="15.95" customHeight="1" x14ac:dyDescent="0.2">
      <c r="A458" s="194"/>
      <c r="B458" s="91" t="s">
        <v>232</v>
      </c>
      <c r="C458" s="96">
        <v>7298.3549999999996</v>
      </c>
      <c r="D458" s="96">
        <v>4.1628764544832303E-2</v>
      </c>
      <c r="E458" s="82">
        <f>D458/D461</f>
        <v>2.9734831817737343E-2</v>
      </c>
      <c r="F458" s="91"/>
      <c r="G458" s="201"/>
      <c r="H458" s="91" t="s">
        <v>232</v>
      </c>
      <c r="I458" s="96">
        <v>7298.3549999999996</v>
      </c>
      <c r="J458" s="96">
        <v>4.1628764544832303E-2</v>
      </c>
      <c r="K458" s="97">
        <f>D458/D461</f>
        <v>2.9734831817737343E-2</v>
      </c>
    </row>
    <row r="459" spans="1:11" ht="15.95" customHeight="1" x14ac:dyDescent="0.2">
      <c r="A459" s="193"/>
      <c r="B459" s="93" t="s">
        <v>233</v>
      </c>
      <c r="C459" s="94">
        <v>7899.4049999999997</v>
      </c>
      <c r="D459" s="94">
        <v>4.5057067077344297E-2</v>
      </c>
      <c r="E459" s="81">
        <f>D459/D461</f>
        <v>3.2183619340960194E-2</v>
      </c>
      <c r="F459" s="91"/>
      <c r="G459" s="200"/>
      <c r="H459" s="93" t="s">
        <v>233</v>
      </c>
      <c r="I459" s="94">
        <v>7899.4049999999997</v>
      </c>
      <c r="J459" s="94">
        <v>4.5057067077344297E-2</v>
      </c>
      <c r="K459" s="95">
        <f>D459/D461</f>
        <v>3.2183619340960194E-2</v>
      </c>
    </row>
    <row r="460" spans="1:11" ht="15.95" customHeight="1" x14ac:dyDescent="0.2">
      <c r="A460" s="195"/>
      <c r="B460" s="17" t="s">
        <v>234</v>
      </c>
      <c r="C460" s="83">
        <v>1373.8</v>
      </c>
      <c r="D460" s="83">
        <v>7.8359571070043404E-3</v>
      </c>
      <c r="E460" s="84">
        <f>D460/D461</f>
        <v>5.5971122192888115E-3</v>
      </c>
      <c r="F460" s="91"/>
      <c r="G460" s="202"/>
      <c r="H460" s="17" t="s">
        <v>234</v>
      </c>
      <c r="I460" s="83">
        <v>1373.8</v>
      </c>
      <c r="J460" s="83">
        <v>7.8359571070043404E-3</v>
      </c>
      <c r="K460" s="98">
        <f>D460/D461</f>
        <v>5.5971122192888115E-3</v>
      </c>
    </row>
    <row r="461" spans="1:11" s="18" customFormat="1" ht="15.95" customHeight="1" x14ac:dyDescent="0.2">
      <c r="A461" s="99"/>
      <c r="B461" s="19" t="s">
        <v>243</v>
      </c>
      <c r="C461" s="85">
        <f>SUM(C442:C460)</f>
        <v>245448</v>
      </c>
      <c r="D461" s="85">
        <f>SUM(D442:D460)</f>
        <v>1.4000000000000008</v>
      </c>
      <c r="E461" s="86">
        <f>SUM(E442:E460)</f>
        <v>1</v>
      </c>
      <c r="F461" s="100"/>
      <c r="G461" s="19"/>
      <c r="H461" s="19" t="s">
        <v>243</v>
      </c>
      <c r="I461" s="85">
        <f>SUM(I442:I460)</f>
        <v>245448</v>
      </c>
      <c r="J461" s="85">
        <f>SUM(J442:J460)</f>
        <v>1.4000000000000008</v>
      </c>
      <c r="K461" s="101">
        <f>SUM(K442:K460)</f>
        <v>1</v>
      </c>
    </row>
    <row r="462" spans="1:11" ht="15" customHeight="1" x14ac:dyDescent="0.2">
      <c r="A462" s="102"/>
      <c r="B462" s="91"/>
      <c r="C462" s="103"/>
      <c r="D462" s="103"/>
      <c r="E462" s="103"/>
      <c r="F462" s="91"/>
      <c r="G462" s="91"/>
      <c r="H462" s="91"/>
      <c r="I462" s="103"/>
      <c r="J462" s="103"/>
      <c r="K462" s="104"/>
    </row>
    <row r="463" spans="1:11" s="43" customFormat="1" ht="15.95" customHeight="1" x14ac:dyDescent="0.2">
      <c r="A463" s="196" t="s">
        <v>244</v>
      </c>
      <c r="B463" s="197"/>
      <c r="C463" s="197"/>
      <c r="D463" s="197"/>
      <c r="E463" s="197"/>
      <c r="F463" s="197"/>
      <c r="G463" s="197"/>
      <c r="H463" s="197"/>
      <c r="I463" s="197"/>
      <c r="J463" s="197"/>
      <c r="K463" s="198"/>
    </row>
    <row r="464" spans="1:11" ht="15" customHeight="1" x14ac:dyDescent="0.2">
      <c r="A464" s="102"/>
      <c r="B464" s="91"/>
      <c r="C464" s="103"/>
      <c r="D464" s="103"/>
      <c r="E464" s="103"/>
      <c r="F464" s="91"/>
      <c r="G464" s="91"/>
      <c r="H464" s="91"/>
      <c r="I464" s="103"/>
      <c r="J464" s="103"/>
      <c r="K464" s="104"/>
    </row>
    <row r="465" spans="1:11" s="15" customFormat="1" ht="32.1" customHeight="1" x14ac:dyDescent="0.2">
      <c r="A465" s="64" t="s">
        <v>1</v>
      </c>
      <c r="B465" s="64" t="s">
        <v>210</v>
      </c>
      <c r="C465" s="63" t="s">
        <v>240</v>
      </c>
      <c r="D465" s="63" t="s">
        <v>241</v>
      </c>
      <c r="E465" s="63" t="s">
        <v>242</v>
      </c>
      <c r="F465" s="90"/>
      <c r="G465" s="64" t="s">
        <v>1</v>
      </c>
      <c r="H465" s="64" t="s">
        <v>210</v>
      </c>
      <c r="I465" s="63" t="s">
        <v>240</v>
      </c>
      <c r="J465" s="63" t="s">
        <v>241</v>
      </c>
      <c r="K465" s="63" t="s">
        <v>242</v>
      </c>
    </row>
    <row r="466" spans="1:11" ht="15.95" customHeight="1" x14ac:dyDescent="0.2">
      <c r="A466" s="192" t="s">
        <v>149</v>
      </c>
      <c r="B466" s="16" t="s">
        <v>216</v>
      </c>
      <c r="C466" s="79">
        <v>18752.474999999999</v>
      </c>
      <c r="D466" s="79">
        <v>0.106961413415469</v>
      </c>
      <c r="E466" s="80">
        <f>D466/D485</f>
        <v>7.6401009582477808E-2</v>
      </c>
      <c r="F466" s="91"/>
      <c r="G466" s="199" t="s">
        <v>151</v>
      </c>
      <c r="H466" s="16" t="s">
        <v>216</v>
      </c>
      <c r="I466" s="79">
        <v>18752.474999999999</v>
      </c>
      <c r="J466" s="79">
        <v>0.106961413415469</v>
      </c>
      <c r="K466" s="92">
        <f>D466/D485</f>
        <v>7.6401009582477808E-2</v>
      </c>
    </row>
    <row r="467" spans="1:11" ht="15.95" customHeight="1" x14ac:dyDescent="0.2">
      <c r="A467" s="193"/>
      <c r="B467" s="93" t="s">
        <v>217</v>
      </c>
      <c r="C467" s="94">
        <v>13394.63</v>
      </c>
      <c r="D467" s="94">
        <v>7.6401038101756802E-2</v>
      </c>
      <c r="E467" s="81">
        <f>D467/D485</f>
        <v>5.4572170072683397E-2</v>
      </c>
      <c r="F467" s="91"/>
      <c r="G467" s="200"/>
      <c r="H467" s="93" t="s">
        <v>217</v>
      </c>
      <c r="I467" s="94">
        <v>13394.63</v>
      </c>
      <c r="J467" s="94">
        <v>7.6401038101756802E-2</v>
      </c>
      <c r="K467" s="95">
        <f>D467/D485</f>
        <v>5.4572170072683397E-2</v>
      </c>
    </row>
    <row r="468" spans="1:11" ht="15.95" customHeight="1" x14ac:dyDescent="0.2">
      <c r="A468" s="194"/>
      <c r="B468" s="91" t="s">
        <v>218</v>
      </c>
      <c r="C468" s="96">
        <v>24900.264999999999</v>
      </c>
      <c r="D468" s="96">
        <v>0.142027521104267</v>
      </c>
      <c r="E468" s="82">
        <f>D468/D485</f>
        <v>0.10144822936019066</v>
      </c>
      <c r="F468" s="91"/>
      <c r="G468" s="201"/>
      <c r="H468" s="91" t="s">
        <v>218</v>
      </c>
      <c r="I468" s="96">
        <v>24900.264999999999</v>
      </c>
      <c r="J468" s="96">
        <v>0.142027521104267</v>
      </c>
      <c r="K468" s="97">
        <f>D468/D485</f>
        <v>0.10144822936019066</v>
      </c>
    </row>
    <row r="469" spans="1:11" ht="15.95" customHeight="1" x14ac:dyDescent="0.2">
      <c r="A469" s="193"/>
      <c r="B469" s="93" t="s">
        <v>219</v>
      </c>
      <c r="C469" s="94">
        <v>40452.945</v>
      </c>
      <c r="D469" s="94">
        <v>0.23073776522929501</v>
      </c>
      <c r="E469" s="81">
        <f>D469/D485</f>
        <v>0.16481268944949634</v>
      </c>
      <c r="F469" s="91"/>
      <c r="G469" s="200"/>
      <c r="H469" s="93" t="s">
        <v>219</v>
      </c>
      <c r="I469" s="94">
        <v>40452.945</v>
      </c>
      <c r="J469" s="94">
        <v>0.23073776522929501</v>
      </c>
      <c r="K469" s="95">
        <f>D469/D485</f>
        <v>0.16481268944949634</v>
      </c>
    </row>
    <row r="470" spans="1:11" ht="15.95" customHeight="1" x14ac:dyDescent="0.2">
      <c r="A470" s="194"/>
      <c r="B470" s="91" t="s">
        <v>220</v>
      </c>
      <c r="C470" s="96">
        <v>52582.52</v>
      </c>
      <c r="D470" s="96">
        <v>0.29992311202372801</v>
      </c>
      <c r="E470" s="82">
        <f>D470/D485</f>
        <v>0.21423079430266273</v>
      </c>
      <c r="F470" s="91"/>
      <c r="G470" s="201"/>
      <c r="H470" s="91" t="s">
        <v>220</v>
      </c>
      <c r="I470" s="96">
        <v>52582.52</v>
      </c>
      <c r="J470" s="96">
        <v>0.29992311202372801</v>
      </c>
      <c r="K470" s="97">
        <f>D470/D485</f>
        <v>0.21423079430266273</v>
      </c>
    </row>
    <row r="471" spans="1:11" ht="15.95" customHeight="1" x14ac:dyDescent="0.2">
      <c r="A471" s="193"/>
      <c r="B471" s="93" t="s">
        <v>221</v>
      </c>
      <c r="C471" s="94">
        <v>12307.025</v>
      </c>
      <c r="D471" s="94">
        <v>7.0197496007300894E-2</v>
      </c>
      <c r="E471" s="81">
        <f>D471/D485</f>
        <v>5.0141068576643466E-2</v>
      </c>
      <c r="F471" s="91"/>
      <c r="G471" s="200"/>
      <c r="H471" s="93" t="s">
        <v>221</v>
      </c>
      <c r="I471" s="94">
        <v>12307.025</v>
      </c>
      <c r="J471" s="94">
        <v>7.0197496007300894E-2</v>
      </c>
      <c r="K471" s="95">
        <f>D471/D485</f>
        <v>5.0141068576643466E-2</v>
      </c>
    </row>
    <row r="472" spans="1:11" ht="15.95" customHeight="1" x14ac:dyDescent="0.2">
      <c r="A472" s="194"/>
      <c r="B472" s="91" t="s">
        <v>222</v>
      </c>
      <c r="C472" s="96">
        <v>7727.67</v>
      </c>
      <c r="D472" s="96">
        <v>4.4077515400410702E-2</v>
      </c>
      <c r="E472" s="82">
        <f>D472/D485</f>
        <v>3.1483939571721915E-2</v>
      </c>
      <c r="F472" s="91"/>
      <c r="G472" s="201"/>
      <c r="H472" s="91" t="s">
        <v>222</v>
      </c>
      <c r="I472" s="96">
        <v>7727.67</v>
      </c>
      <c r="J472" s="96">
        <v>4.4077515400410702E-2</v>
      </c>
      <c r="K472" s="97">
        <f>D472/D485</f>
        <v>3.1483939571721915E-2</v>
      </c>
    </row>
    <row r="473" spans="1:11" ht="15.95" customHeight="1" x14ac:dyDescent="0.2">
      <c r="A473" s="193"/>
      <c r="B473" s="93" t="s">
        <v>223</v>
      </c>
      <c r="C473" s="94">
        <v>11448.395</v>
      </c>
      <c r="D473" s="94">
        <v>6.5299994296144206E-2</v>
      </c>
      <c r="E473" s="81">
        <f>D473/D485</f>
        <v>4.6642853068674404E-2</v>
      </c>
      <c r="F473" s="91"/>
      <c r="G473" s="200"/>
      <c r="H473" s="93" t="s">
        <v>223</v>
      </c>
      <c r="I473" s="94">
        <v>11448.395</v>
      </c>
      <c r="J473" s="94">
        <v>6.5299994296144206E-2</v>
      </c>
      <c r="K473" s="95">
        <f>D473/D485</f>
        <v>4.6642853068674404E-2</v>
      </c>
    </row>
    <row r="474" spans="1:11" ht="15.95" customHeight="1" x14ac:dyDescent="0.2">
      <c r="A474" s="194"/>
      <c r="B474" s="91" t="s">
        <v>224</v>
      </c>
      <c r="C474" s="96">
        <v>5724.2</v>
      </c>
      <c r="D474" s="96">
        <v>3.26500114077116E-2</v>
      </c>
      <c r="E474" s="82">
        <f>D474/D485</f>
        <v>2.3321436719793986E-2</v>
      </c>
      <c r="F474" s="91"/>
      <c r="G474" s="201"/>
      <c r="H474" s="91" t="s">
        <v>224</v>
      </c>
      <c r="I474" s="96">
        <v>5724.2</v>
      </c>
      <c r="J474" s="96">
        <v>3.26500114077116E-2</v>
      </c>
      <c r="K474" s="97">
        <f>D474/D485</f>
        <v>2.3321436719793986E-2</v>
      </c>
    </row>
    <row r="475" spans="1:11" ht="15.95" customHeight="1" x14ac:dyDescent="0.2">
      <c r="A475" s="193"/>
      <c r="B475" s="93" t="s">
        <v>225</v>
      </c>
      <c r="C475" s="94">
        <v>7241.1149999999998</v>
      </c>
      <c r="D475" s="94">
        <v>4.1302275838466802E-2</v>
      </c>
      <c r="E475" s="81">
        <f>D475/D485</f>
        <v>2.9501625598904842E-2</v>
      </c>
      <c r="F475" s="91"/>
      <c r="G475" s="200"/>
      <c r="H475" s="93" t="s">
        <v>225</v>
      </c>
      <c r="I475" s="94">
        <v>7241.1149999999998</v>
      </c>
      <c r="J475" s="94">
        <v>4.1302275838466802E-2</v>
      </c>
      <c r="K475" s="95">
        <f>D475/D485</f>
        <v>2.9501625598904842E-2</v>
      </c>
    </row>
    <row r="476" spans="1:11" ht="15.95" customHeight="1" x14ac:dyDescent="0.2">
      <c r="A476" s="194"/>
      <c r="B476" s="91" t="s">
        <v>226</v>
      </c>
      <c r="C476" s="96">
        <v>858.63</v>
      </c>
      <c r="D476" s="96">
        <v>4.8975017111567397E-3</v>
      </c>
      <c r="E476" s="82">
        <f>D476/D485</f>
        <v>3.4982155079690976E-3</v>
      </c>
      <c r="F476" s="91"/>
      <c r="G476" s="201"/>
      <c r="H476" s="91" t="s">
        <v>226</v>
      </c>
      <c r="I476" s="96">
        <v>858.63</v>
      </c>
      <c r="J476" s="96">
        <v>4.8975017111567397E-3</v>
      </c>
      <c r="K476" s="97">
        <f>D476/D485</f>
        <v>3.4982155079690976E-3</v>
      </c>
    </row>
    <row r="477" spans="1:11" ht="15.95" customHeight="1" x14ac:dyDescent="0.2">
      <c r="A477" s="193"/>
      <c r="B477" s="93" t="s">
        <v>227</v>
      </c>
      <c r="C477" s="94">
        <v>1230.7049999999999</v>
      </c>
      <c r="D477" s="94">
        <v>7.0197638603696098E-3</v>
      </c>
      <c r="E477" s="81">
        <f>D477/D485</f>
        <v>5.0141170431211466E-3</v>
      </c>
      <c r="F477" s="91"/>
      <c r="G477" s="200"/>
      <c r="H477" s="93" t="s">
        <v>227</v>
      </c>
      <c r="I477" s="94">
        <v>1230.7049999999999</v>
      </c>
      <c r="J477" s="94">
        <v>7.0197638603696098E-3</v>
      </c>
      <c r="K477" s="95">
        <f>D477/D485</f>
        <v>5.0141170431211466E-3</v>
      </c>
    </row>
    <row r="478" spans="1:11" ht="15.95" customHeight="1" x14ac:dyDescent="0.2">
      <c r="A478" s="194"/>
      <c r="B478" s="91" t="s">
        <v>228</v>
      </c>
      <c r="C478" s="96">
        <v>1946.23</v>
      </c>
      <c r="D478" s="96">
        <v>1.11010152863336E-2</v>
      </c>
      <c r="E478" s="82">
        <f>D478/D485</f>
        <v>7.9292966330954239E-3</v>
      </c>
      <c r="F478" s="91"/>
      <c r="G478" s="201"/>
      <c r="H478" s="91" t="s">
        <v>228</v>
      </c>
      <c r="I478" s="96">
        <v>1946.23</v>
      </c>
      <c r="J478" s="96">
        <v>1.11010152863336E-2</v>
      </c>
      <c r="K478" s="97">
        <f>D478/D485</f>
        <v>7.9292966330954239E-3</v>
      </c>
    </row>
    <row r="479" spans="1:11" ht="15.95" customHeight="1" x14ac:dyDescent="0.2">
      <c r="A479" s="193"/>
      <c r="B479" s="93" t="s">
        <v>229</v>
      </c>
      <c r="C479" s="94">
        <v>8271.4650000000001</v>
      </c>
      <c r="D479" s="94">
        <v>4.7179243668720103E-2</v>
      </c>
      <c r="E479" s="81">
        <f>D479/D485</f>
        <v>3.3699459763371485E-2</v>
      </c>
      <c r="F479" s="91"/>
      <c r="G479" s="200"/>
      <c r="H479" s="93" t="s">
        <v>229</v>
      </c>
      <c r="I479" s="94">
        <v>8271.4650000000001</v>
      </c>
      <c r="J479" s="94">
        <v>4.7179243668720103E-2</v>
      </c>
      <c r="K479" s="95">
        <f>D479/D485</f>
        <v>3.3699459763371485E-2</v>
      </c>
    </row>
    <row r="480" spans="1:11" ht="15.95" customHeight="1" x14ac:dyDescent="0.2">
      <c r="A480" s="194"/>
      <c r="B480" s="91" t="s">
        <v>230</v>
      </c>
      <c r="C480" s="96">
        <v>8471.82</v>
      </c>
      <c r="D480" s="96">
        <v>4.8322039698836403E-2</v>
      </c>
      <c r="E480" s="82">
        <f>D480/D485</f>
        <v>3.4515742642025983E-2</v>
      </c>
      <c r="F480" s="91"/>
      <c r="G480" s="201"/>
      <c r="H480" s="91" t="s">
        <v>230</v>
      </c>
      <c r="I480" s="96">
        <v>8471.82</v>
      </c>
      <c r="J480" s="96">
        <v>4.8322039698836403E-2</v>
      </c>
      <c r="K480" s="97">
        <f>D480/D485</f>
        <v>3.4515742642025983E-2</v>
      </c>
    </row>
    <row r="481" spans="1:11" ht="15.95" customHeight="1" x14ac:dyDescent="0.2">
      <c r="A481" s="193"/>
      <c r="B481" s="93" t="s">
        <v>231</v>
      </c>
      <c r="C481" s="94">
        <v>13566.35</v>
      </c>
      <c r="D481" s="94">
        <v>7.7380504220853297E-2</v>
      </c>
      <c r="E481" s="81">
        <f>D481/D485</f>
        <v>5.5271788729180892E-2</v>
      </c>
      <c r="F481" s="91"/>
      <c r="G481" s="200"/>
      <c r="H481" s="93" t="s">
        <v>231</v>
      </c>
      <c r="I481" s="94">
        <v>13566.35</v>
      </c>
      <c r="J481" s="94">
        <v>7.7380504220853297E-2</v>
      </c>
      <c r="K481" s="95">
        <f>D481/D485</f>
        <v>5.5271788729180892E-2</v>
      </c>
    </row>
    <row r="482" spans="1:11" ht="15.95" customHeight="1" x14ac:dyDescent="0.2">
      <c r="A482" s="194"/>
      <c r="B482" s="91" t="s">
        <v>232</v>
      </c>
      <c r="C482" s="96">
        <v>7298.3549999999996</v>
      </c>
      <c r="D482" s="96">
        <v>4.1628764544832303E-2</v>
      </c>
      <c r="E482" s="82">
        <f>D482/D485</f>
        <v>2.9734831817737343E-2</v>
      </c>
      <c r="F482" s="91"/>
      <c r="G482" s="201"/>
      <c r="H482" s="91" t="s">
        <v>232</v>
      </c>
      <c r="I482" s="96">
        <v>7298.3549999999996</v>
      </c>
      <c r="J482" s="96">
        <v>4.1628764544832303E-2</v>
      </c>
      <c r="K482" s="97">
        <f>D482/D485</f>
        <v>2.9734831817737343E-2</v>
      </c>
    </row>
    <row r="483" spans="1:11" ht="15.95" customHeight="1" x14ac:dyDescent="0.2">
      <c r="A483" s="193"/>
      <c r="B483" s="93" t="s">
        <v>233</v>
      </c>
      <c r="C483" s="94">
        <v>7899.4049999999997</v>
      </c>
      <c r="D483" s="94">
        <v>4.5057067077344297E-2</v>
      </c>
      <c r="E483" s="81">
        <f>D483/D485</f>
        <v>3.2183619340960194E-2</v>
      </c>
      <c r="F483" s="91"/>
      <c r="G483" s="200"/>
      <c r="H483" s="93" t="s">
        <v>233</v>
      </c>
      <c r="I483" s="94">
        <v>7899.4049999999997</v>
      </c>
      <c r="J483" s="94">
        <v>4.5057067077344297E-2</v>
      </c>
      <c r="K483" s="95">
        <f>D483/D485</f>
        <v>3.2183619340960194E-2</v>
      </c>
    </row>
    <row r="484" spans="1:11" ht="15.95" customHeight="1" x14ac:dyDescent="0.2">
      <c r="A484" s="195"/>
      <c r="B484" s="17" t="s">
        <v>234</v>
      </c>
      <c r="C484" s="83">
        <v>1373.8</v>
      </c>
      <c r="D484" s="83">
        <v>7.8359571070043404E-3</v>
      </c>
      <c r="E484" s="84">
        <f>D484/D485</f>
        <v>5.5971122192888115E-3</v>
      </c>
      <c r="F484" s="91"/>
      <c r="G484" s="202"/>
      <c r="H484" s="17" t="s">
        <v>234</v>
      </c>
      <c r="I484" s="83">
        <v>1373.8</v>
      </c>
      <c r="J484" s="83">
        <v>7.8359571070043404E-3</v>
      </c>
      <c r="K484" s="98">
        <f>D484/D485</f>
        <v>5.5971122192888115E-3</v>
      </c>
    </row>
    <row r="485" spans="1:11" s="18" customFormat="1" ht="15.95" customHeight="1" x14ac:dyDescent="0.2">
      <c r="A485" s="99"/>
      <c r="B485" s="19" t="s">
        <v>243</v>
      </c>
      <c r="C485" s="85">
        <f>SUM(C466:C484)</f>
        <v>245448</v>
      </c>
      <c r="D485" s="85">
        <f>SUM(D466:D484)</f>
        <v>1.4000000000000008</v>
      </c>
      <c r="E485" s="86">
        <f>SUM(E466:E484)</f>
        <v>1</v>
      </c>
      <c r="F485" s="100"/>
      <c r="G485" s="19"/>
      <c r="H485" s="19" t="s">
        <v>243</v>
      </c>
      <c r="I485" s="85">
        <f>SUM(I466:I484)</f>
        <v>245448</v>
      </c>
      <c r="J485" s="85">
        <f>SUM(J466:J484)</f>
        <v>1.4000000000000008</v>
      </c>
      <c r="K485" s="101">
        <f>SUM(K466:K484)</f>
        <v>1</v>
      </c>
    </row>
    <row r="486" spans="1:11" ht="15" customHeight="1" x14ac:dyDescent="0.2">
      <c r="A486" s="102"/>
      <c r="B486" s="91"/>
      <c r="C486" s="103"/>
      <c r="D486" s="103"/>
      <c r="E486" s="103"/>
      <c r="F486" s="91"/>
      <c r="G486" s="91"/>
      <c r="H486" s="91"/>
      <c r="I486" s="103"/>
      <c r="J486" s="103"/>
      <c r="K486" s="104"/>
    </row>
    <row r="487" spans="1:11" s="43" customFormat="1" ht="15.95" customHeight="1" x14ac:dyDescent="0.2">
      <c r="A487" s="196" t="s">
        <v>244</v>
      </c>
      <c r="B487" s="197"/>
      <c r="C487" s="197"/>
      <c r="D487" s="197"/>
      <c r="E487" s="197"/>
      <c r="F487" s="197"/>
      <c r="G487" s="197"/>
      <c r="H487" s="197"/>
      <c r="I487" s="197"/>
      <c r="J487" s="197"/>
      <c r="K487" s="198"/>
    </row>
    <row r="488" spans="1:11" ht="15" customHeight="1" x14ac:dyDescent="0.2">
      <c r="A488" s="102"/>
      <c r="B488" s="91"/>
      <c r="C488" s="103"/>
      <c r="D488" s="103"/>
      <c r="E488" s="103"/>
      <c r="F488" s="91"/>
      <c r="G488" s="91"/>
      <c r="H488" s="91"/>
      <c r="I488" s="103"/>
      <c r="J488" s="103"/>
      <c r="K488" s="104"/>
    </row>
    <row r="489" spans="1:11" s="15" customFormat="1" ht="32.1" customHeight="1" x14ac:dyDescent="0.2">
      <c r="A489" s="64" t="s">
        <v>1</v>
      </c>
      <c r="B489" s="64" t="s">
        <v>210</v>
      </c>
      <c r="C489" s="63" t="s">
        <v>240</v>
      </c>
      <c r="D489" s="63" t="s">
        <v>241</v>
      </c>
      <c r="E489" s="63" t="s">
        <v>242</v>
      </c>
      <c r="F489" s="90"/>
      <c r="G489" s="64" t="s">
        <v>1</v>
      </c>
      <c r="H489" s="64" t="s">
        <v>210</v>
      </c>
      <c r="I489" s="63" t="s">
        <v>240</v>
      </c>
      <c r="J489" s="63" t="s">
        <v>241</v>
      </c>
      <c r="K489" s="63" t="s">
        <v>242</v>
      </c>
    </row>
    <row r="490" spans="1:11" ht="15.95" customHeight="1" x14ac:dyDescent="0.2">
      <c r="A490" s="192" t="s">
        <v>153</v>
      </c>
      <c r="B490" s="16" t="s">
        <v>216</v>
      </c>
      <c r="C490" s="79">
        <v>18752.474999999999</v>
      </c>
      <c r="D490" s="79">
        <v>0.106961413415469</v>
      </c>
      <c r="E490" s="80">
        <f>D490/D509</f>
        <v>7.6401009582477808E-2</v>
      </c>
      <c r="F490" s="91"/>
      <c r="G490" s="199" t="s">
        <v>155</v>
      </c>
      <c r="H490" s="16" t="s">
        <v>216</v>
      </c>
      <c r="I490" s="79">
        <v>16073.56</v>
      </c>
      <c r="J490" s="79">
        <v>9.1681268537531405E-2</v>
      </c>
      <c r="K490" s="92">
        <f>D490/D509</f>
        <v>7.6401009582477808E-2</v>
      </c>
    </row>
    <row r="491" spans="1:11" ht="15.95" customHeight="1" x14ac:dyDescent="0.2">
      <c r="A491" s="193"/>
      <c r="B491" s="93" t="s">
        <v>217</v>
      </c>
      <c r="C491" s="94">
        <v>13394.63</v>
      </c>
      <c r="D491" s="94">
        <v>7.6401038101756802E-2</v>
      </c>
      <c r="E491" s="81">
        <f>D491/D509</f>
        <v>5.4572170072683397E-2</v>
      </c>
      <c r="F491" s="91"/>
      <c r="G491" s="200"/>
      <c r="H491" s="93" t="s">
        <v>217</v>
      </c>
      <c r="I491" s="94">
        <v>11481.115</v>
      </c>
      <c r="J491" s="94">
        <v>6.5486624458133705E-2</v>
      </c>
      <c r="K491" s="95">
        <f>D491/D509</f>
        <v>5.4572170072683397E-2</v>
      </c>
    </row>
    <row r="492" spans="1:11" ht="15.95" customHeight="1" x14ac:dyDescent="0.2">
      <c r="A492" s="194"/>
      <c r="B492" s="91" t="s">
        <v>218</v>
      </c>
      <c r="C492" s="96">
        <v>24900.264999999999</v>
      </c>
      <c r="D492" s="96">
        <v>0.142027521104267</v>
      </c>
      <c r="E492" s="82">
        <f>D492/D509</f>
        <v>0.10144822936019066</v>
      </c>
      <c r="F492" s="91"/>
      <c r="G492" s="201"/>
      <c r="H492" s="91" t="s">
        <v>218</v>
      </c>
      <c r="I492" s="96">
        <v>21343.09</v>
      </c>
      <c r="J492" s="96">
        <v>0.12173790782568999</v>
      </c>
      <c r="K492" s="97">
        <f>D492/D509</f>
        <v>0.10144822936019066</v>
      </c>
    </row>
    <row r="493" spans="1:11" ht="15.95" customHeight="1" x14ac:dyDescent="0.2">
      <c r="A493" s="193"/>
      <c r="B493" s="93" t="s">
        <v>219</v>
      </c>
      <c r="C493" s="94">
        <v>40452.945</v>
      </c>
      <c r="D493" s="94">
        <v>0.23073776522929501</v>
      </c>
      <c r="E493" s="81">
        <f>D493/D509</f>
        <v>0.16481268944949634</v>
      </c>
      <c r="F493" s="91"/>
      <c r="G493" s="200"/>
      <c r="H493" s="93" t="s">
        <v>219</v>
      </c>
      <c r="I493" s="94">
        <v>34673.934999999998</v>
      </c>
      <c r="J493" s="94">
        <v>0.19777512548482801</v>
      </c>
      <c r="K493" s="95">
        <f>D493/D509</f>
        <v>0.16481268944949634</v>
      </c>
    </row>
    <row r="494" spans="1:11" ht="15.95" customHeight="1" x14ac:dyDescent="0.2">
      <c r="A494" s="194"/>
      <c r="B494" s="91" t="s">
        <v>220</v>
      </c>
      <c r="C494" s="96">
        <v>52582.52</v>
      </c>
      <c r="D494" s="96">
        <v>0.29992311202372801</v>
      </c>
      <c r="E494" s="82">
        <f>D494/D509</f>
        <v>0.21423079430266273</v>
      </c>
      <c r="F494" s="91"/>
      <c r="G494" s="201"/>
      <c r="H494" s="91" t="s">
        <v>220</v>
      </c>
      <c r="I494" s="96">
        <v>45070.73</v>
      </c>
      <c r="J494" s="96">
        <v>0.25707694501483003</v>
      </c>
      <c r="K494" s="97">
        <f>D494/D509</f>
        <v>0.21423079430266273</v>
      </c>
    </row>
    <row r="495" spans="1:11" ht="15.95" customHeight="1" x14ac:dyDescent="0.2">
      <c r="A495" s="193"/>
      <c r="B495" s="93" t="s">
        <v>221</v>
      </c>
      <c r="C495" s="94">
        <v>12307.025</v>
      </c>
      <c r="D495" s="94">
        <v>7.0197496007300894E-2</v>
      </c>
      <c r="E495" s="81">
        <f>D495/D509</f>
        <v>5.0141068576643466E-2</v>
      </c>
      <c r="F495" s="91"/>
      <c r="G495" s="200"/>
      <c r="H495" s="93" t="s">
        <v>221</v>
      </c>
      <c r="I495" s="94">
        <v>10548.88</v>
      </c>
      <c r="J495" s="94">
        <v>6.0169290440337697E-2</v>
      </c>
      <c r="K495" s="95">
        <f>D495/D509</f>
        <v>5.0141068576643466E-2</v>
      </c>
    </row>
    <row r="496" spans="1:11" ht="15.95" customHeight="1" x14ac:dyDescent="0.2">
      <c r="A496" s="194"/>
      <c r="B496" s="91" t="s">
        <v>222</v>
      </c>
      <c r="C496" s="96">
        <v>7727.67</v>
      </c>
      <c r="D496" s="96">
        <v>4.4077515400410702E-2</v>
      </c>
      <c r="E496" s="82">
        <f>D496/D509</f>
        <v>3.1483939571721915E-2</v>
      </c>
      <c r="F496" s="91"/>
      <c r="G496" s="201"/>
      <c r="H496" s="91" t="s">
        <v>222</v>
      </c>
      <c r="I496" s="96">
        <v>6623.7150000000001</v>
      </c>
      <c r="J496" s="96">
        <v>3.7780715263518103E-2</v>
      </c>
      <c r="K496" s="97">
        <f>D496/D509</f>
        <v>3.1483939571721915E-2</v>
      </c>
    </row>
    <row r="497" spans="1:11" ht="15.95" customHeight="1" x14ac:dyDescent="0.2">
      <c r="A497" s="193"/>
      <c r="B497" s="93" t="s">
        <v>223</v>
      </c>
      <c r="C497" s="94">
        <v>11448.395</v>
      </c>
      <c r="D497" s="94">
        <v>6.5299994296144206E-2</v>
      </c>
      <c r="E497" s="81">
        <f>D497/D509</f>
        <v>4.6642853068674404E-2</v>
      </c>
      <c r="F497" s="91"/>
      <c r="G497" s="200"/>
      <c r="H497" s="93" t="s">
        <v>223</v>
      </c>
      <c r="I497" s="94">
        <v>9812.9150000000009</v>
      </c>
      <c r="J497" s="94">
        <v>5.5971452201688303E-2</v>
      </c>
      <c r="K497" s="95">
        <f>D497/D509</f>
        <v>4.6642853068674404E-2</v>
      </c>
    </row>
    <row r="498" spans="1:11" ht="15.95" customHeight="1" x14ac:dyDescent="0.2">
      <c r="A498" s="194"/>
      <c r="B498" s="91" t="s">
        <v>224</v>
      </c>
      <c r="C498" s="96">
        <v>5724.2</v>
      </c>
      <c r="D498" s="96">
        <v>3.26500114077116E-2</v>
      </c>
      <c r="E498" s="82">
        <f>D498/D509</f>
        <v>2.3321436719793986E-2</v>
      </c>
      <c r="F498" s="91"/>
      <c r="G498" s="201"/>
      <c r="H498" s="91" t="s">
        <v>224</v>
      </c>
      <c r="I498" s="96">
        <v>4906.46</v>
      </c>
      <c r="J498" s="96">
        <v>2.79857403604837E-2</v>
      </c>
      <c r="K498" s="97">
        <f>D498/D509</f>
        <v>2.3321436719793986E-2</v>
      </c>
    </row>
    <row r="499" spans="1:11" ht="15.95" customHeight="1" x14ac:dyDescent="0.2">
      <c r="A499" s="193"/>
      <c r="B499" s="93" t="s">
        <v>225</v>
      </c>
      <c r="C499" s="94">
        <v>7241.1149999999998</v>
      </c>
      <c r="D499" s="94">
        <v>4.1302275838466802E-2</v>
      </c>
      <c r="E499" s="81">
        <f>D499/D509</f>
        <v>2.9501625598904842E-2</v>
      </c>
      <c r="F499" s="91"/>
      <c r="G499" s="200"/>
      <c r="H499" s="93" t="s">
        <v>225</v>
      </c>
      <c r="I499" s="94">
        <v>6206.67</v>
      </c>
      <c r="J499" s="94">
        <v>3.54019507186858E-2</v>
      </c>
      <c r="K499" s="95">
        <f>D499/D509</f>
        <v>2.9501625598904842E-2</v>
      </c>
    </row>
    <row r="500" spans="1:11" ht="15.95" customHeight="1" x14ac:dyDescent="0.2">
      <c r="A500" s="194"/>
      <c r="B500" s="91" t="s">
        <v>226</v>
      </c>
      <c r="C500" s="96">
        <v>858.63</v>
      </c>
      <c r="D500" s="96">
        <v>4.8975017111567397E-3</v>
      </c>
      <c r="E500" s="82">
        <f>D500/D509</f>
        <v>3.4982155079690976E-3</v>
      </c>
      <c r="F500" s="91"/>
      <c r="G500" s="201"/>
      <c r="H500" s="91" t="s">
        <v>226</v>
      </c>
      <c r="I500" s="96">
        <v>735.96500000000003</v>
      </c>
      <c r="J500" s="96">
        <v>4.1978382386493301E-3</v>
      </c>
      <c r="K500" s="97">
        <f>D500/D509</f>
        <v>3.4982155079690976E-3</v>
      </c>
    </row>
    <row r="501" spans="1:11" ht="15.95" customHeight="1" x14ac:dyDescent="0.2">
      <c r="A501" s="193"/>
      <c r="B501" s="93" t="s">
        <v>227</v>
      </c>
      <c r="C501" s="94">
        <v>1230.7049999999999</v>
      </c>
      <c r="D501" s="94">
        <v>7.0197638603696098E-3</v>
      </c>
      <c r="E501" s="81">
        <f>D501/D509</f>
        <v>5.0141170431211466E-3</v>
      </c>
      <c r="F501" s="91"/>
      <c r="G501" s="200"/>
      <c r="H501" s="93" t="s">
        <v>227</v>
      </c>
      <c r="I501" s="94">
        <v>1054.885</v>
      </c>
      <c r="J501" s="94">
        <v>6.0169119324663496E-3</v>
      </c>
      <c r="K501" s="95">
        <f>D501/D509</f>
        <v>5.0141170431211466E-3</v>
      </c>
    </row>
    <row r="502" spans="1:11" ht="15.95" customHeight="1" x14ac:dyDescent="0.2">
      <c r="A502" s="194"/>
      <c r="B502" s="91" t="s">
        <v>228</v>
      </c>
      <c r="C502" s="96">
        <v>1946.23</v>
      </c>
      <c r="D502" s="96">
        <v>1.11010152863336E-2</v>
      </c>
      <c r="E502" s="82">
        <f>D502/D509</f>
        <v>7.9292966330954239E-3</v>
      </c>
      <c r="F502" s="91"/>
      <c r="G502" s="201"/>
      <c r="H502" s="91" t="s">
        <v>228</v>
      </c>
      <c r="I502" s="96">
        <v>1668.2</v>
      </c>
      <c r="J502" s="96">
        <v>9.5151722564453603E-3</v>
      </c>
      <c r="K502" s="97">
        <f>D502/D509</f>
        <v>7.9292966330954239E-3</v>
      </c>
    </row>
    <row r="503" spans="1:11" ht="15.95" customHeight="1" x14ac:dyDescent="0.2">
      <c r="A503" s="193"/>
      <c r="B503" s="93" t="s">
        <v>229</v>
      </c>
      <c r="C503" s="94">
        <v>8271.4650000000001</v>
      </c>
      <c r="D503" s="94">
        <v>4.7179243668720103E-2</v>
      </c>
      <c r="E503" s="81">
        <f>D503/D509</f>
        <v>3.3699459763371485E-2</v>
      </c>
      <c r="F503" s="91"/>
      <c r="G503" s="200"/>
      <c r="H503" s="93" t="s">
        <v>229</v>
      </c>
      <c r="I503" s="94">
        <v>7089.83</v>
      </c>
      <c r="J503" s="94">
        <v>4.0439368012776603E-2</v>
      </c>
      <c r="K503" s="95">
        <f>D503/D509</f>
        <v>3.3699459763371485E-2</v>
      </c>
    </row>
    <row r="504" spans="1:11" ht="15.95" customHeight="1" x14ac:dyDescent="0.2">
      <c r="A504" s="194"/>
      <c r="B504" s="91" t="s">
        <v>230</v>
      </c>
      <c r="C504" s="96">
        <v>8471.82</v>
      </c>
      <c r="D504" s="96">
        <v>4.8322039698836403E-2</v>
      </c>
      <c r="E504" s="82">
        <f>D504/D509</f>
        <v>3.4515742642025983E-2</v>
      </c>
      <c r="F504" s="91"/>
      <c r="G504" s="201"/>
      <c r="H504" s="91" t="s">
        <v>230</v>
      </c>
      <c r="I504" s="96">
        <v>7261.55</v>
      </c>
      <c r="J504" s="96">
        <v>4.1418834131873201E-2</v>
      </c>
      <c r="K504" s="97">
        <f>D504/D509</f>
        <v>3.4515742642025983E-2</v>
      </c>
    </row>
    <row r="505" spans="1:11" ht="15.95" customHeight="1" x14ac:dyDescent="0.2">
      <c r="A505" s="193"/>
      <c r="B505" s="93" t="s">
        <v>231</v>
      </c>
      <c r="C505" s="94">
        <v>13566.35</v>
      </c>
      <c r="D505" s="94">
        <v>7.7380504220853297E-2</v>
      </c>
      <c r="E505" s="81">
        <f>D505/D509</f>
        <v>5.5271788729180892E-2</v>
      </c>
      <c r="F505" s="91"/>
      <c r="G505" s="200"/>
      <c r="H505" s="93" t="s">
        <v>231</v>
      </c>
      <c r="I505" s="94">
        <v>11628.3</v>
      </c>
      <c r="J505" s="94">
        <v>6.6326146475017098E-2</v>
      </c>
      <c r="K505" s="95">
        <f>D505/D509</f>
        <v>5.5271788729180892E-2</v>
      </c>
    </row>
    <row r="506" spans="1:11" ht="15.95" customHeight="1" x14ac:dyDescent="0.2">
      <c r="A506" s="194"/>
      <c r="B506" s="91" t="s">
        <v>232</v>
      </c>
      <c r="C506" s="96">
        <v>7298.3549999999996</v>
      </c>
      <c r="D506" s="96">
        <v>4.1628764544832303E-2</v>
      </c>
      <c r="E506" s="82">
        <f>D506/D509</f>
        <v>2.9734831817737343E-2</v>
      </c>
      <c r="F506" s="91"/>
      <c r="G506" s="201"/>
      <c r="H506" s="91" t="s">
        <v>232</v>
      </c>
      <c r="I506" s="96">
        <v>6255.74</v>
      </c>
      <c r="J506" s="96">
        <v>3.5681838923111997E-2</v>
      </c>
      <c r="K506" s="97">
        <f>D506/D509</f>
        <v>2.9734831817737343E-2</v>
      </c>
    </row>
    <row r="507" spans="1:11" ht="15.95" customHeight="1" x14ac:dyDescent="0.2">
      <c r="A507" s="193"/>
      <c r="B507" s="93" t="s">
        <v>233</v>
      </c>
      <c r="C507" s="94">
        <v>7899.4049999999997</v>
      </c>
      <c r="D507" s="94">
        <v>4.5057067077344297E-2</v>
      </c>
      <c r="E507" s="81">
        <f>D507/D509</f>
        <v>3.2183619340960194E-2</v>
      </c>
      <c r="F507" s="91"/>
      <c r="G507" s="200"/>
      <c r="H507" s="93" t="s">
        <v>233</v>
      </c>
      <c r="I507" s="94">
        <v>6770.915</v>
      </c>
      <c r="J507" s="94">
        <v>3.8620322838238699E-2</v>
      </c>
      <c r="K507" s="95">
        <f>D507/D509</f>
        <v>3.2183619340960194E-2</v>
      </c>
    </row>
    <row r="508" spans="1:11" ht="15.95" customHeight="1" x14ac:dyDescent="0.2">
      <c r="A508" s="195"/>
      <c r="B508" s="17" t="s">
        <v>234</v>
      </c>
      <c r="C508" s="83">
        <v>1373.8</v>
      </c>
      <c r="D508" s="83">
        <v>7.8359571070043404E-3</v>
      </c>
      <c r="E508" s="84">
        <f>D508/D509</f>
        <v>5.5971122192888115E-3</v>
      </c>
      <c r="F508" s="91"/>
      <c r="G508" s="202"/>
      <c r="H508" s="17" t="s">
        <v>234</v>
      </c>
      <c r="I508" s="83">
        <v>1177.5450000000001</v>
      </c>
      <c r="J508" s="83">
        <v>6.7165468856947297E-3</v>
      </c>
      <c r="K508" s="98">
        <f>D508/D509</f>
        <v>5.5971122192888115E-3</v>
      </c>
    </row>
    <row r="509" spans="1:11" s="18" customFormat="1" ht="15.95" customHeight="1" x14ac:dyDescent="0.2">
      <c r="A509" s="99"/>
      <c r="B509" s="19" t="s">
        <v>243</v>
      </c>
      <c r="C509" s="85">
        <f>SUM(C490:C508)</f>
        <v>245448</v>
      </c>
      <c r="D509" s="85">
        <f>SUM(D490:D508)</f>
        <v>1.4000000000000008</v>
      </c>
      <c r="E509" s="86">
        <f>SUM(E490:E508)</f>
        <v>1</v>
      </c>
      <c r="F509" s="100"/>
      <c r="G509" s="19"/>
      <c r="H509" s="19" t="s">
        <v>243</v>
      </c>
      <c r="I509" s="85">
        <f>SUM(I490:I508)</f>
        <v>210384</v>
      </c>
      <c r="J509" s="85">
        <f>SUM(J490:J508)</f>
        <v>1.2000000000000002</v>
      </c>
      <c r="K509" s="101">
        <f>SUM(K490:K508)</f>
        <v>1</v>
      </c>
    </row>
    <row r="510" spans="1:11" ht="15" customHeight="1" x14ac:dyDescent="0.2">
      <c r="A510" s="102"/>
      <c r="B510" s="91"/>
      <c r="C510" s="103"/>
      <c r="D510" s="103"/>
      <c r="E510" s="103"/>
      <c r="F510" s="91"/>
      <c r="G510" s="91"/>
      <c r="H510" s="91"/>
      <c r="I510" s="103"/>
      <c r="J510" s="103"/>
      <c r="K510" s="104"/>
    </row>
    <row r="511" spans="1:11" s="43" customFormat="1" ht="15.95" customHeight="1" x14ac:dyDescent="0.2">
      <c r="A511" s="196" t="s">
        <v>244</v>
      </c>
      <c r="B511" s="197"/>
      <c r="C511" s="197"/>
      <c r="D511" s="197"/>
      <c r="E511" s="197"/>
      <c r="F511" s="197"/>
      <c r="G511" s="197"/>
      <c r="H511" s="197"/>
      <c r="I511" s="197"/>
      <c r="J511" s="197"/>
      <c r="K511" s="198"/>
    </row>
    <row r="512" spans="1:11" ht="15" customHeight="1" x14ac:dyDescent="0.2">
      <c r="A512" s="102"/>
      <c r="B512" s="91"/>
      <c r="C512" s="103"/>
      <c r="D512" s="103"/>
      <c r="E512" s="103"/>
      <c r="F512" s="91"/>
      <c r="G512" s="91"/>
      <c r="H512" s="91"/>
      <c r="I512" s="103"/>
      <c r="J512" s="103"/>
      <c r="K512" s="104"/>
    </row>
    <row r="513" spans="1:11" s="15" customFormat="1" ht="32.1" customHeight="1" x14ac:dyDescent="0.2">
      <c r="A513" s="64" t="s">
        <v>1</v>
      </c>
      <c r="B513" s="64" t="s">
        <v>210</v>
      </c>
      <c r="C513" s="63" t="s">
        <v>240</v>
      </c>
      <c r="D513" s="63" t="s">
        <v>241</v>
      </c>
      <c r="E513" s="63" t="s">
        <v>242</v>
      </c>
      <c r="F513" s="90"/>
      <c r="G513" s="64" t="s">
        <v>1</v>
      </c>
      <c r="H513" s="64" t="s">
        <v>210</v>
      </c>
      <c r="I513" s="63" t="s">
        <v>240</v>
      </c>
      <c r="J513" s="63" t="s">
        <v>241</v>
      </c>
      <c r="K513" s="63" t="s">
        <v>242</v>
      </c>
    </row>
    <row r="514" spans="1:11" ht="15.95" customHeight="1" x14ac:dyDescent="0.2">
      <c r="A514" s="192" t="s">
        <v>157</v>
      </c>
      <c r="B514" s="16" t="s">
        <v>216</v>
      </c>
      <c r="C514" s="79">
        <v>16073.56</v>
      </c>
      <c r="D514" s="79">
        <v>9.1681268537531405E-2</v>
      </c>
      <c r="E514" s="80">
        <f>D514/D533</f>
        <v>7.6401057114609497E-2</v>
      </c>
      <c r="F514" s="91"/>
      <c r="G514" s="199" t="s">
        <v>99</v>
      </c>
      <c r="H514" s="16" t="s">
        <v>216</v>
      </c>
      <c r="I514" s="79">
        <v>66973.14</v>
      </c>
      <c r="J514" s="79">
        <v>0.38200513347022602</v>
      </c>
      <c r="K514" s="92">
        <f>D514/D533</f>
        <v>7.6401057114609497E-2</v>
      </c>
    </row>
    <row r="515" spans="1:11" ht="15.95" customHeight="1" x14ac:dyDescent="0.2">
      <c r="A515" s="193"/>
      <c r="B515" s="93" t="s">
        <v>217</v>
      </c>
      <c r="C515" s="94">
        <v>11481.115</v>
      </c>
      <c r="D515" s="94">
        <v>6.5486624458133705E-2</v>
      </c>
      <c r="E515" s="81">
        <f>D515/D533</f>
        <v>5.4572187048444749E-2</v>
      </c>
      <c r="F515" s="91"/>
      <c r="G515" s="200"/>
      <c r="H515" s="93" t="s">
        <v>217</v>
      </c>
      <c r="I515" s="94">
        <v>47837.964999999997</v>
      </c>
      <c r="J515" s="94">
        <v>0.2728608544376</v>
      </c>
      <c r="K515" s="95">
        <f>D515/D533</f>
        <v>5.4572187048444749E-2</v>
      </c>
    </row>
    <row r="516" spans="1:11" ht="15.95" customHeight="1" x14ac:dyDescent="0.2">
      <c r="A516" s="194"/>
      <c r="B516" s="91" t="s">
        <v>218</v>
      </c>
      <c r="C516" s="96">
        <v>21343.09</v>
      </c>
      <c r="D516" s="96">
        <v>0.12173790782568999</v>
      </c>
      <c r="E516" s="82">
        <f>D516/D533</f>
        <v>0.10144825652140832</v>
      </c>
      <c r="F516" s="91"/>
      <c r="G516" s="201"/>
      <c r="H516" s="91" t="s">
        <v>218</v>
      </c>
      <c r="I516" s="96">
        <v>88929.55</v>
      </c>
      <c r="J516" s="96">
        <v>0.50724133013917405</v>
      </c>
      <c r="K516" s="97">
        <f>D516/D533</f>
        <v>0.10144825652140832</v>
      </c>
    </row>
    <row r="517" spans="1:11" ht="15.95" customHeight="1" x14ac:dyDescent="0.2">
      <c r="A517" s="193"/>
      <c r="B517" s="93" t="s">
        <v>219</v>
      </c>
      <c r="C517" s="94">
        <v>34673.934999999998</v>
      </c>
      <c r="D517" s="94">
        <v>0.19777512548482801</v>
      </c>
      <c r="E517" s="81">
        <f>D517/D533</f>
        <v>0.16481260457068997</v>
      </c>
      <c r="F517" s="91"/>
      <c r="G517" s="200"/>
      <c r="H517" s="93" t="s">
        <v>219</v>
      </c>
      <c r="I517" s="94">
        <v>144474.73000000001</v>
      </c>
      <c r="J517" s="94">
        <v>0.82406302760666195</v>
      </c>
      <c r="K517" s="95">
        <f>D517/D533</f>
        <v>0.16481260457068997</v>
      </c>
    </row>
    <row r="518" spans="1:11" ht="15.95" customHeight="1" x14ac:dyDescent="0.2">
      <c r="A518" s="194"/>
      <c r="B518" s="91" t="s">
        <v>220</v>
      </c>
      <c r="C518" s="96">
        <v>45070.73</v>
      </c>
      <c r="D518" s="96">
        <v>0.25707694501483003</v>
      </c>
      <c r="E518" s="82">
        <f>D518/D533</f>
        <v>0.21423078751235833</v>
      </c>
      <c r="F518" s="91"/>
      <c r="G518" s="201"/>
      <c r="H518" s="91" t="s">
        <v>220</v>
      </c>
      <c r="I518" s="96">
        <v>187794.67</v>
      </c>
      <c r="J518" s="96">
        <v>1.0711537189139899</v>
      </c>
      <c r="K518" s="97">
        <f>D518/D533</f>
        <v>0.21423078751235833</v>
      </c>
    </row>
    <row r="519" spans="1:11" ht="15.95" customHeight="1" x14ac:dyDescent="0.2">
      <c r="A519" s="193"/>
      <c r="B519" s="93" t="s">
        <v>221</v>
      </c>
      <c r="C519" s="94">
        <v>10548.88</v>
      </c>
      <c r="D519" s="94">
        <v>6.0169290440337697E-2</v>
      </c>
      <c r="E519" s="81">
        <f>D519/D533</f>
        <v>5.0141075366948076E-2</v>
      </c>
      <c r="F519" s="91"/>
      <c r="G519" s="200"/>
      <c r="H519" s="93" t="s">
        <v>221</v>
      </c>
      <c r="I519" s="94">
        <v>43953.684999999998</v>
      </c>
      <c r="J519" s="94">
        <v>0.25070548140542998</v>
      </c>
      <c r="K519" s="95">
        <f>D519/D533</f>
        <v>5.0141075366948076E-2</v>
      </c>
    </row>
    <row r="520" spans="1:11" ht="15.95" customHeight="1" x14ac:dyDescent="0.2">
      <c r="A520" s="194"/>
      <c r="B520" s="91" t="s">
        <v>222</v>
      </c>
      <c r="C520" s="96">
        <v>6623.7150000000001</v>
      </c>
      <c r="D520" s="96">
        <v>3.7780715263518103E-2</v>
      </c>
      <c r="E520" s="82">
        <f>D520/D533</f>
        <v>3.1483929386265083E-2</v>
      </c>
      <c r="F520" s="91"/>
      <c r="G520" s="201"/>
      <c r="H520" s="91" t="s">
        <v>222</v>
      </c>
      <c r="I520" s="96">
        <v>27598.83</v>
      </c>
      <c r="J520" s="96">
        <v>0.15741974674880199</v>
      </c>
      <c r="K520" s="97">
        <f>D520/D533</f>
        <v>3.1483929386265083E-2</v>
      </c>
    </row>
    <row r="521" spans="1:11" ht="15.95" customHeight="1" x14ac:dyDescent="0.2">
      <c r="A521" s="193"/>
      <c r="B521" s="93" t="s">
        <v>223</v>
      </c>
      <c r="C521" s="94">
        <v>9812.9150000000009</v>
      </c>
      <c r="D521" s="94">
        <v>5.5971452201688303E-2</v>
      </c>
      <c r="E521" s="81">
        <f>D521/D533</f>
        <v>4.6642876834740249E-2</v>
      </c>
      <c r="F521" s="91"/>
      <c r="G521" s="200"/>
      <c r="H521" s="93" t="s">
        <v>223</v>
      </c>
      <c r="I521" s="94">
        <v>40887.144999999997</v>
      </c>
      <c r="J521" s="94">
        <v>0.233214379420488</v>
      </c>
      <c r="K521" s="95">
        <f>D521/D533</f>
        <v>4.6642876834740249E-2</v>
      </c>
    </row>
    <row r="522" spans="1:11" ht="15.95" customHeight="1" x14ac:dyDescent="0.2">
      <c r="A522" s="194"/>
      <c r="B522" s="91" t="s">
        <v>224</v>
      </c>
      <c r="C522" s="96">
        <v>4906.46</v>
      </c>
      <c r="D522" s="96">
        <v>2.79857403604837E-2</v>
      </c>
      <c r="E522" s="82">
        <f>D522/D533</f>
        <v>2.3321450300403081E-2</v>
      </c>
      <c r="F522" s="91"/>
      <c r="G522" s="201"/>
      <c r="H522" s="91" t="s">
        <v>224</v>
      </c>
      <c r="I522" s="96">
        <v>20443.575000000001</v>
      </c>
      <c r="J522" s="96">
        <v>0.116607203969884</v>
      </c>
      <c r="K522" s="97">
        <f>D522/D533</f>
        <v>2.3321450300403081E-2</v>
      </c>
    </row>
    <row r="523" spans="1:11" ht="15.95" customHeight="1" x14ac:dyDescent="0.2">
      <c r="A523" s="193"/>
      <c r="B523" s="93" t="s">
        <v>225</v>
      </c>
      <c r="C523" s="94">
        <v>6206.67</v>
      </c>
      <c r="D523" s="94">
        <v>3.54019507186858E-2</v>
      </c>
      <c r="E523" s="81">
        <f>D523/D533</f>
        <v>2.9501625598904829E-2</v>
      </c>
      <c r="F523" s="91"/>
      <c r="G523" s="200"/>
      <c r="H523" s="93" t="s">
        <v>225</v>
      </c>
      <c r="I523" s="94">
        <v>25861.119999999999</v>
      </c>
      <c r="J523" s="94">
        <v>0.14750809947524501</v>
      </c>
      <c r="K523" s="95">
        <f>D523/D533</f>
        <v>2.9501625598904829E-2</v>
      </c>
    </row>
    <row r="524" spans="1:11" ht="15.95" customHeight="1" x14ac:dyDescent="0.2">
      <c r="A524" s="194"/>
      <c r="B524" s="91" t="s">
        <v>226</v>
      </c>
      <c r="C524" s="96">
        <v>735.96500000000003</v>
      </c>
      <c r="D524" s="96">
        <v>4.1978382386493301E-3</v>
      </c>
      <c r="E524" s="82">
        <f>D524/D533</f>
        <v>3.4981985322077745E-3</v>
      </c>
      <c r="F524" s="91"/>
      <c r="G524" s="201"/>
      <c r="H524" s="91" t="s">
        <v>226</v>
      </c>
      <c r="I524" s="96">
        <v>3066.54</v>
      </c>
      <c r="J524" s="96">
        <v>1.74911019849418E-2</v>
      </c>
      <c r="K524" s="97">
        <f>D524/D533</f>
        <v>3.4981985322077745E-3</v>
      </c>
    </row>
    <row r="525" spans="1:11" ht="15.95" customHeight="1" x14ac:dyDescent="0.2">
      <c r="A525" s="193"/>
      <c r="B525" s="93" t="s">
        <v>227</v>
      </c>
      <c r="C525" s="94">
        <v>1054.885</v>
      </c>
      <c r="D525" s="94">
        <v>6.0169119324663496E-3</v>
      </c>
      <c r="E525" s="81">
        <f>D525/D533</f>
        <v>5.0140932770552909E-3</v>
      </c>
      <c r="F525" s="91"/>
      <c r="G525" s="200"/>
      <c r="H525" s="93" t="s">
        <v>227</v>
      </c>
      <c r="I525" s="94">
        <v>4395.37</v>
      </c>
      <c r="J525" s="94">
        <v>2.5070556696326698E-2</v>
      </c>
      <c r="K525" s="95">
        <f>D525/D533</f>
        <v>5.0140932770552909E-3</v>
      </c>
    </row>
    <row r="526" spans="1:11" ht="15.95" customHeight="1" x14ac:dyDescent="0.2">
      <c r="A526" s="194"/>
      <c r="B526" s="91" t="s">
        <v>228</v>
      </c>
      <c r="C526" s="96">
        <v>1668.2</v>
      </c>
      <c r="D526" s="96">
        <v>9.5151722564453603E-3</v>
      </c>
      <c r="E526" s="82">
        <f>D526/D533</f>
        <v>7.9293102137044658E-3</v>
      </c>
      <c r="F526" s="91"/>
      <c r="G526" s="201"/>
      <c r="H526" s="91" t="s">
        <v>228</v>
      </c>
      <c r="I526" s="96">
        <v>6950.8149999999996</v>
      </c>
      <c r="J526" s="96">
        <v>3.9646446497832499E-2</v>
      </c>
      <c r="K526" s="97">
        <f>D526/D533</f>
        <v>7.9293102137044658E-3</v>
      </c>
    </row>
    <row r="527" spans="1:11" ht="15.95" customHeight="1" x14ac:dyDescent="0.2">
      <c r="A527" s="193"/>
      <c r="B527" s="93" t="s">
        <v>229</v>
      </c>
      <c r="C527" s="94">
        <v>7089.83</v>
      </c>
      <c r="D527" s="94">
        <v>4.0439368012776603E-2</v>
      </c>
      <c r="E527" s="81">
        <f>D527/D533</f>
        <v>3.3699473343980497E-2</v>
      </c>
      <c r="F527" s="91"/>
      <c r="G527" s="200"/>
      <c r="H527" s="93" t="s">
        <v>229</v>
      </c>
      <c r="I527" s="94">
        <v>29540.959999999999</v>
      </c>
      <c r="J527" s="94">
        <v>0.16849737622632899</v>
      </c>
      <c r="K527" s="95">
        <f>D527/D533</f>
        <v>3.3699473343980497E-2</v>
      </c>
    </row>
    <row r="528" spans="1:11" ht="15.95" customHeight="1" x14ac:dyDescent="0.2">
      <c r="A528" s="194"/>
      <c r="B528" s="91" t="s">
        <v>230</v>
      </c>
      <c r="C528" s="96">
        <v>7261.55</v>
      </c>
      <c r="D528" s="96">
        <v>4.1418834131873201E-2</v>
      </c>
      <c r="E528" s="82">
        <f>D528/D533</f>
        <v>3.4515695109894329E-2</v>
      </c>
      <c r="F528" s="91"/>
      <c r="G528" s="201"/>
      <c r="H528" s="91" t="s">
        <v>230</v>
      </c>
      <c r="I528" s="96">
        <v>30256.49</v>
      </c>
      <c r="J528" s="96">
        <v>0.172578656171572</v>
      </c>
      <c r="K528" s="97">
        <f>D528/D533</f>
        <v>3.4515695109894329E-2</v>
      </c>
    </row>
    <row r="529" spans="1:11" ht="15.95" customHeight="1" x14ac:dyDescent="0.2">
      <c r="A529" s="193"/>
      <c r="B529" s="93" t="s">
        <v>231</v>
      </c>
      <c r="C529" s="94">
        <v>11628.3</v>
      </c>
      <c r="D529" s="94">
        <v>6.6326146475017098E-2</v>
      </c>
      <c r="E529" s="81">
        <f>D529/D533</f>
        <v>5.5271788729180905E-2</v>
      </c>
      <c r="F529" s="91"/>
      <c r="G529" s="200"/>
      <c r="H529" s="93" t="s">
        <v>231</v>
      </c>
      <c r="I529" s="94">
        <v>48451.264999999999</v>
      </c>
      <c r="J529" s="94">
        <v>0.276359029203742</v>
      </c>
      <c r="K529" s="95">
        <f>D529/D533</f>
        <v>5.5271788729180905E-2</v>
      </c>
    </row>
    <row r="530" spans="1:11" ht="15.95" customHeight="1" x14ac:dyDescent="0.2">
      <c r="A530" s="194"/>
      <c r="B530" s="91" t="s">
        <v>232</v>
      </c>
      <c r="C530" s="96">
        <v>6255.74</v>
      </c>
      <c r="D530" s="96">
        <v>3.5681838923111997E-2</v>
      </c>
      <c r="E530" s="82">
        <f>D530/D533</f>
        <v>2.9734865769259992E-2</v>
      </c>
      <c r="F530" s="91"/>
      <c r="G530" s="201"/>
      <c r="H530" s="91" t="s">
        <v>232</v>
      </c>
      <c r="I530" s="96">
        <v>26065.56</v>
      </c>
      <c r="J530" s="96">
        <v>0.14867419575633101</v>
      </c>
      <c r="K530" s="97">
        <f>D530/D533</f>
        <v>2.9734865769259992E-2</v>
      </c>
    </row>
    <row r="531" spans="1:11" ht="15.95" customHeight="1" x14ac:dyDescent="0.2">
      <c r="A531" s="193"/>
      <c r="B531" s="93" t="s">
        <v>233</v>
      </c>
      <c r="C531" s="94">
        <v>6770.915</v>
      </c>
      <c r="D531" s="94">
        <v>3.8620322838238699E-2</v>
      </c>
      <c r="E531" s="81">
        <f>D531/D533</f>
        <v>3.2183602365198911E-2</v>
      </c>
      <c r="F531" s="91"/>
      <c r="G531" s="200"/>
      <c r="H531" s="93" t="s">
        <v>233</v>
      </c>
      <c r="I531" s="94">
        <v>28212.13</v>
      </c>
      <c r="J531" s="94">
        <v>0.160917921514944</v>
      </c>
      <c r="K531" s="95">
        <f>D531/D533</f>
        <v>3.2183602365198911E-2</v>
      </c>
    </row>
    <row r="532" spans="1:11" ht="15.95" customHeight="1" x14ac:dyDescent="0.2">
      <c r="A532" s="195"/>
      <c r="B532" s="17" t="s">
        <v>234</v>
      </c>
      <c r="C532" s="83">
        <v>1177.5450000000001</v>
      </c>
      <c r="D532" s="83">
        <v>6.7165468856947297E-3</v>
      </c>
      <c r="E532" s="84">
        <f>D532/D533</f>
        <v>5.5971224047456072E-3</v>
      </c>
      <c r="F532" s="91"/>
      <c r="G532" s="202"/>
      <c r="H532" s="17" t="s">
        <v>234</v>
      </c>
      <c r="I532" s="83">
        <v>4906.46</v>
      </c>
      <c r="J532" s="83">
        <v>2.79857403604837E-2</v>
      </c>
      <c r="K532" s="98">
        <f>D532/D533</f>
        <v>5.5971224047456072E-3</v>
      </c>
    </row>
    <row r="533" spans="1:11" s="18" customFormat="1" ht="15.95" customHeight="1" x14ac:dyDescent="0.2">
      <c r="A533" s="99"/>
      <c r="B533" s="19" t="s">
        <v>243</v>
      </c>
      <c r="C533" s="85">
        <f>SUM(C514:C532)</f>
        <v>210384</v>
      </c>
      <c r="D533" s="85">
        <f>SUM(D514:D532)</f>
        <v>1.2000000000000002</v>
      </c>
      <c r="E533" s="86">
        <f>SUM(E514:E532)</f>
        <v>1</v>
      </c>
      <c r="F533" s="100"/>
      <c r="G533" s="19"/>
      <c r="H533" s="19" t="s">
        <v>243</v>
      </c>
      <c r="I533" s="85">
        <f>SUM(I514:I532)</f>
        <v>876599.99999999988</v>
      </c>
      <c r="J533" s="85">
        <f>SUM(J514:J532)</f>
        <v>5.0000000000000036</v>
      </c>
      <c r="K533" s="101">
        <f>SUM(K514:K532)</f>
        <v>1</v>
      </c>
    </row>
    <row r="534" spans="1:11" ht="15" customHeight="1" x14ac:dyDescent="0.2">
      <c r="A534" s="102"/>
      <c r="B534" s="91"/>
      <c r="C534" s="103"/>
      <c r="D534" s="103"/>
      <c r="E534" s="103"/>
      <c r="F534" s="91"/>
      <c r="G534" s="91"/>
      <c r="H534" s="91"/>
      <c r="I534" s="103"/>
      <c r="J534" s="103"/>
      <c r="K534" s="104"/>
    </row>
    <row r="535" spans="1:11" s="43" customFormat="1" ht="15.95" customHeight="1" x14ac:dyDescent="0.2">
      <c r="A535" s="196" t="s">
        <v>244</v>
      </c>
      <c r="B535" s="197"/>
      <c r="C535" s="197"/>
      <c r="D535" s="197"/>
      <c r="E535" s="197"/>
      <c r="F535" s="197"/>
      <c r="G535" s="197"/>
      <c r="H535" s="197"/>
      <c r="I535" s="197"/>
      <c r="J535" s="197"/>
      <c r="K535" s="198"/>
    </row>
    <row r="536" spans="1:11" ht="15" customHeight="1" x14ac:dyDescent="0.2">
      <c r="A536" s="102"/>
      <c r="B536" s="91"/>
      <c r="C536" s="103"/>
      <c r="D536" s="103"/>
      <c r="E536" s="103"/>
      <c r="F536" s="91"/>
      <c r="G536" s="91"/>
      <c r="H536" s="91"/>
      <c r="I536" s="103"/>
      <c r="J536" s="103"/>
      <c r="K536" s="104"/>
    </row>
    <row r="537" spans="1:11" s="15" customFormat="1" ht="32.1" customHeight="1" x14ac:dyDescent="0.2">
      <c r="A537" s="64" t="s">
        <v>1</v>
      </c>
      <c r="B537" s="64" t="s">
        <v>210</v>
      </c>
      <c r="C537" s="63" t="s">
        <v>240</v>
      </c>
      <c r="D537" s="63" t="s">
        <v>241</v>
      </c>
      <c r="E537" s="63" t="s">
        <v>242</v>
      </c>
      <c r="F537" s="90"/>
      <c r="G537" s="64" t="s">
        <v>1</v>
      </c>
      <c r="H537" s="64" t="s">
        <v>210</v>
      </c>
      <c r="I537" s="63" t="s">
        <v>240</v>
      </c>
      <c r="J537" s="63" t="s">
        <v>241</v>
      </c>
      <c r="K537" s="63" t="s">
        <v>242</v>
      </c>
    </row>
    <row r="538" spans="1:11" ht="15.95" customHeight="1" x14ac:dyDescent="0.2">
      <c r="A538" s="192" t="s">
        <v>50</v>
      </c>
      <c r="B538" s="16" t="s">
        <v>216</v>
      </c>
      <c r="C538" s="79">
        <v>129927.91</v>
      </c>
      <c r="D538" s="79">
        <v>0.74109006388318499</v>
      </c>
      <c r="E538" s="80">
        <f>D538/D557</f>
        <v>7.6401037513730341E-2</v>
      </c>
      <c r="F538" s="91"/>
      <c r="G538" s="199" t="s">
        <v>108</v>
      </c>
      <c r="H538" s="16" t="s">
        <v>216</v>
      </c>
      <c r="I538" s="79">
        <v>32147.105</v>
      </c>
      <c r="J538" s="79">
        <v>0.18336245151722599</v>
      </c>
      <c r="K538" s="92">
        <f>D538/D557</f>
        <v>7.6401037513730341E-2</v>
      </c>
    </row>
    <row r="539" spans="1:11" ht="15.95" customHeight="1" x14ac:dyDescent="0.2">
      <c r="A539" s="193"/>
      <c r="B539" s="93" t="s">
        <v>217</v>
      </c>
      <c r="C539" s="94">
        <v>92805.645000000004</v>
      </c>
      <c r="D539" s="94">
        <v>0.52935001711156704</v>
      </c>
      <c r="E539" s="81">
        <f>D539/D557</f>
        <v>5.4572166712532635E-2</v>
      </c>
      <c r="F539" s="91"/>
      <c r="G539" s="200"/>
      <c r="H539" s="93" t="s">
        <v>217</v>
      </c>
      <c r="I539" s="94">
        <v>22962.22</v>
      </c>
      <c r="J539" s="94">
        <v>0.13097319187770901</v>
      </c>
      <c r="K539" s="95">
        <f>D539/D557</f>
        <v>5.4572166712532635E-2</v>
      </c>
    </row>
    <row r="540" spans="1:11" ht="15.95" customHeight="1" x14ac:dyDescent="0.2">
      <c r="A540" s="194"/>
      <c r="B540" s="91" t="s">
        <v>218</v>
      </c>
      <c r="C540" s="96">
        <v>172523.32</v>
      </c>
      <c r="D540" s="96">
        <v>0.98404814054300704</v>
      </c>
      <c r="E540" s="82">
        <f>D540/D557</f>
        <v>0.10144826191165013</v>
      </c>
      <c r="F540" s="91"/>
      <c r="G540" s="201"/>
      <c r="H540" s="91" t="s">
        <v>218</v>
      </c>
      <c r="I540" s="96">
        <v>42686.18</v>
      </c>
      <c r="J540" s="96">
        <v>0.24347581565137999</v>
      </c>
      <c r="K540" s="97">
        <f>D540/D557</f>
        <v>0.10144826191165013</v>
      </c>
    </row>
    <row r="541" spans="1:11" ht="15.95" customHeight="1" x14ac:dyDescent="0.2">
      <c r="A541" s="193"/>
      <c r="B541" s="93" t="s">
        <v>219</v>
      </c>
      <c r="C541" s="94">
        <v>280280.98</v>
      </c>
      <c r="D541" s="94">
        <v>1.59868229523158</v>
      </c>
      <c r="E541" s="81">
        <f>D541/D557</f>
        <v>0.16481260775583284</v>
      </c>
      <c r="F541" s="91"/>
      <c r="G541" s="200"/>
      <c r="H541" s="93" t="s">
        <v>219</v>
      </c>
      <c r="I541" s="94">
        <v>69347.884999999995</v>
      </c>
      <c r="J541" s="94">
        <v>0.395550336527493</v>
      </c>
      <c r="K541" s="95">
        <f>D541/D557</f>
        <v>0.16481260775583284</v>
      </c>
    </row>
    <row r="542" spans="1:11" ht="15.95" customHeight="1" x14ac:dyDescent="0.2">
      <c r="A542" s="194"/>
      <c r="B542" s="91" t="s">
        <v>220</v>
      </c>
      <c r="C542" s="96">
        <v>364321.64500000002</v>
      </c>
      <c r="D542" s="96">
        <v>2.0780381302760702</v>
      </c>
      <c r="E542" s="82">
        <f>D542/D557</f>
        <v>0.21423073508000706</v>
      </c>
      <c r="F542" s="91"/>
      <c r="G542" s="201"/>
      <c r="H542" s="91" t="s">
        <v>220</v>
      </c>
      <c r="I542" s="96">
        <v>90141.45</v>
      </c>
      <c r="J542" s="96">
        <v>0.51415383299110196</v>
      </c>
      <c r="K542" s="97">
        <f>D542/D557</f>
        <v>0.21423073508000706</v>
      </c>
    </row>
    <row r="543" spans="1:11" ht="15.95" customHeight="1" x14ac:dyDescent="0.2">
      <c r="A543" s="193"/>
      <c r="B543" s="93" t="s">
        <v>221</v>
      </c>
      <c r="C543" s="94">
        <v>85270.145000000004</v>
      </c>
      <c r="D543" s="94">
        <v>0.48636861168149698</v>
      </c>
      <c r="E543" s="81">
        <f>D543/D557</f>
        <v>5.0141093987783152E-2</v>
      </c>
      <c r="F543" s="91"/>
      <c r="G543" s="200"/>
      <c r="H543" s="93" t="s">
        <v>221</v>
      </c>
      <c r="I543" s="94">
        <v>21097.764999999999</v>
      </c>
      <c r="J543" s="94">
        <v>0.120338609399954</v>
      </c>
      <c r="K543" s="95">
        <f>D543/D557</f>
        <v>5.0141093987783152E-2</v>
      </c>
    </row>
    <row r="544" spans="1:11" ht="15.95" customHeight="1" x14ac:dyDescent="0.2">
      <c r="A544" s="194"/>
      <c r="B544" s="91" t="s">
        <v>222</v>
      </c>
      <c r="C544" s="96">
        <v>53541.724999999999</v>
      </c>
      <c r="D544" s="96">
        <v>0.305394279032626</v>
      </c>
      <c r="E544" s="82">
        <f>D544/D557</f>
        <v>3.1483946292023272E-2</v>
      </c>
      <c r="F544" s="91"/>
      <c r="G544" s="201"/>
      <c r="H544" s="91" t="s">
        <v>222</v>
      </c>
      <c r="I544" s="96">
        <v>13247.43</v>
      </c>
      <c r="J544" s="96">
        <v>7.5561430527036302E-2</v>
      </c>
      <c r="K544" s="97">
        <f>D544/D557</f>
        <v>3.1483946292023272E-2</v>
      </c>
    </row>
    <row r="545" spans="1:11" ht="15.95" customHeight="1" x14ac:dyDescent="0.2">
      <c r="A545" s="193"/>
      <c r="B545" s="93" t="s">
        <v>223</v>
      </c>
      <c r="C545" s="94">
        <v>79321.070000000007</v>
      </c>
      <c r="D545" s="94">
        <v>0.45243594569929302</v>
      </c>
      <c r="E545" s="81">
        <f>D545/D557</f>
        <v>4.6642880999927076E-2</v>
      </c>
      <c r="F545" s="91"/>
      <c r="G545" s="200"/>
      <c r="H545" s="93" t="s">
        <v>223</v>
      </c>
      <c r="I545" s="94">
        <v>19625.834999999999</v>
      </c>
      <c r="J545" s="94">
        <v>0.111942932922656</v>
      </c>
      <c r="K545" s="95">
        <f>D545/D557</f>
        <v>4.6642880999927076E-2</v>
      </c>
    </row>
    <row r="546" spans="1:11" ht="15.95" customHeight="1" x14ac:dyDescent="0.2">
      <c r="A546" s="194"/>
      <c r="B546" s="91" t="s">
        <v>224</v>
      </c>
      <c r="C546" s="96">
        <v>39660.53</v>
      </c>
      <c r="D546" s="96">
        <v>0.22621794433036699</v>
      </c>
      <c r="E546" s="82">
        <f>D546/D557</f>
        <v>2.3321437559831629E-2</v>
      </c>
      <c r="F546" s="91"/>
      <c r="G546" s="201"/>
      <c r="H546" s="91" t="s">
        <v>224</v>
      </c>
      <c r="I546" s="96">
        <v>9812.9150000000009</v>
      </c>
      <c r="J546" s="96">
        <v>5.5971452201688303E-2</v>
      </c>
      <c r="K546" s="97">
        <f>D546/D557</f>
        <v>2.3321437559831629E-2</v>
      </c>
    </row>
    <row r="547" spans="1:11" ht="15.95" customHeight="1" x14ac:dyDescent="0.2">
      <c r="A547" s="193"/>
      <c r="B547" s="93" t="s">
        <v>225</v>
      </c>
      <c r="C547" s="94">
        <v>50170.58</v>
      </c>
      <c r="D547" s="94">
        <v>0.28616575404973799</v>
      </c>
      <c r="E547" s="81">
        <f>D547/D557</f>
        <v>2.9501624128838944E-2</v>
      </c>
      <c r="F547" s="91"/>
      <c r="G547" s="200"/>
      <c r="H547" s="93" t="s">
        <v>225</v>
      </c>
      <c r="I547" s="94">
        <v>12413.334999999999</v>
      </c>
      <c r="J547" s="94">
        <v>7.0803872918092606E-2</v>
      </c>
      <c r="K547" s="95">
        <f>D547/D557</f>
        <v>2.9501624128838944E-2</v>
      </c>
    </row>
    <row r="548" spans="1:11" ht="15.95" customHeight="1" x14ac:dyDescent="0.2">
      <c r="A548" s="194"/>
      <c r="B548" s="91" t="s">
        <v>226</v>
      </c>
      <c r="C548" s="96">
        <v>5949.0749999999998</v>
      </c>
      <c r="D548" s="96">
        <v>3.3932665982203999E-2</v>
      </c>
      <c r="E548" s="82">
        <f>D548/D557</f>
        <v>3.4982129878560796E-3</v>
      </c>
      <c r="F548" s="91"/>
      <c r="G548" s="201"/>
      <c r="H548" s="91" t="s">
        <v>226</v>
      </c>
      <c r="I548" s="96">
        <v>1471.93</v>
      </c>
      <c r="J548" s="96">
        <v>8.3956764772986497E-3</v>
      </c>
      <c r="K548" s="97">
        <f>D548/D557</f>
        <v>3.4982129878560796E-3</v>
      </c>
    </row>
    <row r="549" spans="1:11" ht="15.95" customHeight="1" x14ac:dyDescent="0.2">
      <c r="A549" s="193"/>
      <c r="B549" s="93" t="s">
        <v>227</v>
      </c>
      <c r="C549" s="94">
        <v>8527.0149999999994</v>
      </c>
      <c r="D549" s="94">
        <v>4.8636864020077601E-2</v>
      </c>
      <c r="E549" s="81">
        <f>D549/D557</f>
        <v>5.0141096927915014E-3</v>
      </c>
      <c r="F549" s="91"/>
      <c r="G549" s="200"/>
      <c r="H549" s="93" t="s">
        <v>227</v>
      </c>
      <c r="I549" s="94">
        <v>2109.7800000000002</v>
      </c>
      <c r="J549" s="94">
        <v>1.20338809034908E-2</v>
      </c>
      <c r="K549" s="95">
        <f>D549/D557</f>
        <v>5.0141096927915014E-3</v>
      </c>
    </row>
    <row r="550" spans="1:11" ht="15.95" customHeight="1" x14ac:dyDescent="0.2">
      <c r="A550" s="194"/>
      <c r="B550" s="91" t="s">
        <v>228</v>
      </c>
      <c r="C550" s="96">
        <v>13484.59</v>
      </c>
      <c r="D550" s="96">
        <v>7.6914156970111794E-2</v>
      </c>
      <c r="E550" s="82">
        <f>D550/D557</f>
        <v>7.9292945330012091E-3</v>
      </c>
      <c r="F550" s="91"/>
      <c r="G550" s="201"/>
      <c r="H550" s="91" t="s">
        <v>228</v>
      </c>
      <c r="I550" s="96">
        <v>3336.3850000000002</v>
      </c>
      <c r="J550" s="96">
        <v>1.90302589550536E-2</v>
      </c>
      <c r="K550" s="97">
        <f>D550/D557</f>
        <v>7.9292945330012091E-3</v>
      </c>
    </row>
    <row r="551" spans="1:11" ht="15.95" customHeight="1" x14ac:dyDescent="0.2">
      <c r="A551" s="193"/>
      <c r="B551" s="93" t="s">
        <v>229</v>
      </c>
      <c r="C551" s="94">
        <v>57309.464999999997</v>
      </c>
      <c r="D551" s="94">
        <v>0.32688492470910302</v>
      </c>
      <c r="E551" s="81">
        <f>D551/D557</f>
        <v>3.3699476774134304E-2</v>
      </c>
      <c r="F551" s="91"/>
      <c r="G551" s="200"/>
      <c r="H551" s="93" t="s">
        <v>229</v>
      </c>
      <c r="I551" s="94">
        <v>14179.665000000001</v>
      </c>
      <c r="J551" s="94">
        <v>8.0878764544832296E-2</v>
      </c>
      <c r="K551" s="95">
        <f>D551/D557</f>
        <v>3.3699476774134304E-2</v>
      </c>
    </row>
    <row r="552" spans="1:11" ht="15.95" customHeight="1" x14ac:dyDescent="0.2">
      <c r="A552" s="194"/>
      <c r="B552" s="91" t="s">
        <v>230</v>
      </c>
      <c r="C552" s="96">
        <v>58697.595000000001</v>
      </c>
      <c r="D552" s="96">
        <v>0.33480261806981498</v>
      </c>
      <c r="E552" s="82">
        <f>D552/D557</f>
        <v>3.4515733821630382E-2</v>
      </c>
      <c r="F552" s="91"/>
      <c r="G552" s="201"/>
      <c r="H552" s="91" t="s">
        <v>230</v>
      </c>
      <c r="I552" s="96">
        <v>14523.12</v>
      </c>
      <c r="J552" s="96">
        <v>8.2837782340862406E-2</v>
      </c>
      <c r="K552" s="97">
        <f>D552/D557</f>
        <v>3.4515733821630382E-2</v>
      </c>
    </row>
    <row r="553" spans="1:11" ht="15.95" customHeight="1" x14ac:dyDescent="0.2">
      <c r="A553" s="193"/>
      <c r="B553" s="93" t="s">
        <v>231</v>
      </c>
      <c r="C553" s="94">
        <v>93995.46</v>
      </c>
      <c r="D553" s="94">
        <v>0.536136550308008</v>
      </c>
      <c r="E553" s="81">
        <f>D553/D557</f>
        <v>5.5271809310103871E-2</v>
      </c>
      <c r="F553" s="91"/>
      <c r="G553" s="200"/>
      <c r="H553" s="93" t="s">
        <v>231</v>
      </c>
      <c r="I553" s="94">
        <v>23256.615000000002</v>
      </c>
      <c r="J553" s="94">
        <v>0.13265237850787101</v>
      </c>
      <c r="K553" s="95">
        <f>D553/D557</f>
        <v>5.5271809310103871E-2</v>
      </c>
    </row>
    <row r="554" spans="1:11" ht="15.95" customHeight="1" x14ac:dyDescent="0.2">
      <c r="A554" s="194"/>
      <c r="B554" s="91" t="s">
        <v>232</v>
      </c>
      <c r="C554" s="96">
        <v>50567.175000000003</v>
      </c>
      <c r="D554" s="96">
        <v>0.28842787474332698</v>
      </c>
      <c r="E554" s="82">
        <f>D554/D557</f>
        <v>2.9734832447765643E-2</v>
      </c>
      <c r="F554" s="91"/>
      <c r="G554" s="201"/>
      <c r="H554" s="91" t="s">
        <v>232</v>
      </c>
      <c r="I554" s="96">
        <v>12511.465</v>
      </c>
      <c r="J554" s="96">
        <v>7.1363592288386901E-2</v>
      </c>
      <c r="K554" s="97">
        <f>D554/D557</f>
        <v>2.9734832447765643E-2</v>
      </c>
    </row>
    <row r="555" spans="1:11" ht="15.95" customHeight="1" x14ac:dyDescent="0.2">
      <c r="A555" s="193"/>
      <c r="B555" s="93" t="s">
        <v>233</v>
      </c>
      <c r="C555" s="94">
        <v>54731.54</v>
      </c>
      <c r="D555" s="94">
        <v>0.31218081222906702</v>
      </c>
      <c r="E555" s="81">
        <f>D555/D557</f>
        <v>3.2183588889594508E-2</v>
      </c>
      <c r="F555" s="91"/>
      <c r="G555" s="200"/>
      <c r="H555" s="93" t="s">
        <v>233</v>
      </c>
      <c r="I555" s="94">
        <v>13541.825000000001</v>
      </c>
      <c r="J555" s="94">
        <v>7.7240617157198294E-2</v>
      </c>
      <c r="K555" s="95">
        <f>D555/D557</f>
        <v>3.2183588889594508E-2</v>
      </c>
    </row>
    <row r="556" spans="1:11" ht="15.95" customHeight="1" x14ac:dyDescent="0.2">
      <c r="A556" s="195"/>
      <c r="B556" s="17" t="s">
        <v>234</v>
      </c>
      <c r="C556" s="83">
        <v>9518.5349999999999</v>
      </c>
      <c r="D556" s="83">
        <v>5.4292351129363502E-2</v>
      </c>
      <c r="E556" s="84">
        <f>D556/D557</f>
        <v>5.5971496009653045E-3</v>
      </c>
      <c r="F556" s="91"/>
      <c r="G556" s="202"/>
      <c r="H556" s="17" t="s">
        <v>234</v>
      </c>
      <c r="I556" s="83">
        <v>2355.0949999999998</v>
      </c>
      <c r="J556" s="83">
        <v>1.34331222906685E-2</v>
      </c>
      <c r="K556" s="98">
        <f>D556/D557</f>
        <v>5.5971496009653045E-3</v>
      </c>
    </row>
    <row r="557" spans="1:11" s="18" customFormat="1" ht="15.95" customHeight="1" x14ac:dyDescent="0.2">
      <c r="A557" s="99"/>
      <c r="B557" s="19" t="s">
        <v>243</v>
      </c>
      <c r="C557" s="85">
        <f>SUM(C538:C556)</f>
        <v>1700604.0000000002</v>
      </c>
      <c r="D557" s="85">
        <f>SUM(D538:D556)</f>
        <v>9.7000000000000082</v>
      </c>
      <c r="E557" s="86">
        <f>SUM(E538:E556)</f>
        <v>0.99999999999999989</v>
      </c>
      <c r="F557" s="100"/>
      <c r="G557" s="19"/>
      <c r="H557" s="19" t="s">
        <v>243</v>
      </c>
      <c r="I557" s="85">
        <f>SUM(I538:I556)</f>
        <v>420768.00000000006</v>
      </c>
      <c r="J557" s="85">
        <f>SUM(J538:J556)</f>
        <v>2.3999999999999995</v>
      </c>
      <c r="K557" s="101">
        <f>SUM(K538:K556)</f>
        <v>0.99999999999999989</v>
      </c>
    </row>
    <row r="558" spans="1:11" ht="15" customHeight="1" x14ac:dyDescent="0.2">
      <c r="A558" s="102"/>
      <c r="B558" s="91"/>
      <c r="C558" s="103"/>
      <c r="D558" s="103"/>
      <c r="E558" s="103"/>
      <c r="F558" s="91"/>
      <c r="G558" s="91"/>
      <c r="H558" s="91"/>
      <c r="I558" s="103"/>
      <c r="J558" s="103"/>
      <c r="K558" s="104"/>
    </row>
    <row r="559" spans="1:11" s="43" customFormat="1" ht="15.95" customHeight="1" x14ac:dyDescent="0.2">
      <c r="A559" s="196" t="s">
        <v>244</v>
      </c>
      <c r="B559" s="197"/>
      <c r="C559" s="197"/>
      <c r="D559" s="197"/>
      <c r="E559" s="197"/>
      <c r="F559" s="197"/>
      <c r="G559" s="197"/>
      <c r="H559" s="197"/>
      <c r="I559" s="197"/>
      <c r="J559" s="197"/>
      <c r="K559" s="198"/>
    </row>
    <row r="560" spans="1:11" ht="15" customHeight="1" x14ac:dyDescent="0.2">
      <c r="A560" s="102"/>
      <c r="B560" s="91"/>
      <c r="C560" s="103"/>
      <c r="D560" s="103"/>
      <c r="E560" s="103"/>
      <c r="F560" s="91"/>
      <c r="G560" s="91"/>
      <c r="H560" s="91"/>
      <c r="I560" s="103"/>
      <c r="J560" s="103"/>
      <c r="K560" s="104"/>
    </row>
    <row r="561" spans="1:11" s="15" customFormat="1" ht="32.1" customHeight="1" x14ac:dyDescent="0.2">
      <c r="A561" s="64" t="s">
        <v>1</v>
      </c>
      <c r="B561" s="64" t="s">
        <v>210</v>
      </c>
      <c r="C561" s="63" t="s">
        <v>240</v>
      </c>
      <c r="D561" s="63" t="s">
        <v>241</v>
      </c>
      <c r="E561" s="63" t="s">
        <v>242</v>
      </c>
      <c r="F561" s="90"/>
      <c r="G561" s="64" t="s">
        <v>1</v>
      </c>
      <c r="H561" s="64" t="s">
        <v>210</v>
      </c>
      <c r="I561" s="63" t="s">
        <v>240</v>
      </c>
      <c r="J561" s="63" t="s">
        <v>241</v>
      </c>
      <c r="K561" s="63" t="s">
        <v>242</v>
      </c>
    </row>
    <row r="562" spans="1:11" ht="15.95" customHeight="1" x14ac:dyDescent="0.2">
      <c r="A562" s="192" t="s">
        <v>52</v>
      </c>
      <c r="B562" s="16" t="s">
        <v>216</v>
      </c>
      <c r="C562" s="79">
        <v>175469.64499999999</v>
      </c>
      <c r="D562" s="79">
        <v>1.0008535535021701</v>
      </c>
      <c r="E562" s="80">
        <f>D562/D581</f>
        <v>7.6401034618486241E-2</v>
      </c>
      <c r="F562" s="91"/>
      <c r="G562" s="199" t="s">
        <v>54</v>
      </c>
      <c r="H562" s="16" t="s">
        <v>216</v>
      </c>
      <c r="I562" s="79">
        <v>147340.92499999999</v>
      </c>
      <c r="J562" s="79">
        <v>0.84041139060004599</v>
      </c>
      <c r="K562" s="92">
        <f>D562/D581</f>
        <v>7.6401034618486241E-2</v>
      </c>
    </row>
    <row r="563" spans="1:11" ht="15.95" customHeight="1" x14ac:dyDescent="0.2">
      <c r="A563" s="193"/>
      <c r="B563" s="93" t="s">
        <v>217</v>
      </c>
      <c r="C563" s="94">
        <v>125335.465</v>
      </c>
      <c r="D563" s="94">
        <v>0.71489541980378701</v>
      </c>
      <c r="E563" s="81">
        <f>D563/D581</f>
        <v>5.4572169450670754E-2</v>
      </c>
      <c r="F563" s="91"/>
      <c r="G563" s="200"/>
      <c r="H563" s="93" t="s">
        <v>217</v>
      </c>
      <c r="I563" s="94">
        <v>105243.515</v>
      </c>
      <c r="J563" s="94">
        <v>0.60029383413187298</v>
      </c>
      <c r="K563" s="95">
        <f>D563/D581</f>
        <v>5.4572169450670754E-2</v>
      </c>
    </row>
    <row r="564" spans="1:11" ht="15.95" customHeight="1" x14ac:dyDescent="0.2">
      <c r="A564" s="194"/>
      <c r="B564" s="91" t="s">
        <v>218</v>
      </c>
      <c r="C564" s="96">
        <v>232995.41500000001</v>
      </c>
      <c r="D564" s="96">
        <v>1.3289722507415</v>
      </c>
      <c r="E564" s="82">
        <f>D564/D581</f>
        <v>0.10144826341538166</v>
      </c>
      <c r="F564" s="91"/>
      <c r="G564" s="201"/>
      <c r="H564" s="91" t="s">
        <v>218</v>
      </c>
      <c r="I564" s="96">
        <v>195644.99</v>
      </c>
      <c r="J564" s="96">
        <v>1.1159308122290701</v>
      </c>
      <c r="K564" s="97">
        <f>D564/D581</f>
        <v>0.10144826341538166</v>
      </c>
    </row>
    <row r="565" spans="1:11" ht="15.95" customHeight="1" x14ac:dyDescent="0.2">
      <c r="A565" s="193"/>
      <c r="B565" s="93" t="s">
        <v>219</v>
      </c>
      <c r="C565" s="94">
        <v>378523.80499999999</v>
      </c>
      <c r="D565" s="94">
        <v>2.15904520305727</v>
      </c>
      <c r="E565" s="81">
        <f>D565/D581</f>
        <v>0.16481261092040225</v>
      </c>
      <c r="F565" s="91"/>
      <c r="G565" s="200"/>
      <c r="H565" s="93" t="s">
        <v>219</v>
      </c>
      <c r="I565" s="94">
        <v>317844.40999999997</v>
      </c>
      <c r="J565" s="94">
        <v>1.81293868355008</v>
      </c>
      <c r="K565" s="95">
        <f>D565/D581</f>
        <v>0.16481261092040225</v>
      </c>
    </row>
    <row r="566" spans="1:11" ht="15.95" customHeight="1" x14ac:dyDescent="0.2">
      <c r="A566" s="194"/>
      <c r="B566" s="91" t="s">
        <v>220</v>
      </c>
      <c r="C566" s="96">
        <v>492022.03</v>
      </c>
      <c r="D566" s="96">
        <v>2.8064227127538199</v>
      </c>
      <c r="E566" s="82">
        <f>D566/D581</f>
        <v>0.21423074143158927</v>
      </c>
      <c r="F566" s="91"/>
      <c r="G566" s="201"/>
      <c r="H566" s="91" t="s">
        <v>220</v>
      </c>
      <c r="I566" s="96">
        <v>413148.26</v>
      </c>
      <c r="J566" s="96">
        <v>2.3565381017567901</v>
      </c>
      <c r="K566" s="97">
        <f>D566/D581</f>
        <v>0.21423074143158927</v>
      </c>
    </row>
    <row r="567" spans="1:11" ht="15.95" customHeight="1" x14ac:dyDescent="0.2">
      <c r="A567" s="193"/>
      <c r="B567" s="93" t="s">
        <v>221</v>
      </c>
      <c r="C567" s="94">
        <v>115158.645</v>
      </c>
      <c r="D567" s="94">
        <v>0.65684830595482502</v>
      </c>
      <c r="E567" s="81">
        <f>D567/D581</f>
        <v>5.0141092057620219E-2</v>
      </c>
      <c r="F567" s="91"/>
      <c r="G567" s="200"/>
      <c r="H567" s="93" t="s">
        <v>221</v>
      </c>
      <c r="I567" s="94">
        <v>96698.104999999996</v>
      </c>
      <c r="J567" s="94">
        <v>0.55155204768423505</v>
      </c>
      <c r="K567" s="95">
        <f>D567/D581</f>
        <v>5.0141092057620219E-2</v>
      </c>
    </row>
    <row r="568" spans="1:11" ht="15.95" customHeight="1" x14ac:dyDescent="0.2">
      <c r="A568" s="194"/>
      <c r="B568" s="91" t="s">
        <v>222</v>
      </c>
      <c r="C568" s="96">
        <v>72308.914999999994</v>
      </c>
      <c r="D568" s="96">
        <v>0.41243962468628798</v>
      </c>
      <c r="E568" s="82">
        <f>D568/D581</f>
        <v>3.1483940815747166E-2</v>
      </c>
      <c r="F568" s="91"/>
      <c r="G568" s="201"/>
      <c r="H568" s="91" t="s">
        <v>222</v>
      </c>
      <c r="I568" s="96">
        <v>60717.42</v>
      </c>
      <c r="J568" s="96">
        <v>0.34632340862423</v>
      </c>
      <c r="K568" s="97">
        <f>D568/D581</f>
        <v>3.1483940815747166E-2</v>
      </c>
    </row>
    <row r="569" spans="1:11" ht="15.95" customHeight="1" x14ac:dyDescent="0.2">
      <c r="A569" s="193"/>
      <c r="B569" s="93" t="s">
        <v>223</v>
      </c>
      <c r="C569" s="94">
        <v>107124.325</v>
      </c>
      <c r="D569" s="94">
        <v>0.61102170317134397</v>
      </c>
      <c r="E569" s="81">
        <f>D569/D581</f>
        <v>4.6642878104682733E-2</v>
      </c>
      <c r="F569" s="91"/>
      <c r="G569" s="200"/>
      <c r="H569" s="93" t="s">
        <v>223</v>
      </c>
      <c r="I569" s="94">
        <v>89951.73</v>
      </c>
      <c r="J569" s="94">
        <v>0.51307169746748804</v>
      </c>
      <c r="K569" s="95">
        <f>D569/D581</f>
        <v>4.6642878104682733E-2</v>
      </c>
    </row>
    <row r="570" spans="1:11" ht="15.95" customHeight="1" x14ac:dyDescent="0.2">
      <c r="A570" s="194"/>
      <c r="B570" s="91" t="s">
        <v>224</v>
      </c>
      <c r="C570" s="96">
        <v>53562.16</v>
      </c>
      <c r="D570" s="96">
        <v>0.30551083732603201</v>
      </c>
      <c r="E570" s="82">
        <f>D570/D581</f>
        <v>2.3321437963819233E-2</v>
      </c>
      <c r="F570" s="91"/>
      <c r="G570" s="201"/>
      <c r="H570" s="91" t="s">
        <v>224</v>
      </c>
      <c r="I570" s="96">
        <v>44975.864999999998</v>
      </c>
      <c r="J570" s="96">
        <v>0.25653584873374402</v>
      </c>
      <c r="K570" s="97">
        <f>D570/D581</f>
        <v>2.3321437963819233E-2</v>
      </c>
    </row>
    <row r="571" spans="1:11" ht="15.95" customHeight="1" x14ac:dyDescent="0.2">
      <c r="A571" s="193"/>
      <c r="B571" s="93" t="s">
        <v>225</v>
      </c>
      <c r="C571" s="94">
        <v>67756.134999999995</v>
      </c>
      <c r="D571" s="94">
        <v>0.38647122404745599</v>
      </c>
      <c r="E571" s="81">
        <f>D571/D581</f>
        <v>2.9501620156294341E-2</v>
      </c>
      <c r="F571" s="91"/>
      <c r="G571" s="200"/>
      <c r="H571" s="93" t="s">
        <v>225</v>
      </c>
      <c r="I571" s="94">
        <v>56894.464999999997</v>
      </c>
      <c r="J571" s="94">
        <v>0.32451782454939498</v>
      </c>
      <c r="K571" s="95">
        <f>D571/D581</f>
        <v>2.9501620156294341E-2</v>
      </c>
    </row>
    <row r="572" spans="1:11" ht="15.95" customHeight="1" x14ac:dyDescent="0.2">
      <c r="A572" s="194"/>
      <c r="B572" s="91" t="s">
        <v>226</v>
      </c>
      <c r="C572" s="96">
        <v>8034.32</v>
      </c>
      <c r="D572" s="96">
        <v>4.58266027834816E-2</v>
      </c>
      <c r="E572" s="82">
        <f>D572/D581</f>
        <v>3.4982139529375258E-3</v>
      </c>
      <c r="F572" s="91"/>
      <c r="G572" s="201"/>
      <c r="H572" s="91" t="s">
        <v>226</v>
      </c>
      <c r="I572" s="96">
        <v>6746.38</v>
      </c>
      <c r="J572" s="96">
        <v>3.8480378736025597E-2</v>
      </c>
      <c r="K572" s="97">
        <f>D572/D581</f>
        <v>3.4982139529375258E-3</v>
      </c>
    </row>
    <row r="573" spans="1:11" ht="15.95" customHeight="1" x14ac:dyDescent="0.2">
      <c r="A573" s="193"/>
      <c r="B573" s="93" t="s">
        <v>227</v>
      </c>
      <c r="C573" s="94">
        <v>11515.865</v>
      </c>
      <c r="D573" s="94">
        <v>6.5684833447410496E-2</v>
      </c>
      <c r="E573" s="81">
        <f>D573/D581</f>
        <v>5.0141094234664486E-3</v>
      </c>
      <c r="F573" s="91"/>
      <c r="G573" s="200"/>
      <c r="H573" s="93" t="s">
        <v>227</v>
      </c>
      <c r="I573" s="94">
        <v>9669.8150000000005</v>
      </c>
      <c r="J573" s="94">
        <v>5.5155230435774603E-2</v>
      </c>
      <c r="K573" s="95">
        <f>D573/D581</f>
        <v>5.0141094234664486E-3</v>
      </c>
    </row>
    <row r="574" spans="1:11" ht="15.95" customHeight="1" x14ac:dyDescent="0.2">
      <c r="A574" s="194"/>
      <c r="B574" s="91" t="s">
        <v>228</v>
      </c>
      <c r="C574" s="96">
        <v>18211.145</v>
      </c>
      <c r="D574" s="96">
        <v>0.103873745151723</v>
      </c>
      <c r="E574" s="82">
        <f>D574/D581</f>
        <v>7.9292935230322881E-3</v>
      </c>
      <c r="F574" s="91"/>
      <c r="G574" s="201"/>
      <c r="H574" s="91" t="s">
        <v>228</v>
      </c>
      <c r="I574" s="96">
        <v>15291.79</v>
      </c>
      <c r="J574" s="96">
        <v>8.7222165183664199E-2</v>
      </c>
      <c r="K574" s="97">
        <f>D574/D581</f>
        <v>7.9292935230322881E-3</v>
      </c>
    </row>
    <row r="575" spans="1:11" ht="15.95" customHeight="1" x14ac:dyDescent="0.2">
      <c r="A575" s="193"/>
      <c r="B575" s="93" t="s">
        <v>229</v>
      </c>
      <c r="C575" s="94">
        <v>77397.335000000006</v>
      </c>
      <c r="D575" s="94">
        <v>0.44146323864932702</v>
      </c>
      <c r="E575" s="81">
        <f>D575/D581</f>
        <v>3.3699483866360833E-2</v>
      </c>
      <c r="F575" s="91"/>
      <c r="G575" s="200"/>
      <c r="H575" s="93" t="s">
        <v>229</v>
      </c>
      <c r="I575" s="94">
        <v>64990.125</v>
      </c>
      <c r="J575" s="94">
        <v>0.37069430184804902</v>
      </c>
      <c r="K575" s="95">
        <f>D575/D581</f>
        <v>3.3699483866360833E-2</v>
      </c>
    </row>
    <row r="576" spans="1:11" ht="15.95" customHeight="1" x14ac:dyDescent="0.2">
      <c r="A576" s="194"/>
      <c r="B576" s="91" t="s">
        <v>230</v>
      </c>
      <c r="C576" s="96">
        <v>79272</v>
      </c>
      <c r="D576" s="96">
        <v>0.45215605749486698</v>
      </c>
      <c r="E576" s="82">
        <f>D576/D581</f>
        <v>3.4515729579760832E-2</v>
      </c>
      <c r="F576" s="91"/>
      <c r="G576" s="201"/>
      <c r="H576" s="91" t="s">
        <v>230</v>
      </c>
      <c r="I576" s="96">
        <v>66564.28</v>
      </c>
      <c r="J576" s="96">
        <v>0.37967305498517001</v>
      </c>
      <c r="K576" s="97">
        <f>D576/D581</f>
        <v>3.4515729579760832E-2</v>
      </c>
    </row>
    <row r="577" spans="1:11" ht="15.95" customHeight="1" x14ac:dyDescent="0.2">
      <c r="A577" s="193"/>
      <c r="B577" s="93" t="s">
        <v>231</v>
      </c>
      <c r="C577" s="94">
        <v>126942.325</v>
      </c>
      <c r="D577" s="94">
        <v>0.72406071754506096</v>
      </c>
      <c r="E577" s="81">
        <f>D577/D581</f>
        <v>5.5271810499622959E-2</v>
      </c>
      <c r="F577" s="91"/>
      <c r="G577" s="200"/>
      <c r="H577" s="93" t="s">
        <v>231</v>
      </c>
      <c r="I577" s="94">
        <v>106592.8</v>
      </c>
      <c r="J577" s="94">
        <v>0.60798996121378102</v>
      </c>
      <c r="K577" s="95">
        <f>D577/D581</f>
        <v>5.5271810499622959E-2</v>
      </c>
    </row>
    <row r="578" spans="1:11" ht="15.95" customHeight="1" x14ac:dyDescent="0.2">
      <c r="A578" s="194"/>
      <c r="B578" s="91" t="s">
        <v>232</v>
      </c>
      <c r="C578" s="96">
        <v>68291.759999999995</v>
      </c>
      <c r="D578" s="96">
        <v>0.389526351813826</v>
      </c>
      <c r="E578" s="82">
        <f>D578/D581</f>
        <v>2.973483601632259E-2</v>
      </c>
      <c r="F578" s="91"/>
      <c r="G578" s="201"/>
      <c r="H578" s="91" t="s">
        <v>232</v>
      </c>
      <c r="I578" s="96">
        <v>57344.23</v>
      </c>
      <c r="J578" s="96">
        <v>0.32708321925621697</v>
      </c>
      <c r="K578" s="97">
        <f>D578/D581</f>
        <v>2.973483601632259E-2</v>
      </c>
    </row>
    <row r="579" spans="1:11" ht="15.95" customHeight="1" x14ac:dyDescent="0.2">
      <c r="A579" s="193"/>
      <c r="B579" s="93" t="s">
        <v>233</v>
      </c>
      <c r="C579" s="94">
        <v>73915.789999999994</v>
      </c>
      <c r="D579" s="94">
        <v>0.42160500798539802</v>
      </c>
      <c r="E579" s="81">
        <f>D579/D581</f>
        <v>3.2183588395831901E-2</v>
      </c>
      <c r="F579" s="91"/>
      <c r="G579" s="200"/>
      <c r="H579" s="93" t="s">
        <v>233</v>
      </c>
      <c r="I579" s="94">
        <v>62066.684999999998</v>
      </c>
      <c r="J579" s="94">
        <v>0.354019421629021</v>
      </c>
      <c r="K579" s="95">
        <f>D579/D581</f>
        <v>3.2183588395831901E-2</v>
      </c>
    </row>
    <row r="580" spans="1:11" ht="15.95" customHeight="1" x14ac:dyDescent="0.2">
      <c r="A580" s="195"/>
      <c r="B580" s="17" t="s">
        <v>234</v>
      </c>
      <c r="C580" s="83">
        <v>12854.92</v>
      </c>
      <c r="D580" s="83">
        <v>7.3322610084417095E-2</v>
      </c>
      <c r="E580" s="84">
        <f>D580/D581</f>
        <v>5.5971458079707688E-3</v>
      </c>
      <c r="F580" s="91"/>
      <c r="G580" s="202"/>
      <c r="H580" s="17" t="s">
        <v>234</v>
      </c>
      <c r="I580" s="83">
        <v>10794.21</v>
      </c>
      <c r="J580" s="83">
        <v>6.1568617385352499E-2</v>
      </c>
      <c r="K580" s="98">
        <f>D580/D581</f>
        <v>5.5971458079707688E-3</v>
      </c>
    </row>
    <row r="581" spans="1:11" s="18" customFormat="1" ht="15.95" customHeight="1" x14ac:dyDescent="0.2">
      <c r="A581" s="99"/>
      <c r="B581" s="19" t="s">
        <v>243</v>
      </c>
      <c r="C581" s="85">
        <f>SUM(C562:C580)</f>
        <v>2296692</v>
      </c>
      <c r="D581" s="85">
        <f>SUM(D562:D580)</f>
        <v>13.100000000000003</v>
      </c>
      <c r="E581" s="86">
        <f>SUM(E562:E580)</f>
        <v>0.99999999999999978</v>
      </c>
      <c r="F581" s="100"/>
      <c r="G581" s="19"/>
      <c r="H581" s="19" t="s">
        <v>243</v>
      </c>
      <c r="I581" s="85">
        <f>SUM(I562:I580)</f>
        <v>1928520</v>
      </c>
      <c r="J581" s="85">
        <f>SUM(J562:J580)</f>
        <v>11.000000000000007</v>
      </c>
      <c r="K581" s="101">
        <f>SUM(K562:K580)</f>
        <v>0.99999999999999978</v>
      </c>
    </row>
    <row r="582" spans="1:11" ht="15" customHeight="1" x14ac:dyDescent="0.2">
      <c r="A582" s="102"/>
      <c r="B582" s="91"/>
      <c r="C582" s="103"/>
      <c r="D582" s="103"/>
      <c r="E582" s="103"/>
      <c r="F582" s="91"/>
      <c r="G582" s="91"/>
      <c r="H582" s="91"/>
      <c r="I582" s="103"/>
      <c r="J582" s="103"/>
      <c r="K582" s="104"/>
    </row>
    <row r="583" spans="1:11" s="43" customFormat="1" ht="15.95" customHeight="1" x14ac:dyDescent="0.2">
      <c r="A583" s="196" t="s">
        <v>244</v>
      </c>
      <c r="B583" s="197"/>
      <c r="C583" s="197"/>
      <c r="D583" s="197"/>
      <c r="E583" s="197"/>
      <c r="F583" s="197"/>
      <c r="G583" s="197"/>
      <c r="H583" s="197"/>
      <c r="I583" s="197"/>
      <c r="J583" s="197"/>
      <c r="K583" s="198"/>
    </row>
    <row r="584" spans="1:11" ht="15" customHeight="1" x14ac:dyDescent="0.2">
      <c r="A584" s="102"/>
      <c r="B584" s="91"/>
      <c r="C584" s="103"/>
      <c r="D584" s="103"/>
      <c r="E584" s="103"/>
      <c r="F584" s="91"/>
      <c r="G584" s="91"/>
      <c r="H584" s="91"/>
      <c r="I584" s="103"/>
      <c r="J584" s="103"/>
      <c r="K584" s="104"/>
    </row>
    <row r="585" spans="1:11" s="15" customFormat="1" ht="32.1" customHeight="1" x14ac:dyDescent="0.2">
      <c r="A585" s="64" t="s">
        <v>1</v>
      </c>
      <c r="B585" s="64" t="s">
        <v>210</v>
      </c>
      <c r="C585" s="63" t="s">
        <v>240</v>
      </c>
      <c r="D585" s="63" t="s">
        <v>241</v>
      </c>
      <c r="E585" s="63" t="s">
        <v>242</v>
      </c>
      <c r="F585" s="90"/>
      <c r="G585" s="64" t="s">
        <v>1</v>
      </c>
      <c r="H585" s="64" t="s">
        <v>210</v>
      </c>
      <c r="I585" s="63" t="s">
        <v>240</v>
      </c>
      <c r="J585" s="63" t="s">
        <v>241</v>
      </c>
      <c r="K585" s="63" t="s">
        <v>242</v>
      </c>
    </row>
    <row r="586" spans="1:11" ht="15.95" customHeight="1" x14ac:dyDescent="0.2">
      <c r="A586" s="192" t="s">
        <v>56</v>
      </c>
      <c r="B586" s="16" t="s">
        <v>216</v>
      </c>
      <c r="C586" s="79">
        <v>151359.32</v>
      </c>
      <c r="D586" s="79">
        <v>0.86333173625370796</v>
      </c>
      <c r="E586" s="80">
        <f>D586/D605</f>
        <v>7.640103860652285E-2</v>
      </c>
      <c r="F586" s="91"/>
      <c r="G586" s="199" t="s">
        <v>58</v>
      </c>
      <c r="H586" s="16" t="s">
        <v>216</v>
      </c>
      <c r="I586" s="79">
        <v>147340.92499999999</v>
      </c>
      <c r="J586" s="79">
        <v>0.84041139060004599</v>
      </c>
      <c r="K586" s="92">
        <f>D586/D605</f>
        <v>7.640103860652285E-2</v>
      </c>
    </row>
    <row r="587" spans="1:11" ht="15.95" customHeight="1" x14ac:dyDescent="0.2">
      <c r="A587" s="193"/>
      <c r="B587" s="93" t="s">
        <v>217</v>
      </c>
      <c r="C587" s="94">
        <v>108113.8</v>
      </c>
      <c r="D587" s="94">
        <v>0.61666552589550505</v>
      </c>
      <c r="E587" s="81">
        <f>D587/D605</f>
        <v>5.4572170433230552E-2</v>
      </c>
      <c r="F587" s="91"/>
      <c r="G587" s="200"/>
      <c r="H587" s="93" t="s">
        <v>217</v>
      </c>
      <c r="I587" s="94">
        <v>105243.515</v>
      </c>
      <c r="J587" s="94">
        <v>0.60029383413187298</v>
      </c>
      <c r="K587" s="95">
        <f>D587/D605</f>
        <v>5.4572170433230552E-2</v>
      </c>
    </row>
    <row r="588" spans="1:11" ht="15.95" customHeight="1" x14ac:dyDescent="0.2">
      <c r="A588" s="194"/>
      <c r="B588" s="91" t="s">
        <v>218</v>
      </c>
      <c r="C588" s="96">
        <v>200980.76500000001</v>
      </c>
      <c r="D588" s="96">
        <v>1.14636530344513</v>
      </c>
      <c r="E588" s="82">
        <f>D588/D605</f>
        <v>0.10144825694204693</v>
      </c>
      <c r="F588" s="91"/>
      <c r="G588" s="201"/>
      <c r="H588" s="91" t="s">
        <v>218</v>
      </c>
      <c r="I588" s="96">
        <v>195644.99</v>
      </c>
      <c r="J588" s="96">
        <v>1.1159308122290701</v>
      </c>
      <c r="K588" s="97">
        <f>D588/D605</f>
        <v>0.10144825694204693</v>
      </c>
    </row>
    <row r="589" spans="1:11" ht="15.95" customHeight="1" x14ac:dyDescent="0.2">
      <c r="A589" s="193"/>
      <c r="B589" s="93" t="s">
        <v>219</v>
      </c>
      <c r="C589" s="94">
        <v>326512.90500000003</v>
      </c>
      <c r="D589" s="94">
        <v>1.8623825290896601</v>
      </c>
      <c r="E589" s="81">
        <f>D589/D605</f>
        <v>0.16481261319377527</v>
      </c>
      <c r="F589" s="91"/>
      <c r="G589" s="200"/>
      <c r="H589" s="93" t="s">
        <v>219</v>
      </c>
      <c r="I589" s="94">
        <v>317844.40999999997</v>
      </c>
      <c r="J589" s="94">
        <v>1.81293868355008</v>
      </c>
      <c r="K589" s="95">
        <f>D589/D605</f>
        <v>0.16481261319377527</v>
      </c>
    </row>
    <row r="590" spans="1:11" ht="15.95" customHeight="1" x14ac:dyDescent="0.2">
      <c r="A590" s="194"/>
      <c r="B590" s="91" t="s">
        <v>220</v>
      </c>
      <c r="C590" s="96">
        <v>424415.96</v>
      </c>
      <c r="D590" s="96">
        <v>2.4208074378279698</v>
      </c>
      <c r="E590" s="82">
        <f>D590/D605</f>
        <v>0.21423074671043987</v>
      </c>
      <c r="F590" s="91"/>
      <c r="G590" s="201"/>
      <c r="H590" s="91" t="s">
        <v>220</v>
      </c>
      <c r="I590" s="96">
        <v>413148.26</v>
      </c>
      <c r="J590" s="96">
        <v>2.3565381017567901</v>
      </c>
      <c r="K590" s="97">
        <f>D590/D605</f>
        <v>0.21423074671043987</v>
      </c>
    </row>
    <row r="591" spans="1:11" ht="15.95" customHeight="1" x14ac:dyDescent="0.2">
      <c r="A591" s="193"/>
      <c r="B591" s="93" t="s">
        <v>221</v>
      </c>
      <c r="C591" s="94">
        <v>99335.33</v>
      </c>
      <c r="D591" s="94">
        <v>0.56659439881359797</v>
      </c>
      <c r="E591" s="81">
        <f>D591/D605</f>
        <v>5.0141097240141423E-2</v>
      </c>
      <c r="F591" s="91"/>
      <c r="G591" s="200"/>
      <c r="H591" s="93" t="s">
        <v>221</v>
      </c>
      <c r="I591" s="94">
        <v>96698.104999999996</v>
      </c>
      <c r="J591" s="94">
        <v>0.55155204768423505</v>
      </c>
      <c r="K591" s="95">
        <f>D591/D605</f>
        <v>5.0141097240141423E-2</v>
      </c>
    </row>
    <row r="592" spans="1:11" ht="15.95" customHeight="1" x14ac:dyDescent="0.2">
      <c r="A592" s="194"/>
      <c r="B592" s="91" t="s">
        <v>222</v>
      </c>
      <c r="C592" s="96">
        <v>62373.35</v>
      </c>
      <c r="D592" s="96">
        <v>0.35576859456992899</v>
      </c>
      <c r="E592" s="82">
        <f>D592/D605</f>
        <v>3.1483946422117617E-2</v>
      </c>
      <c r="F592" s="91"/>
      <c r="G592" s="201"/>
      <c r="H592" s="91" t="s">
        <v>222</v>
      </c>
      <c r="I592" s="96">
        <v>60717.42</v>
      </c>
      <c r="J592" s="96">
        <v>0.34632340862423</v>
      </c>
      <c r="K592" s="97">
        <f>D592/D605</f>
        <v>3.1483946422117617E-2</v>
      </c>
    </row>
    <row r="593" spans="1:11" ht="15.95" customHeight="1" x14ac:dyDescent="0.2">
      <c r="A593" s="193"/>
      <c r="B593" s="93" t="s">
        <v>223</v>
      </c>
      <c r="C593" s="94">
        <v>92404.95</v>
      </c>
      <c r="D593" s="94">
        <v>0.52706451060917203</v>
      </c>
      <c r="E593" s="81">
        <f>D593/D605</f>
        <v>4.6642877045059483E-2</v>
      </c>
      <c r="F593" s="91"/>
      <c r="G593" s="200"/>
      <c r="H593" s="93" t="s">
        <v>223</v>
      </c>
      <c r="I593" s="94">
        <v>89951.73</v>
      </c>
      <c r="J593" s="94">
        <v>0.51307169746748804</v>
      </c>
      <c r="K593" s="95">
        <f>D593/D605</f>
        <v>4.6642877045059483E-2</v>
      </c>
    </row>
    <row r="594" spans="1:11" ht="15.95" customHeight="1" x14ac:dyDescent="0.2">
      <c r="A594" s="194"/>
      <c r="B594" s="91" t="s">
        <v>224</v>
      </c>
      <c r="C594" s="96">
        <v>46202.48</v>
      </c>
      <c r="D594" s="96">
        <v>0.26353228382386501</v>
      </c>
      <c r="E594" s="82">
        <f>D594/D605</f>
        <v>2.3321441046359741E-2</v>
      </c>
      <c r="F594" s="91"/>
      <c r="G594" s="201"/>
      <c r="H594" s="91" t="s">
        <v>224</v>
      </c>
      <c r="I594" s="96">
        <v>44975.864999999998</v>
      </c>
      <c r="J594" s="96">
        <v>0.25653584873374402</v>
      </c>
      <c r="K594" s="97">
        <f>D594/D605</f>
        <v>2.3321441046359741E-2</v>
      </c>
    </row>
    <row r="595" spans="1:11" ht="15.95" customHeight="1" x14ac:dyDescent="0.2">
      <c r="A595" s="193"/>
      <c r="B595" s="93" t="s">
        <v>225</v>
      </c>
      <c r="C595" s="94">
        <v>58446.125</v>
      </c>
      <c r="D595" s="94">
        <v>0.33336826945014802</v>
      </c>
      <c r="E595" s="81">
        <f>D595/D605</f>
        <v>2.9501616765499832E-2</v>
      </c>
      <c r="F595" s="91"/>
      <c r="G595" s="200"/>
      <c r="H595" s="93" t="s">
        <v>225</v>
      </c>
      <c r="I595" s="94">
        <v>56894.464999999997</v>
      </c>
      <c r="J595" s="94">
        <v>0.32451782454939498</v>
      </c>
      <c r="K595" s="95">
        <f>D595/D605</f>
        <v>2.9501616765499832E-2</v>
      </c>
    </row>
    <row r="596" spans="1:11" ht="15.95" customHeight="1" x14ac:dyDescent="0.2">
      <c r="A596" s="194"/>
      <c r="B596" s="91" t="s">
        <v>226</v>
      </c>
      <c r="C596" s="96">
        <v>6930.3649999999998</v>
      </c>
      <c r="D596" s="96">
        <v>3.9529802646589098E-2</v>
      </c>
      <c r="E596" s="82">
        <f>D596/D605</f>
        <v>3.4982126235919564E-3</v>
      </c>
      <c r="F596" s="91"/>
      <c r="G596" s="201"/>
      <c r="H596" s="91" t="s">
        <v>226</v>
      </c>
      <c r="I596" s="96">
        <v>6746.38</v>
      </c>
      <c r="J596" s="96">
        <v>3.8480378736025597E-2</v>
      </c>
      <c r="K596" s="97">
        <f>D596/D605</f>
        <v>3.4982126235919564E-3</v>
      </c>
    </row>
    <row r="597" spans="1:11" ht="15.95" customHeight="1" x14ac:dyDescent="0.2">
      <c r="A597" s="193"/>
      <c r="B597" s="93" t="s">
        <v>227</v>
      </c>
      <c r="C597" s="94">
        <v>9933.5349999999999</v>
      </c>
      <c r="D597" s="94">
        <v>5.6659451289071398E-2</v>
      </c>
      <c r="E597" s="81">
        <f>D597/D605</f>
        <v>5.0141107335461427E-3</v>
      </c>
      <c r="F597" s="91"/>
      <c r="G597" s="200"/>
      <c r="H597" s="93" t="s">
        <v>227</v>
      </c>
      <c r="I597" s="94">
        <v>9669.8150000000005</v>
      </c>
      <c r="J597" s="94">
        <v>5.5155230435774603E-2</v>
      </c>
      <c r="K597" s="95">
        <f>D597/D605</f>
        <v>5.0141107335461427E-3</v>
      </c>
    </row>
    <row r="598" spans="1:11" ht="15.95" customHeight="1" x14ac:dyDescent="0.2">
      <c r="A598" s="194"/>
      <c r="B598" s="91" t="s">
        <v>228</v>
      </c>
      <c r="C598" s="96">
        <v>15708.834999999999</v>
      </c>
      <c r="D598" s="96">
        <v>8.9600929728496495E-2</v>
      </c>
      <c r="E598" s="82">
        <f>D598/D605</f>
        <v>7.9292858166811076E-3</v>
      </c>
      <c r="F598" s="91"/>
      <c r="G598" s="201"/>
      <c r="H598" s="91" t="s">
        <v>228</v>
      </c>
      <c r="I598" s="96">
        <v>15291.79</v>
      </c>
      <c r="J598" s="96">
        <v>8.7222165183664199E-2</v>
      </c>
      <c r="K598" s="97">
        <f>D598/D605</f>
        <v>7.9292858166811076E-3</v>
      </c>
    </row>
    <row r="599" spans="1:11" ht="15.95" customHeight="1" x14ac:dyDescent="0.2">
      <c r="A599" s="193"/>
      <c r="B599" s="93" t="s">
        <v>229</v>
      </c>
      <c r="C599" s="94">
        <v>66762.574999999997</v>
      </c>
      <c r="D599" s="94">
        <v>0.38080410107232499</v>
      </c>
      <c r="E599" s="81">
        <f>D599/D605</f>
        <v>3.3699477971002222E-2</v>
      </c>
      <c r="F599" s="91"/>
      <c r="G599" s="200"/>
      <c r="H599" s="93" t="s">
        <v>229</v>
      </c>
      <c r="I599" s="94">
        <v>64990.125</v>
      </c>
      <c r="J599" s="94">
        <v>0.37069430184804902</v>
      </c>
      <c r="K599" s="95">
        <f>D599/D605</f>
        <v>3.3699477971002222E-2</v>
      </c>
    </row>
    <row r="600" spans="1:11" ht="15.95" customHeight="1" x14ac:dyDescent="0.2">
      <c r="A600" s="194"/>
      <c r="B600" s="91" t="s">
        <v>230</v>
      </c>
      <c r="C600" s="96">
        <v>68379.664999999994</v>
      </c>
      <c r="D600" s="96">
        <v>0.39002774925849898</v>
      </c>
      <c r="E600" s="82">
        <f>D600/D605</f>
        <v>3.4515730022876022E-2</v>
      </c>
      <c r="F600" s="91"/>
      <c r="G600" s="201"/>
      <c r="H600" s="91" t="s">
        <v>230</v>
      </c>
      <c r="I600" s="96">
        <v>66564.28</v>
      </c>
      <c r="J600" s="96">
        <v>0.37967305498517001</v>
      </c>
      <c r="K600" s="97">
        <f>D600/D605</f>
        <v>3.4515730022876022E-2</v>
      </c>
    </row>
    <row r="601" spans="1:11" ht="15.95" customHeight="1" x14ac:dyDescent="0.2">
      <c r="A601" s="193"/>
      <c r="B601" s="93" t="s">
        <v>231</v>
      </c>
      <c r="C601" s="94">
        <v>109499.87</v>
      </c>
      <c r="D601" s="94">
        <v>0.62457146931325602</v>
      </c>
      <c r="E601" s="81">
        <f>D601/D605</f>
        <v>5.5271811443650988E-2</v>
      </c>
      <c r="F601" s="91"/>
      <c r="G601" s="200"/>
      <c r="H601" s="93" t="s">
        <v>231</v>
      </c>
      <c r="I601" s="94">
        <v>106592.8</v>
      </c>
      <c r="J601" s="94">
        <v>0.60798996121378102</v>
      </c>
      <c r="K601" s="95">
        <f>D601/D605</f>
        <v>5.5271811443650988E-2</v>
      </c>
    </row>
    <row r="602" spans="1:11" ht="15.95" customHeight="1" x14ac:dyDescent="0.2">
      <c r="A602" s="194"/>
      <c r="B602" s="91" t="s">
        <v>232</v>
      </c>
      <c r="C602" s="96">
        <v>58908.160000000003</v>
      </c>
      <c r="D602" s="96">
        <v>0.33600365046771602</v>
      </c>
      <c r="E602" s="82">
        <f>D602/D605</f>
        <v>2.9734836324576647E-2</v>
      </c>
      <c r="F602" s="91"/>
      <c r="G602" s="201"/>
      <c r="H602" s="91" t="s">
        <v>232</v>
      </c>
      <c r="I602" s="96">
        <v>57344.23</v>
      </c>
      <c r="J602" s="96">
        <v>0.32708321925621697</v>
      </c>
      <c r="K602" s="97">
        <f>D602/D605</f>
        <v>2.9734836324576647E-2</v>
      </c>
    </row>
    <row r="603" spans="1:11" ht="15.95" customHeight="1" x14ac:dyDescent="0.2">
      <c r="A603" s="193"/>
      <c r="B603" s="93" t="s">
        <v>233</v>
      </c>
      <c r="C603" s="94">
        <v>63759.42</v>
      </c>
      <c r="D603" s="94">
        <v>0.36367453798768001</v>
      </c>
      <c r="E603" s="81">
        <f>D603/D605</f>
        <v>3.2183587432538061E-2</v>
      </c>
      <c r="F603" s="91"/>
      <c r="G603" s="200"/>
      <c r="H603" s="93" t="s">
        <v>233</v>
      </c>
      <c r="I603" s="94">
        <v>62066.684999999998</v>
      </c>
      <c r="J603" s="94">
        <v>0.354019421629021</v>
      </c>
      <c r="K603" s="95">
        <f>D603/D605</f>
        <v>3.2183587432538061E-2</v>
      </c>
    </row>
    <row r="604" spans="1:11" ht="15.95" customHeight="1" x14ac:dyDescent="0.2">
      <c r="A604" s="195"/>
      <c r="B604" s="17" t="s">
        <v>234</v>
      </c>
      <c r="C604" s="83">
        <v>11088.59</v>
      </c>
      <c r="D604" s="83">
        <v>6.3247718457677404E-2</v>
      </c>
      <c r="E604" s="84">
        <f>D604/D605</f>
        <v>5.5971432263431349E-3</v>
      </c>
      <c r="F604" s="91"/>
      <c r="G604" s="202"/>
      <c r="H604" s="17" t="s">
        <v>234</v>
      </c>
      <c r="I604" s="83">
        <v>10794.21</v>
      </c>
      <c r="J604" s="83">
        <v>6.1568617385352499E-2</v>
      </c>
      <c r="K604" s="98">
        <f>D604/D605</f>
        <v>5.5971432263431349E-3</v>
      </c>
    </row>
    <row r="605" spans="1:11" s="18" customFormat="1" ht="15.95" customHeight="1" x14ac:dyDescent="0.2">
      <c r="A605" s="99"/>
      <c r="B605" s="19" t="s">
        <v>243</v>
      </c>
      <c r="C605" s="85">
        <f>SUM(C586:C604)</f>
        <v>1981116</v>
      </c>
      <c r="D605" s="85">
        <f>SUM(D586:D604)</f>
        <v>11.299999999999997</v>
      </c>
      <c r="E605" s="86">
        <f>SUM(E586:E604)</f>
        <v>0.99999999999999956</v>
      </c>
      <c r="F605" s="100"/>
      <c r="G605" s="19"/>
      <c r="H605" s="19" t="s">
        <v>243</v>
      </c>
      <c r="I605" s="85">
        <f>SUM(I586:I604)</f>
        <v>1928520</v>
      </c>
      <c r="J605" s="85">
        <f>SUM(J586:J604)</f>
        <v>11.000000000000007</v>
      </c>
      <c r="K605" s="101">
        <f>SUM(K586:K604)</f>
        <v>0.99999999999999956</v>
      </c>
    </row>
    <row r="606" spans="1:11" ht="15" customHeight="1" x14ac:dyDescent="0.2">
      <c r="A606" s="102"/>
      <c r="B606" s="91"/>
      <c r="C606" s="103"/>
      <c r="D606" s="103"/>
      <c r="E606" s="103"/>
      <c r="F606" s="91"/>
      <c r="G606" s="91"/>
      <c r="H606" s="91"/>
      <c r="I606" s="103"/>
      <c r="J606" s="103"/>
      <c r="K606" s="104"/>
    </row>
    <row r="607" spans="1:11" s="43" customFormat="1" ht="15.95" customHeight="1" x14ac:dyDescent="0.2">
      <c r="A607" s="196" t="s">
        <v>244</v>
      </c>
      <c r="B607" s="197"/>
      <c r="C607" s="197"/>
      <c r="D607" s="197"/>
      <c r="E607" s="197"/>
      <c r="F607" s="197"/>
      <c r="G607" s="197"/>
      <c r="H607" s="197"/>
      <c r="I607" s="197"/>
      <c r="J607" s="197"/>
      <c r="K607" s="198"/>
    </row>
    <row r="608" spans="1:11" ht="15" customHeight="1" x14ac:dyDescent="0.2">
      <c r="A608" s="102"/>
      <c r="B608" s="91"/>
      <c r="C608" s="103"/>
      <c r="D608" s="103"/>
      <c r="E608" s="103"/>
      <c r="F608" s="91"/>
      <c r="G608" s="91"/>
      <c r="H608" s="91"/>
      <c r="I608" s="103"/>
      <c r="J608" s="103"/>
      <c r="K608" s="104"/>
    </row>
    <row r="609" spans="1:11" s="15" customFormat="1" ht="32.1" customHeight="1" x14ac:dyDescent="0.2">
      <c r="A609" s="64" t="s">
        <v>1</v>
      </c>
      <c r="B609" s="64" t="s">
        <v>210</v>
      </c>
      <c r="C609" s="63" t="s">
        <v>240</v>
      </c>
      <c r="D609" s="63" t="s">
        <v>241</v>
      </c>
      <c r="E609" s="63" t="s">
        <v>242</v>
      </c>
      <c r="F609" s="90"/>
      <c r="G609" s="64" t="s">
        <v>1</v>
      </c>
      <c r="H609" s="64" t="s">
        <v>210</v>
      </c>
      <c r="I609" s="63" t="s">
        <v>240</v>
      </c>
      <c r="J609" s="63" t="s">
        <v>241</v>
      </c>
      <c r="K609" s="63" t="s">
        <v>242</v>
      </c>
    </row>
    <row r="610" spans="1:11" ht="15.95" customHeight="1" x14ac:dyDescent="0.2">
      <c r="A610" s="192" t="s">
        <v>102</v>
      </c>
      <c r="B610" s="16" t="s">
        <v>216</v>
      </c>
      <c r="C610" s="79">
        <v>57596.904999999999</v>
      </c>
      <c r="D610" s="79">
        <v>0.32852444102213102</v>
      </c>
      <c r="E610" s="80">
        <f>D610/D629</f>
        <v>7.6401032795844412E-2</v>
      </c>
      <c r="F610" s="91"/>
      <c r="G610" s="199" t="s">
        <v>105</v>
      </c>
      <c r="H610" s="16" t="s">
        <v>216</v>
      </c>
      <c r="I610" s="79">
        <v>57596.904999999999</v>
      </c>
      <c r="J610" s="79">
        <v>0.32852444102213102</v>
      </c>
      <c r="K610" s="92">
        <f>D610/D629</f>
        <v>7.6401032795844412E-2</v>
      </c>
    </row>
    <row r="611" spans="1:11" ht="15.95" customHeight="1" x14ac:dyDescent="0.2">
      <c r="A611" s="193"/>
      <c r="B611" s="93" t="s">
        <v>217</v>
      </c>
      <c r="C611" s="94">
        <v>41140.639999999999</v>
      </c>
      <c r="D611" s="94">
        <v>0.234660278348163</v>
      </c>
      <c r="E611" s="81">
        <f>D611/D629</f>
        <v>5.4572157755386735E-2</v>
      </c>
      <c r="F611" s="91"/>
      <c r="G611" s="200"/>
      <c r="H611" s="93" t="s">
        <v>217</v>
      </c>
      <c r="I611" s="94">
        <v>41140.639999999999</v>
      </c>
      <c r="J611" s="94">
        <v>0.234660278348163</v>
      </c>
      <c r="K611" s="95">
        <f>D611/D629</f>
        <v>5.4572157755386735E-2</v>
      </c>
    </row>
    <row r="612" spans="1:11" ht="15.95" customHeight="1" x14ac:dyDescent="0.2">
      <c r="A612" s="194"/>
      <c r="B612" s="91" t="s">
        <v>218</v>
      </c>
      <c r="C612" s="96">
        <v>76479.41</v>
      </c>
      <c r="D612" s="96">
        <v>0.43622752680812199</v>
      </c>
      <c r="E612" s="82">
        <f>D612/D629</f>
        <v>0.10144826204840045</v>
      </c>
      <c r="F612" s="91"/>
      <c r="G612" s="201"/>
      <c r="H612" s="91" t="s">
        <v>218</v>
      </c>
      <c r="I612" s="96">
        <v>76479.41</v>
      </c>
      <c r="J612" s="96">
        <v>0.43622752680812199</v>
      </c>
      <c r="K612" s="97">
        <f>D612/D629</f>
        <v>0.10144826204840045</v>
      </c>
    </row>
    <row r="613" spans="1:11" ht="15.95" customHeight="1" x14ac:dyDescent="0.2">
      <c r="A613" s="193"/>
      <c r="B613" s="93" t="s">
        <v>219</v>
      </c>
      <c r="C613" s="94">
        <v>124248.26</v>
      </c>
      <c r="D613" s="94">
        <v>0.70869415925165402</v>
      </c>
      <c r="E613" s="81">
        <f>D613/D629</f>
        <v>0.16481259517480323</v>
      </c>
      <c r="F613" s="91"/>
      <c r="G613" s="200"/>
      <c r="H613" s="93" t="s">
        <v>219</v>
      </c>
      <c r="I613" s="94">
        <v>124248.26</v>
      </c>
      <c r="J613" s="94">
        <v>0.70869415925165402</v>
      </c>
      <c r="K613" s="95">
        <f>D613/D629</f>
        <v>0.16481259517480323</v>
      </c>
    </row>
    <row r="614" spans="1:11" ht="15.95" customHeight="1" x14ac:dyDescent="0.2">
      <c r="A614" s="194"/>
      <c r="B614" s="91" t="s">
        <v>220</v>
      </c>
      <c r="C614" s="96">
        <v>161503.43</v>
      </c>
      <c r="D614" s="96">
        <v>0.921192276979238</v>
      </c>
      <c r="E614" s="82">
        <f>D614/D629</f>
        <v>0.21423076208819486</v>
      </c>
      <c r="F614" s="91"/>
      <c r="G614" s="201"/>
      <c r="H614" s="91" t="s">
        <v>220</v>
      </c>
      <c r="I614" s="96">
        <v>161503.43</v>
      </c>
      <c r="J614" s="96">
        <v>0.921192276979238</v>
      </c>
      <c r="K614" s="97">
        <f>D614/D629</f>
        <v>0.21423076208819486</v>
      </c>
    </row>
    <row r="615" spans="1:11" ht="15.95" customHeight="1" x14ac:dyDescent="0.2">
      <c r="A615" s="193"/>
      <c r="B615" s="93" t="s">
        <v>221</v>
      </c>
      <c r="C615" s="94">
        <v>37800.17</v>
      </c>
      <c r="D615" s="94">
        <v>0.21560671914214</v>
      </c>
      <c r="E615" s="81">
        <f>D615/D629</f>
        <v>5.0141097474916269E-2</v>
      </c>
      <c r="F615" s="91"/>
      <c r="G615" s="200"/>
      <c r="H615" s="93" t="s">
        <v>221</v>
      </c>
      <c r="I615" s="94">
        <v>37800.17</v>
      </c>
      <c r="J615" s="94">
        <v>0.21560671914214</v>
      </c>
      <c r="K615" s="95">
        <f>D615/D629</f>
        <v>5.0141097474916269E-2</v>
      </c>
    </row>
    <row r="616" spans="1:11" ht="15.95" customHeight="1" x14ac:dyDescent="0.2">
      <c r="A616" s="194"/>
      <c r="B616" s="91" t="s">
        <v>222</v>
      </c>
      <c r="C616" s="96">
        <v>23734.985000000001</v>
      </c>
      <c r="D616" s="96">
        <v>0.13538093201003901</v>
      </c>
      <c r="E616" s="82">
        <f>D616/D629</f>
        <v>3.1483937676753254E-2</v>
      </c>
      <c r="F616" s="91"/>
      <c r="G616" s="201"/>
      <c r="H616" s="91" t="s">
        <v>222</v>
      </c>
      <c r="I616" s="96">
        <v>23734.985000000001</v>
      </c>
      <c r="J616" s="96">
        <v>0.13538093201003901</v>
      </c>
      <c r="K616" s="97">
        <f>D616/D629</f>
        <v>3.1483937676753254E-2</v>
      </c>
    </row>
    <row r="617" spans="1:11" ht="15.95" customHeight="1" x14ac:dyDescent="0.2">
      <c r="A617" s="193"/>
      <c r="B617" s="93" t="s">
        <v>223</v>
      </c>
      <c r="C617" s="94">
        <v>35162.949999999997</v>
      </c>
      <c r="D617" s="94">
        <v>0.20056439653205599</v>
      </c>
      <c r="E617" s="81">
        <f>D617/D629</f>
        <v>4.6642882914431617E-2</v>
      </c>
      <c r="F617" s="91"/>
      <c r="G617" s="200"/>
      <c r="H617" s="93" t="s">
        <v>223</v>
      </c>
      <c r="I617" s="94">
        <v>35162.949999999997</v>
      </c>
      <c r="J617" s="94">
        <v>0.20056439653205599</v>
      </c>
      <c r="K617" s="95">
        <f>D617/D629</f>
        <v>4.6642882914431617E-2</v>
      </c>
    </row>
    <row r="618" spans="1:11" ht="15.95" customHeight="1" x14ac:dyDescent="0.2">
      <c r="A618" s="194"/>
      <c r="B618" s="91" t="s">
        <v>224</v>
      </c>
      <c r="C618" s="96">
        <v>17581.474999999999</v>
      </c>
      <c r="D618" s="96">
        <v>0.10028219826602799</v>
      </c>
      <c r="E618" s="82">
        <f>D618/D629</f>
        <v>2.3321441457215809E-2</v>
      </c>
      <c r="F618" s="91"/>
      <c r="G618" s="201"/>
      <c r="H618" s="91" t="s">
        <v>224</v>
      </c>
      <c r="I618" s="96">
        <v>17581.474999999999</v>
      </c>
      <c r="J618" s="96">
        <v>0.10028219826602799</v>
      </c>
      <c r="K618" s="97">
        <f>D618/D629</f>
        <v>2.3321441457215809E-2</v>
      </c>
    </row>
    <row r="619" spans="1:11" ht="15.95" customHeight="1" x14ac:dyDescent="0.2">
      <c r="A619" s="193"/>
      <c r="B619" s="93" t="s">
        <v>225</v>
      </c>
      <c r="C619" s="94">
        <v>22240.564999999999</v>
      </c>
      <c r="D619" s="94">
        <v>0.126856975815651</v>
      </c>
      <c r="E619" s="81">
        <f>D619/D629</f>
        <v>2.9501622282709531E-2</v>
      </c>
      <c r="F619" s="91"/>
      <c r="G619" s="200"/>
      <c r="H619" s="93" t="s">
        <v>225</v>
      </c>
      <c r="I619" s="94">
        <v>22240.564999999999</v>
      </c>
      <c r="J619" s="94">
        <v>0.126856975815651</v>
      </c>
      <c r="K619" s="95">
        <f>D619/D629</f>
        <v>2.9501622282709531E-2</v>
      </c>
    </row>
    <row r="620" spans="1:11" ht="15.95" customHeight="1" x14ac:dyDescent="0.2">
      <c r="A620" s="194"/>
      <c r="B620" s="91" t="s">
        <v>226</v>
      </c>
      <c r="C620" s="96">
        <v>2637.2249999999999</v>
      </c>
      <c r="D620" s="96">
        <v>1.50423511293635E-2</v>
      </c>
      <c r="E620" s="82">
        <f>D620/D629</f>
        <v>3.498221192875232E-3</v>
      </c>
      <c r="F620" s="91"/>
      <c r="G620" s="201"/>
      <c r="H620" s="91" t="s">
        <v>226</v>
      </c>
      <c r="I620" s="96">
        <v>2637.2249999999999</v>
      </c>
      <c r="J620" s="96">
        <v>1.50423511293635E-2</v>
      </c>
      <c r="K620" s="97">
        <f>D620/D629</f>
        <v>3.498221192875232E-3</v>
      </c>
    </row>
    <row r="621" spans="1:11" ht="15.95" customHeight="1" x14ac:dyDescent="0.2">
      <c r="A621" s="193"/>
      <c r="B621" s="93" t="s">
        <v>227</v>
      </c>
      <c r="C621" s="94">
        <v>3780.01</v>
      </c>
      <c r="D621" s="94">
        <v>2.15606319872234E-2</v>
      </c>
      <c r="E621" s="81">
        <f>D621/D629</f>
        <v>5.0141004621449764E-3</v>
      </c>
      <c r="F621" s="91"/>
      <c r="G621" s="200"/>
      <c r="H621" s="93" t="s">
        <v>227</v>
      </c>
      <c r="I621" s="94">
        <v>3780.01</v>
      </c>
      <c r="J621" s="94">
        <v>2.15606319872234E-2</v>
      </c>
      <c r="K621" s="95">
        <f>D621/D629</f>
        <v>5.0141004621449764E-3</v>
      </c>
    </row>
    <row r="622" spans="1:11" ht="15.95" customHeight="1" x14ac:dyDescent="0.2">
      <c r="A622" s="194"/>
      <c r="B622" s="91" t="s">
        <v>228</v>
      </c>
      <c r="C622" s="96">
        <v>5977.6949999999997</v>
      </c>
      <c r="D622" s="96">
        <v>3.4095910335386698E-2</v>
      </c>
      <c r="E622" s="82">
        <f>D622/D629</f>
        <v>7.9292814733457426E-3</v>
      </c>
      <c r="F622" s="91"/>
      <c r="G622" s="201"/>
      <c r="H622" s="91" t="s">
        <v>228</v>
      </c>
      <c r="I622" s="96">
        <v>5977.6949999999997</v>
      </c>
      <c r="J622" s="96">
        <v>3.4095910335386698E-2</v>
      </c>
      <c r="K622" s="97">
        <f>D622/D629</f>
        <v>7.9292814733457426E-3</v>
      </c>
    </row>
    <row r="623" spans="1:11" ht="15.95" customHeight="1" x14ac:dyDescent="0.2">
      <c r="A623" s="193"/>
      <c r="B623" s="93" t="s">
        <v>229</v>
      </c>
      <c r="C623" s="94">
        <v>25405.23</v>
      </c>
      <c r="D623" s="94">
        <v>0.14490776865160901</v>
      </c>
      <c r="E623" s="81">
        <f>D623/D629</f>
        <v>3.3699481081769532E-2</v>
      </c>
      <c r="F623" s="91"/>
      <c r="G623" s="200"/>
      <c r="H623" s="93" t="s">
        <v>229</v>
      </c>
      <c r="I623" s="94">
        <v>25405.23</v>
      </c>
      <c r="J623" s="94">
        <v>0.14490776865160901</v>
      </c>
      <c r="K623" s="95">
        <f>D623/D629</f>
        <v>3.3699481081769532E-2</v>
      </c>
    </row>
    <row r="624" spans="1:11" ht="15.95" customHeight="1" x14ac:dyDescent="0.2">
      <c r="A624" s="194"/>
      <c r="B624" s="91" t="s">
        <v>230</v>
      </c>
      <c r="C624" s="96">
        <v>26020.59</v>
      </c>
      <c r="D624" s="96">
        <v>0.14841769336071201</v>
      </c>
      <c r="E624" s="82">
        <f>D624/D629</f>
        <v>3.4515742642026045E-2</v>
      </c>
      <c r="F624" s="91"/>
      <c r="G624" s="201"/>
      <c r="H624" s="91" t="s">
        <v>230</v>
      </c>
      <c r="I624" s="96">
        <v>26020.59</v>
      </c>
      <c r="J624" s="96">
        <v>0.14841769336071201</v>
      </c>
      <c r="K624" s="97">
        <f>D624/D629</f>
        <v>3.4515742642026045E-2</v>
      </c>
    </row>
    <row r="625" spans="1:11" ht="15.95" customHeight="1" x14ac:dyDescent="0.2">
      <c r="A625" s="193"/>
      <c r="B625" s="93" t="s">
        <v>231</v>
      </c>
      <c r="C625" s="94">
        <v>41668.1</v>
      </c>
      <c r="D625" s="94">
        <v>0.23766883413187301</v>
      </c>
      <c r="E625" s="81">
        <f>D625/D629</f>
        <v>5.5271821891133249E-2</v>
      </c>
      <c r="F625" s="91"/>
      <c r="G625" s="200"/>
      <c r="H625" s="93" t="s">
        <v>231</v>
      </c>
      <c r="I625" s="94">
        <v>41668.1</v>
      </c>
      <c r="J625" s="94">
        <v>0.23766883413187301</v>
      </c>
      <c r="K625" s="95">
        <f>D625/D629</f>
        <v>5.5271821891133249E-2</v>
      </c>
    </row>
    <row r="626" spans="1:11" ht="15.95" customHeight="1" x14ac:dyDescent="0.2">
      <c r="A626" s="194"/>
      <c r="B626" s="91" t="s">
        <v>232</v>
      </c>
      <c r="C626" s="96">
        <v>22416.38</v>
      </c>
      <c r="D626" s="96">
        <v>0.12785979922427601</v>
      </c>
      <c r="E626" s="82">
        <f>D626/D629</f>
        <v>2.9734837028901392E-2</v>
      </c>
      <c r="F626" s="91"/>
      <c r="G626" s="201"/>
      <c r="H626" s="91" t="s">
        <v>232</v>
      </c>
      <c r="I626" s="96">
        <v>22416.38</v>
      </c>
      <c r="J626" s="96">
        <v>0.12785979922427601</v>
      </c>
      <c r="K626" s="97">
        <f>D626/D629</f>
        <v>2.9734837028901392E-2</v>
      </c>
    </row>
    <row r="627" spans="1:11" ht="15.95" customHeight="1" x14ac:dyDescent="0.2">
      <c r="A627" s="193"/>
      <c r="B627" s="93" t="s">
        <v>233</v>
      </c>
      <c r="C627" s="94">
        <v>24262.43</v>
      </c>
      <c r="D627" s="94">
        <v>0.13838940223591101</v>
      </c>
      <c r="E627" s="81">
        <f>D627/D629</f>
        <v>3.2183581915328136E-2</v>
      </c>
      <c r="F627" s="91"/>
      <c r="G627" s="200"/>
      <c r="H627" s="93" t="s">
        <v>233</v>
      </c>
      <c r="I627" s="94">
        <v>24262.43</v>
      </c>
      <c r="J627" s="94">
        <v>0.13838940223591101</v>
      </c>
      <c r="K627" s="95">
        <f>D627/D629</f>
        <v>3.2183581915328136E-2</v>
      </c>
    </row>
    <row r="628" spans="1:11" ht="15.95" customHeight="1" x14ac:dyDescent="0.2">
      <c r="A628" s="195"/>
      <c r="B628" s="17" t="s">
        <v>234</v>
      </c>
      <c r="C628" s="83">
        <v>4219.55</v>
      </c>
      <c r="D628" s="83">
        <v>2.4067704768423501E-2</v>
      </c>
      <c r="E628" s="84">
        <f>D628/D629</f>
        <v>5.5971406438194175E-3</v>
      </c>
      <c r="F628" s="91"/>
      <c r="G628" s="202"/>
      <c r="H628" s="17" t="s">
        <v>234</v>
      </c>
      <c r="I628" s="83">
        <v>4219.55</v>
      </c>
      <c r="J628" s="83">
        <v>2.4067704768423501E-2</v>
      </c>
      <c r="K628" s="98">
        <f>D628/D629</f>
        <v>5.5971406438194175E-3</v>
      </c>
    </row>
    <row r="629" spans="1:11" s="18" customFormat="1" ht="15.95" customHeight="1" x14ac:dyDescent="0.2">
      <c r="A629" s="99"/>
      <c r="B629" s="19" t="s">
        <v>243</v>
      </c>
      <c r="C629" s="85">
        <f>SUM(C610:C628)</f>
        <v>753875.99999999988</v>
      </c>
      <c r="D629" s="85">
        <f>SUM(D610:D628)</f>
        <v>4.3000000000000007</v>
      </c>
      <c r="E629" s="86">
        <f>SUM(E610:E628)</f>
        <v>0.99999999999999989</v>
      </c>
      <c r="F629" s="100"/>
      <c r="G629" s="19"/>
      <c r="H629" s="19" t="s">
        <v>243</v>
      </c>
      <c r="I629" s="85">
        <f>SUM(I610:I628)</f>
        <v>753875.99999999988</v>
      </c>
      <c r="J629" s="85">
        <f>SUM(J610:J628)</f>
        <v>4.3000000000000007</v>
      </c>
      <c r="K629" s="101">
        <f>SUM(K610:K628)</f>
        <v>0.99999999999999989</v>
      </c>
    </row>
    <row r="630" spans="1:11" ht="15" customHeight="1" x14ac:dyDescent="0.2">
      <c r="A630" s="102"/>
      <c r="B630" s="91"/>
      <c r="C630" s="103"/>
      <c r="D630" s="103"/>
      <c r="E630" s="103"/>
      <c r="F630" s="91"/>
      <c r="G630" s="91"/>
      <c r="H630" s="91"/>
      <c r="I630" s="103"/>
      <c r="J630" s="103"/>
      <c r="K630" s="104"/>
    </row>
    <row r="631" spans="1:11" s="43" customFormat="1" ht="15.95" customHeight="1" x14ac:dyDescent="0.2">
      <c r="A631" s="196" t="s">
        <v>244</v>
      </c>
      <c r="B631" s="197"/>
      <c r="C631" s="197"/>
      <c r="D631" s="197"/>
      <c r="E631" s="197"/>
      <c r="F631" s="197"/>
      <c r="G631" s="197"/>
      <c r="H631" s="197"/>
      <c r="I631" s="197"/>
      <c r="J631" s="197"/>
      <c r="K631" s="198"/>
    </row>
    <row r="632" spans="1:11" ht="15" customHeight="1" x14ac:dyDescent="0.2">
      <c r="A632" s="102"/>
      <c r="B632" s="91"/>
      <c r="C632" s="103"/>
      <c r="D632" s="103"/>
      <c r="E632" s="103"/>
      <c r="F632" s="91"/>
      <c r="G632" s="91"/>
      <c r="H632" s="91"/>
      <c r="I632" s="103"/>
      <c r="J632" s="103"/>
      <c r="K632" s="104"/>
    </row>
    <row r="633" spans="1:11" s="15" customFormat="1" ht="32.1" customHeight="1" x14ac:dyDescent="0.2">
      <c r="A633" s="64" t="s">
        <v>1</v>
      </c>
      <c r="B633" s="64" t="s">
        <v>210</v>
      </c>
      <c r="C633" s="63" t="s">
        <v>240</v>
      </c>
      <c r="D633" s="63" t="s">
        <v>241</v>
      </c>
      <c r="E633" s="63" t="s">
        <v>242</v>
      </c>
      <c r="F633" s="90"/>
      <c r="G633" s="64" t="s">
        <v>1</v>
      </c>
      <c r="H633" s="64" t="s">
        <v>210</v>
      </c>
      <c r="I633" s="63" t="s">
        <v>240</v>
      </c>
      <c r="J633" s="63" t="s">
        <v>241</v>
      </c>
      <c r="K633" s="63" t="s">
        <v>242</v>
      </c>
    </row>
    <row r="634" spans="1:11" ht="15.95" customHeight="1" x14ac:dyDescent="0.2">
      <c r="A634" s="192" t="s">
        <v>61</v>
      </c>
      <c r="B634" s="16" t="s">
        <v>216</v>
      </c>
      <c r="C634" s="79">
        <v>16073.56</v>
      </c>
      <c r="D634" s="79">
        <v>9.1681268537531405E-2</v>
      </c>
      <c r="E634" s="80">
        <f>D634/D653</f>
        <v>7.6401057114609497E-2</v>
      </c>
      <c r="F634" s="91"/>
      <c r="G634" s="199" t="s">
        <v>64</v>
      </c>
      <c r="H634" s="16" t="s">
        <v>216</v>
      </c>
      <c r="I634" s="79">
        <v>16073.56</v>
      </c>
      <c r="J634" s="79">
        <v>9.1681268537531405E-2</v>
      </c>
      <c r="K634" s="92">
        <f>D634/D653</f>
        <v>7.6401057114609497E-2</v>
      </c>
    </row>
    <row r="635" spans="1:11" ht="15.95" customHeight="1" x14ac:dyDescent="0.2">
      <c r="A635" s="193"/>
      <c r="B635" s="93" t="s">
        <v>217</v>
      </c>
      <c r="C635" s="94">
        <v>11481.115</v>
      </c>
      <c r="D635" s="94">
        <v>6.5486624458133705E-2</v>
      </c>
      <c r="E635" s="81">
        <f>D635/D653</f>
        <v>5.4572187048444749E-2</v>
      </c>
      <c r="F635" s="91"/>
      <c r="G635" s="200"/>
      <c r="H635" s="93" t="s">
        <v>217</v>
      </c>
      <c r="I635" s="94">
        <v>11481.115</v>
      </c>
      <c r="J635" s="94">
        <v>6.5486624458133705E-2</v>
      </c>
      <c r="K635" s="95">
        <f>D635/D653</f>
        <v>5.4572187048444749E-2</v>
      </c>
    </row>
    <row r="636" spans="1:11" ht="15.95" customHeight="1" x14ac:dyDescent="0.2">
      <c r="A636" s="194"/>
      <c r="B636" s="91" t="s">
        <v>218</v>
      </c>
      <c r="C636" s="96">
        <v>21343.09</v>
      </c>
      <c r="D636" s="96">
        <v>0.12173790782568999</v>
      </c>
      <c r="E636" s="82">
        <f>D636/D653</f>
        <v>0.10144825652140832</v>
      </c>
      <c r="F636" s="91"/>
      <c r="G636" s="201"/>
      <c r="H636" s="91" t="s">
        <v>218</v>
      </c>
      <c r="I636" s="96">
        <v>21343.09</v>
      </c>
      <c r="J636" s="96">
        <v>0.12173790782568999</v>
      </c>
      <c r="K636" s="97">
        <f>D636/D653</f>
        <v>0.10144825652140832</v>
      </c>
    </row>
    <row r="637" spans="1:11" ht="15.95" customHeight="1" x14ac:dyDescent="0.2">
      <c r="A637" s="193"/>
      <c r="B637" s="93" t="s">
        <v>219</v>
      </c>
      <c r="C637" s="94">
        <v>34673.934999999998</v>
      </c>
      <c r="D637" s="94">
        <v>0.19777512548482801</v>
      </c>
      <c r="E637" s="81">
        <f>D637/D653</f>
        <v>0.16481260457068997</v>
      </c>
      <c r="F637" s="91"/>
      <c r="G637" s="200"/>
      <c r="H637" s="93" t="s">
        <v>219</v>
      </c>
      <c r="I637" s="94">
        <v>34673.934999999998</v>
      </c>
      <c r="J637" s="94">
        <v>0.19777512548482801</v>
      </c>
      <c r="K637" s="95">
        <f>D637/D653</f>
        <v>0.16481260457068997</v>
      </c>
    </row>
    <row r="638" spans="1:11" ht="15.95" customHeight="1" x14ac:dyDescent="0.2">
      <c r="A638" s="194"/>
      <c r="B638" s="91" t="s">
        <v>220</v>
      </c>
      <c r="C638" s="96">
        <v>45070.73</v>
      </c>
      <c r="D638" s="96">
        <v>0.25707694501483003</v>
      </c>
      <c r="E638" s="82">
        <f>D638/D653</f>
        <v>0.21423078751235833</v>
      </c>
      <c r="F638" s="91"/>
      <c r="G638" s="201"/>
      <c r="H638" s="91" t="s">
        <v>220</v>
      </c>
      <c r="I638" s="96">
        <v>45070.73</v>
      </c>
      <c r="J638" s="96">
        <v>0.25707694501483003</v>
      </c>
      <c r="K638" s="97">
        <f>D638/D653</f>
        <v>0.21423078751235833</v>
      </c>
    </row>
    <row r="639" spans="1:11" ht="15.95" customHeight="1" x14ac:dyDescent="0.2">
      <c r="A639" s="193"/>
      <c r="B639" s="93" t="s">
        <v>221</v>
      </c>
      <c r="C639" s="94">
        <v>10548.88</v>
      </c>
      <c r="D639" s="94">
        <v>6.0169290440337697E-2</v>
      </c>
      <c r="E639" s="81">
        <f>D639/D653</f>
        <v>5.0141075366948076E-2</v>
      </c>
      <c r="F639" s="91"/>
      <c r="G639" s="200"/>
      <c r="H639" s="93" t="s">
        <v>221</v>
      </c>
      <c r="I639" s="94">
        <v>10548.88</v>
      </c>
      <c r="J639" s="94">
        <v>6.0169290440337697E-2</v>
      </c>
      <c r="K639" s="95">
        <f>D639/D653</f>
        <v>5.0141075366948076E-2</v>
      </c>
    </row>
    <row r="640" spans="1:11" ht="15.95" customHeight="1" x14ac:dyDescent="0.2">
      <c r="A640" s="194"/>
      <c r="B640" s="91" t="s">
        <v>222</v>
      </c>
      <c r="C640" s="96">
        <v>6623.7150000000001</v>
      </c>
      <c r="D640" s="96">
        <v>3.7780715263518103E-2</v>
      </c>
      <c r="E640" s="82">
        <f>D640/D653</f>
        <v>3.1483929386265083E-2</v>
      </c>
      <c r="F640" s="91"/>
      <c r="G640" s="201"/>
      <c r="H640" s="91" t="s">
        <v>222</v>
      </c>
      <c r="I640" s="96">
        <v>6623.7150000000001</v>
      </c>
      <c r="J640" s="96">
        <v>3.7780715263518103E-2</v>
      </c>
      <c r="K640" s="97">
        <f>D640/D653</f>
        <v>3.1483929386265083E-2</v>
      </c>
    </row>
    <row r="641" spans="1:11" ht="15.95" customHeight="1" x14ac:dyDescent="0.2">
      <c r="A641" s="193"/>
      <c r="B641" s="93" t="s">
        <v>223</v>
      </c>
      <c r="C641" s="94">
        <v>9812.9150000000009</v>
      </c>
      <c r="D641" s="94">
        <v>5.5971452201688303E-2</v>
      </c>
      <c r="E641" s="81">
        <f>D641/D653</f>
        <v>4.6642876834740249E-2</v>
      </c>
      <c r="F641" s="91"/>
      <c r="G641" s="200"/>
      <c r="H641" s="93" t="s">
        <v>223</v>
      </c>
      <c r="I641" s="94">
        <v>9812.9150000000009</v>
      </c>
      <c r="J641" s="94">
        <v>5.5971452201688303E-2</v>
      </c>
      <c r="K641" s="95">
        <f>D641/D653</f>
        <v>4.6642876834740249E-2</v>
      </c>
    </row>
    <row r="642" spans="1:11" ht="15.95" customHeight="1" x14ac:dyDescent="0.2">
      <c r="A642" s="194"/>
      <c r="B642" s="91" t="s">
        <v>224</v>
      </c>
      <c r="C642" s="96">
        <v>4906.46</v>
      </c>
      <c r="D642" s="96">
        <v>2.79857403604837E-2</v>
      </c>
      <c r="E642" s="82">
        <f>D642/D653</f>
        <v>2.3321450300403081E-2</v>
      </c>
      <c r="F642" s="91"/>
      <c r="G642" s="201"/>
      <c r="H642" s="91" t="s">
        <v>224</v>
      </c>
      <c r="I642" s="96">
        <v>4906.46</v>
      </c>
      <c r="J642" s="96">
        <v>2.79857403604837E-2</v>
      </c>
      <c r="K642" s="97">
        <f>D642/D653</f>
        <v>2.3321450300403081E-2</v>
      </c>
    </row>
    <row r="643" spans="1:11" ht="15.95" customHeight="1" x14ac:dyDescent="0.2">
      <c r="A643" s="193"/>
      <c r="B643" s="93" t="s">
        <v>225</v>
      </c>
      <c r="C643" s="94">
        <v>6206.67</v>
      </c>
      <c r="D643" s="94">
        <v>3.54019507186858E-2</v>
      </c>
      <c r="E643" s="81">
        <f>D643/D653</f>
        <v>2.9501625598904829E-2</v>
      </c>
      <c r="F643" s="91"/>
      <c r="G643" s="200"/>
      <c r="H643" s="93" t="s">
        <v>225</v>
      </c>
      <c r="I643" s="94">
        <v>6206.67</v>
      </c>
      <c r="J643" s="94">
        <v>3.54019507186858E-2</v>
      </c>
      <c r="K643" s="95">
        <f>D643/D653</f>
        <v>2.9501625598904829E-2</v>
      </c>
    </row>
    <row r="644" spans="1:11" ht="15.95" customHeight="1" x14ac:dyDescent="0.2">
      <c r="A644" s="194"/>
      <c r="B644" s="91" t="s">
        <v>226</v>
      </c>
      <c r="C644" s="96">
        <v>735.96500000000003</v>
      </c>
      <c r="D644" s="96">
        <v>4.1978382386493301E-3</v>
      </c>
      <c r="E644" s="82">
        <f>D644/D653</f>
        <v>3.4981985322077745E-3</v>
      </c>
      <c r="F644" s="91"/>
      <c r="G644" s="201"/>
      <c r="H644" s="91" t="s">
        <v>226</v>
      </c>
      <c r="I644" s="96">
        <v>735.96500000000003</v>
      </c>
      <c r="J644" s="96">
        <v>4.1978382386493301E-3</v>
      </c>
      <c r="K644" s="97">
        <f>D644/D653</f>
        <v>3.4981985322077745E-3</v>
      </c>
    </row>
    <row r="645" spans="1:11" ht="15.95" customHeight="1" x14ac:dyDescent="0.2">
      <c r="A645" s="193"/>
      <c r="B645" s="93" t="s">
        <v>227</v>
      </c>
      <c r="C645" s="94">
        <v>1054.885</v>
      </c>
      <c r="D645" s="94">
        <v>6.0169119324663496E-3</v>
      </c>
      <c r="E645" s="81">
        <f>D645/D653</f>
        <v>5.0140932770552909E-3</v>
      </c>
      <c r="F645" s="91"/>
      <c r="G645" s="200"/>
      <c r="H645" s="93" t="s">
        <v>227</v>
      </c>
      <c r="I645" s="94">
        <v>1054.885</v>
      </c>
      <c r="J645" s="94">
        <v>6.0169119324663496E-3</v>
      </c>
      <c r="K645" s="95">
        <f>D645/D653</f>
        <v>5.0140932770552909E-3</v>
      </c>
    </row>
    <row r="646" spans="1:11" ht="15.95" customHeight="1" x14ac:dyDescent="0.2">
      <c r="A646" s="194"/>
      <c r="B646" s="91" t="s">
        <v>228</v>
      </c>
      <c r="C646" s="96">
        <v>1668.2</v>
      </c>
      <c r="D646" s="96">
        <v>9.5151722564453603E-3</v>
      </c>
      <c r="E646" s="82">
        <f>D646/D653</f>
        <v>7.9293102137044658E-3</v>
      </c>
      <c r="F646" s="91"/>
      <c r="G646" s="201"/>
      <c r="H646" s="91" t="s">
        <v>228</v>
      </c>
      <c r="I646" s="96">
        <v>1668.2</v>
      </c>
      <c r="J646" s="96">
        <v>9.5151722564453603E-3</v>
      </c>
      <c r="K646" s="97">
        <f>D646/D653</f>
        <v>7.9293102137044658E-3</v>
      </c>
    </row>
    <row r="647" spans="1:11" ht="15.95" customHeight="1" x14ac:dyDescent="0.2">
      <c r="A647" s="193"/>
      <c r="B647" s="93" t="s">
        <v>229</v>
      </c>
      <c r="C647" s="94">
        <v>7089.83</v>
      </c>
      <c r="D647" s="94">
        <v>4.0439368012776603E-2</v>
      </c>
      <c r="E647" s="81">
        <f>D647/D653</f>
        <v>3.3699473343980497E-2</v>
      </c>
      <c r="F647" s="91"/>
      <c r="G647" s="200"/>
      <c r="H647" s="93" t="s">
        <v>229</v>
      </c>
      <c r="I647" s="94">
        <v>7089.83</v>
      </c>
      <c r="J647" s="94">
        <v>4.0439368012776603E-2</v>
      </c>
      <c r="K647" s="95">
        <f>D647/D653</f>
        <v>3.3699473343980497E-2</v>
      </c>
    </row>
    <row r="648" spans="1:11" ht="15.95" customHeight="1" x14ac:dyDescent="0.2">
      <c r="A648" s="194"/>
      <c r="B648" s="91" t="s">
        <v>230</v>
      </c>
      <c r="C648" s="96">
        <v>7261.55</v>
      </c>
      <c r="D648" s="96">
        <v>4.1418834131873201E-2</v>
      </c>
      <c r="E648" s="82">
        <f>D648/D653</f>
        <v>3.4515695109894329E-2</v>
      </c>
      <c r="F648" s="91"/>
      <c r="G648" s="201"/>
      <c r="H648" s="91" t="s">
        <v>230</v>
      </c>
      <c r="I648" s="96">
        <v>7261.55</v>
      </c>
      <c r="J648" s="96">
        <v>4.1418834131873201E-2</v>
      </c>
      <c r="K648" s="97">
        <f>D648/D653</f>
        <v>3.4515695109894329E-2</v>
      </c>
    </row>
    <row r="649" spans="1:11" ht="15.95" customHeight="1" x14ac:dyDescent="0.2">
      <c r="A649" s="193"/>
      <c r="B649" s="93" t="s">
        <v>231</v>
      </c>
      <c r="C649" s="94">
        <v>11628.3</v>
      </c>
      <c r="D649" s="94">
        <v>6.6326146475017098E-2</v>
      </c>
      <c r="E649" s="81">
        <f>D649/D653</f>
        <v>5.5271788729180905E-2</v>
      </c>
      <c r="F649" s="91"/>
      <c r="G649" s="200"/>
      <c r="H649" s="93" t="s">
        <v>231</v>
      </c>
      <c r="I649" s="94">
        <v>11628.3</v>
      </c>
      <c r="J649" s="94">
        <v>6.6326146475017098E-2</v>
      </c>
      <c r="K649" s="95">
        <f>D649/D653</f>
        <v>5.5271788729180905E-2</v>
      </c>
    </row>
    <row r="650" spans="1:11" ht="15.95" customHeight="1" x14ac:dyDescent="0.2">
      <c r="A650" s="194"/>
      <c r="B650" s="91" t="s">
        <v>232</v>
      </c>
      <c r="C650" s="96">
        <v>6255.74</v>
      </c>
      <c r="D650" s="96">
        <v>3.5681838923111997E-2</v>
      </c>
      <c r="E650" s="82">
        <f>D650/D653</f>
        <v>2.9734865769259992E-2</v>
      </c>
      <c r="F650" s="91"/>
      <c r="G650" s="201"/>
      <c r="H650" s="91" t="s">
        <v>232</v>
      </c>
      <c r="I650" s="96">
        <v>6255.74</v>
      </c>
      <c r="J650" s="96">
        <v>3.5681838923111997E-2</v>
      </c>
      <c r="K650" s="97">
        <f>D650/D653</f>
        <v>2.9734865769259992E-2</v>
      </c>
    </row>
    <row r="651" spans="1:11" ht="15.95" customHeight="1" x14ac:dyDescent="0.2">
      <c r="A651" s="193"/>
      <c r="B651" s="93" t="s">
        <v>233</v>
      </c>
      <c r="C651" s="94">
        <v>6770.915</v>
      </c>
      <c r="D651" s="94">
        <v>3.8620322838238699E-2</v>
      </c>
      <c r="E651" s="81">
        <f>D651/D653</f>
        <v>3.2183602365198911E-2</v>
      </c>
      <c r="F651" s="91"/>
      <c r="G651" s="200"/>
      <c r="H651" s="93" t="s">
        <v>233</v>
      </c>
      <c r="I651" s="94">
        <v>6770.915</v>
      </c>
      <c r="J651" s="94">
        <v>3.8620322838238699E-2</v>
      </c>
      <c r="K651" s="95">
        <f>D651/D653</f>
        <v>3.2183602365198911E-2</v>
      </c>
    </row>
    <row r="652" spans="1:11" ht="15.95" customHeight="1" x14ac:dyDescent="0.2">
      <c r="A652" s="195"/>
      <c r="B652" s="17" t="s">
        <v>234</v>
      </c>
      <c r="C652" s="83">
        <v>1177.5450000000001</v>
      </c>
      <c r="D652" s="83">
        <v>6.7165468856947297E-3</v>
      </c>
      <c r="E652" s="84">
        <f>D652/D653</f>
        <v>5.5971224047456072E-3</v>
      </c>
      <c r="F652" s="91"/>
      <c r="G652" s="202"/>
      <c r="H652" s="17" t="s">
        <v>234</v>
      </c>
      <c r="I652" s="83">
        <v>1177.5450000000001</v>
      </c>
      <c r="J652" s="83">
        <v>6.7165468856947297E-3</v>
      </c>
      <c r="K652" s="98">
        <f>D652/D653</f>
        <v>5.5971224047456072E-3</v>
      </c>
    </row>
    <row r="653" spans="1:11" s="18" customFormat="1" ht="15.95" customHeight="1" x14ac:dyDescent="0.2">
      <c r="A653" s="99"/>
      <c r="B653" s="19" t="s">
        <v>243</v>
      </c>
      <c r="C653" s="85">
        <f>SUM(C634:C652)</f>
        <v>210384</v>
      </c>
      <c r="D653" s="85">
        <f>SUM(D634:D652)</f>
        <v>1.2000000000000002</v>
      </c>
      <c r="E653" s="86">
        <f>SUM(E634:E652)</f>
        <v>1</v>
      </c>
      <c r="F653" s="100"/>
      <c r="G653" s="19"/>
      <c r="H653" s="19" t="s">
        <v>243</v>
      </c>
      <c r="I653" s="85">
        <f>SUM(I634:I652)</f>
        <v>210384</v>
      </c>
      <c r="J653" s="85">
        <f>SUM(J634:J652)</f>
        <v>1.2000000000000002</v>
      </c>
      <c r="K653" s="101">
        <f>SUM(K634:K652)</f>
        <v>1</v>
      </c>
    </row>
    <row r="654" spans="1:11" ht="15" customHeight="1" x14ac:dyDescent="0.2">
      <c r="A654" s="102"/>
      <c r="B654" s="91"/>
      <c r="C654" s="103"/>
      <c r="D654" s="103"/>
      <c r="E654" s="103"/>
      <c r="F654" s="91"/>
      <c r="G654" s="91"/>
      <c r="H654" s="91"/>
      <c r="I654" s="103"/>
      <c r="J654" s="103"/>
      <c r="K654" s="104"/>
    </row>
    <row r="655" spans="1:11" s="43" customFormat="1" ht="15.95" customHeight="1" x14ac:dyDescent="0.2">
      <c r="A655" s="196" t="s">
        <v>244</v>
      </c>
      <c r="B655" s="197"/>
      <c r="C655" s="197"/>
      <c r="D655" s="197"/>
      <c r="E655" s="197"/>
      <c r="F655" s="197"/>
      <c r="G655" s="197"/>
      <c r="H655" s="197"/>
      <c r="I655" s="197"/>
      <c r="J655" s="197"/>
      <c r="K655" s="198"/>
    </row>
    <row r="656" spans="1:11" ht="15" customHeight="1" x14ac:dyDescent="0.2">
      <c r="A656" s="102"/>
      <c r="B656" s="91"/>
      <c r="C656" s="103"/>
      <c r="D656" s="103"/>
      <c r="E656" s="103"/>
      <c r="F656" s="91"/>
      <c r="G656" s="91"/>
      <c r="H656" s="91"/>
      <c r="I656" s="103"/>
      <c r="J656" s="103"/>
      <c r="K656" s="104"/>
    </row>
    <row r="657" spans="1:11" s="15" customFormat="1" ht="32.1" customHeight="1" x14ac:dyDescent="0.2">
      <c r="A657" s="64" t="s">
        <v>1</v>
      </c>
      <c r="B657" s="64" t="s">
        <v>210</v>
      </c>
      <c r="C657" s="63" t="s">
        <v>240</v>
      </c>
      <c r="D657" s="63" t="s">
        <v>241</v>
      </c>
      <c r="E657" s="63" t="s">
        <v>242</v>
      </c>
      <c r="F657" s="90"/>
      <c r="G657" s="64" t="s">
        <v>1</v>
      </c>
      <c r="H657" s="64" t="s">
        <v>210</v>
      </c>
      <c r="I657" s="63" t="s">
        <v>240</v>
      </c>
      <c r="J657" s="63" t="s">
        <v>241</v>
      </c>
      <c r="K657" s="63" t="s">
        <v>242</v>
      </c>
    </row>
    <row r="658" spans="1:11" ht="15.95" customHeight="1" x14ac:dyDescent="0.2">
      <c r="A658" s="192" t="s">
        <v>67</v>
      </c>
      <c r="B658" s="16" t="s">
        <v>216</v>
      </c>
      <c r="C658" s="79">
        <v>16073.56</v>
      </c>
      <c r="D658" s="79">
        <v>9.1681268537531405E-2</v>
      </c>
      <c r="E658" s="80">
        <f>D658/D677</f>
        <v>7.6401057114609497E-2</v>
      </c>
      <c r="F658" s="91"/>
      <c r="G658" s="199" t="s">
        <v>70</v>
      </c>
      <c r="H658" s="16" t="s">
        <v>216</v>
      </c>
      <c r="I658" s="79">
        <v>16073.56</v>
      </c>
      <c r="J658" s="79">
        <v>9.1681268537531405E-2</v>
      </c>
      <c r="K658" s="92">
        <f>D658/D677</f>
        <v>7.6401057114609497E-2</v>
      </c>
    </row>
    <row r="659" spans="1:11" ht="15.95" customHeight="1" x14ac:dyDescent="0.2">
      <c r="A659" s="193"/>
      <c r="B659" s="93" t="s">
        <v>217</v>
      </c>
      <c r="C659" s="94">
        <v>11481.115</v>
      </c>
      <c r="D659" s="94">
        <v>6.5486624458133705E-2</v>
      </c>
      <c r="E659" s="81">
        <f>D659/D677</f>
        <v>5.4572187048444749E-2</v>
      </c>
      <c r="F659" s="91"/>
      <c r="G659" s="200"/>
      <c r="H659" s="93" t="s">
        <v>217</v>
      </c>
      <c r="I659" s="94">
        <v>11481.115</v>
      </c>
      <c r="J659" s="94">
        <v>6.5486624458133705E-2</v>
      </c>
      <c r="K659" s="95">
        <f>D659/D677</f>
        <v>5.4572187048444749E-2</v>
      </c>
    </row>
    <row r="660" spans="1:11" ht="15.95" customHeight="1" x14ac:dyDescent="0.2">
      <c r="A660" s="194"/>
      <c r="B660" s="91" t="s">
        <v>218</v>
      </c>
      <c r="C660" s="96">
        <v>21343.09</v>
      </c>
      <c r="D660" s="96">
        <v>0.12173790782568999</v>
      </c>
      <c r="E660" s="82">
        <f>D660/D677</f>
        <v>0.10144825652140832</v>
      </c>
      <c r="F660" s="91"/>
      <c r="G660" s="201"/>
      <c r="H660" s="91" t="s">
        <v>218</v>
      </c>
      <c r="I660" s="96">
        <v>21343.09</v>
      </c>
      <c r="J660" s="96">
        <v>0.12173790782568999</v>
      </c>
      <c r="K660" s="97">
        <f>D660/D677</f>
        <v>0.10144825652140832</v>
      </c>
    </row>
    <row r="661" spans="1:11" ht="15.95" customHeight="1" x14ac:dyDescent="0.2">
      <c r="A661" s="193"/>
      <c r="B661" s="93" t="s">
        <v>219</v>
      </c>
      <c r="C661" s="94">
        <v>34673.934999999998</v>
      </c>
      <c r="D661" s="94">
        <v>0.19777512548482801</v>
      </c>
      <c r="E661" s="81">
        <f>D661/D677</f>
        <v>0.16481260457068997</v>
      </c>
      <c r="F661" s="91"/>
      <c r="G661" s="200"/>
      <c r="H661" s="93" t="s">
        <v>219</v>
      </c>
      <c r="I661" s="94">
        <v>34673.934999999998</v>
      </c>
      <c r="J661" s="94">
        <v>0.19777512548482801</v>
      </c>
      <c r="K661" s="95">
        <f>D661/D677</f>
        <v>0.16481260457068997</v>
      </c>
    </row>
    <row r="662" spans="1:11" ht="15.95" customHeight="1" x14ac:dyDescent="0.2">
      <c r="A662" s="194"/>
      <c r="B662" s="91" t="s">
        <v>220</v>
      </c>
      <c r="C662" s="96">
        <v>45070.73</v>
      </c>
      <c r="D662" s="96">
        <v>0.25707694501483003</v>
      </c>
      <c r="E662" s="82">
        <f>D662/D677</f>
        <v>0.21423078751235833</v>
      </c>
      <c r="F662" s="91"/>
      <c r="G662" s="201"/>
      <c r="H662" s="91" t="s">
        <v>220</v>
      </c>
      <c r="I662" s="96">
        <v>45070.73</v>
      </c>
      <c r="J662" s="96">
        <v>0.25707694501483003</v>
      </c>
      <c r="K662" s="97">
        <f>D662/D677</f>
        <v>0.21423078751235833</v>
      </c>
    </row>
    <row r="663" spans="1:11" ht="15.95" customHeight="1" x14ac:dyDescent="0.2">
      <c r="A663" s="193"/>
      <c r="B663" s="93" t="s">
        <v>221</v>
      </c>
      <c r="C663" s="94">
        <v>10548.88</v>
      </c>
      <c r="D663" s="94">
        <v>6.0169290440337697E-2</v>
      </c>
      <c r="E663" s="81">
        <f>D663/D677</f>
        <v>5.0141075366948076E-2</v>
      </c>
      <c r="F663" s="91"/>
      <c r="G663" s="200"/>
      <c r="H663" s="93" t="s">
        <v>221</v>
      </c>
      <c r="I663" s="94">
        <v>10548.88</v>
      </c>
      <c r="J663" s="94">
        <v>6.0169290440337697E-2</v>
      </c>
      <c r="K663" s="95">
        <f>D663/D677</f>
        <v>5.0141075366948076E-2</v>
      </c>
    </row>
    <row r="664" spans="1:11" ht="15.95" customHeight="1" x14ac:dyDescent="0.2">
      <c r="A664" s="194"/>
      <c r="B664" s="91" t="s">
        <v>222</v>
      </c>
      <c r="C664" s="96">
        <v>6623.7150000000001</v>
      </c>
      <c r="D664" s="96">
        <v>3.7780715263518103E-2</v>
      </c>
      <c r="E664" s="82">
        <f>D664/D677</f>
        <v>3.1483929386265083E-2</v>
      </c>
      <c r="F664" s="91"/>
      <c r="G664" s="201"/>
      <c r="H664" s="91" t="s">
        <v>222</v>
      </c>
      <c r="I664" s="96">
        <v>6623.7150000000001</v>
      </c>
      <c r="J664" s="96">
        <v>3.7780715263518103E-2</v>
      </c>
      <c r="K664" s="97">
        <f>D664/D677</f>
        <v>3.1483929386265083E-2</v>
      </c>
    </row>
    <row r="665" spans="1:11" ht="15.95" customHeight="1" x14ac:dyDescent="0.2">
      <c r="A665" s="193"/>
      <c r="B665" s="93" t="s">
        <v>223</v>
      </c>
      <c r="C665" s="94">
        <v>9812.9150000000009</v>
      </c>
      <c r="D665" s="94">
        <v>5.5971452201688303E-2</v>
      </c>
      <c r="E665" s="81">
        <f>D665/D677</f>
        <v>4.6642876834740249E-2</v>
      </c>
      <c r="F665" s="91"/>
      <c r="G665" s="200"/>
      <c r="H665" s="93" t="s">
        <v>223</v>
      </c>
      <c r="I665" s="94">
        <v>9812.9150000000009</v>
      </c>
      <c r="J665" s="94">
        <v>5.5971452201688303E-2</v>
      </c>
      <c r="K665" s="95">
        <f>D665/D677</f>
        <v>4.6642876834740249E-2</v>
      </c>
    </row>
    <row r="666" spans="1:11" ht="15.95" customHeight="1" x14ac:dyDescent="0.2">
      <c r="A666" s="194"/>
      <c r="B666" s="91" t="s">
        <v>224</v>
      </c>
      <c r="C666" s="96">
        <v>4906.46</v>
      </c>
      <c r="D666" s="96">
        <v>2.79857403604837E-2</v>
      </c>
      <c r="E666" s="82">
        <f>D666/D677</f>
        <v>2.3321450300403081E-2</v>
      </c>
      <c r="F666" s="91"/>
      <c r="G666" s="201"/>
      <c r="H666" s="91" t="s">
        <v>224</v>
      </c>
      <c r="I666" s="96">
        <v>4906.46</v>
      </c>
      <c r="J666" s="96">
        <v>2.79857403604837E-2</v>
      </c>
      <c r="K666" s="97">
        <f>D666/D677</f>
        <v>2.3321450300403081E-2</v>
      </c>
    </row>
    <row r="667" spans="1:11" ht="15.95" customHeight="1" x14ac:dyDescent="0.2">
      <c r="A667" s="193"/>
      <c r="B667" s="93" t="s">
        <v>225</v>
      </c>
      <c r="C667" s="94">
        <v>6206.67</v>
      </c>
      <c r="D667" s="94">
        <v>3.54019507186858E-2</v>
      </c>
      <c r="E667" s="81">
        <f>D667/D677</f>
        <v>2.9501625598904829E-2</v>
      </c>
      <c r="F667" s="91"/>
      <c r="G667" s="200"/>
      <c r="H667" s="93" t="s">
        <v>225</v>
      </c>
      <c r="I667" s="94">
        <v>6206.67</v>
      </c>
      <c r="J667" s="94">
        <v>3.54019507186858E-2</v>
      </c>
      <c r="K667" s="95">
        <f>D667/D677</f>
        <v>2.9501625598904829E-2</v>
      </c>
    </row>
    <row r="668" spans="1:11" ht="15.95" customHeight="1" x14ac:dyDescent="0.2">
      <c r="A668" s="194"/>
      <c r="B668" s="91" t="s">
        <v>226</v>
      </c>
      <c r="C668" s="96">
        <v>735.96500000000003</v>
      </c>
      <c r="D668" s="96">
        <v>4.1978382386493301E-3</v>
      </c>
      <c r="E668" s="82">
        <f>D668/D677</f>
        <v>3.4981985322077745E-3</v>
      </c>
      <c r="F668" s="91"/>
      <c r="G668" s="201"/>
      <c r="H668" s="91" t="s">
        <v>226</v>
      </c>
      <c r="I668" s="96">
        <v>735.96500000000003</v>
      </c>
      <c r="J668" s="96">
        <v>4.1978382386493301E-3</v>
      </c>
      <c r="K668" s="97">
        <f>D668/D677</f>
        <v>3.4981985322077745E-3</v>
      </c>
    </row>
    <row r="669" spans="1:11" ht="15.95" customHeight="1" x14ac:dyDescent="0.2">
      <c r="A669" s="193"/>
      <c r="B669" s="93" t="s">
        <v>227</v>
      </c>
      <c r="C669" s="94">
        <v>1054.885</v>
      </c>
      <c r="D669" s="94">
        <v>6.0169119324663496E-3</v>
      </c>
      <c r="E669" s="81">
        <f>D669/D677</f>
        <v>5.0140932770552909E-3</v>
      </c>
      <c r="F669" s="91"/>
      <c r="G669" s="200"/>
      <c r="H669" s="93" t="s">
        <v>227</v>
      </c>
      <c r="I669" s="94">
        <v>1054.885</v>
      </c>
      <c r="J669" s="94">
        <v>6.0169119324663496E-3</v>
      </c>
      <c r="K669" s="95">
        <f>D669/D677</f>
        <v>5.0140932770552909E-3</v>
      </c>
    </row>
    <row r="670" spans="1:11" ht="15.95" customHeight="1" x14ac:dyDescent="0.2">
      <c r="A670" s="194"/>
      <c r="B670" s="91" t="s">
        <v>228</v>
      </c>
      <c r="C670" s="96">
        <v>1668.2</v>
      </c>
      <c r="D670" s="96">
        <v>9.5151722564453603E-3</v>
      </c>
      <c r="E670" s="82">
        <f>D670/D677</f>
        <v>7.9293102137044658E-3</v>
      </c>
      <c r="F670" s="91"/>
      <c r="G670" s="201"/>
      <c r="H670" s="91" t="s">
        <v>228</v>
      </c>
      <c r="I670" s="96">
        <v>1668.2</v>
      </c>
      <c r="J670" s="96">
        <v>9.5151722564453603E-3</v>
      </c>
      <c r="K670" s="97">
        <f>D670/D677</f>
        <v>7.9293102137044658E-3</v>
      </c>
    </row>
    <row r="671" spans="1:11" ht="15.95" customHeight="1" x14ac:dyDescent="0.2">
      <c r="A671" s="193"/>
      <c r="B671" s="93" t="s">
        <v>229</v>
      </c>
      <c r="C671" s="94">
        <v>7089.83</v>
      </c>
      <c r="D671" s="94">
        <v>4.0439368012776603E-2</v>
      </c>
      <c r="E671" s="81">
        <f>D671/D677</f>
        <v>3.3699473343980497E-2</v>
      </c>
      <c r="F671" s="91"/>
      <c r="G671" s="200"/>
      <c r="H671" s="93" t="s">
        <v>229</v>
      </c>
      <c r="I671" s="94">
        <v>7089.83</v>
      </c>
      <c r="J671" s="94">
        <v>4.0439368012776603E-2</v>
      </c>
      <c r="K671" s="95">
        <f>D671/D677</f>
        <v>3.3699473343980497E-2</v>
      </c>
    </row>
    <row r="672" spans="1:11" ht="15.95" customHeight="1" x14ac:dyDescent="0.2">
      <c r="A672" s="194"/>
      <c r="B672" s="91" t="s">
        <v>230</v>
      </c>
      <c r="C672" s="96">
        <v>7261.55</v>
      </c>
      <c r="D672" s="96">
        <v>4.1418834131873201E-2</v>
      </c>
      <c r="E672" s="82">
        <f>D672/D677</f>
        <v>3.4515695109894329E-2</v>
      </c>
      <c r="F672" s="91"/>
      <c r="G672" s="201"/>
      <c r="H672" s="91" t="s">
        <v>230</v>
      </c>
      <c r="I672" s="96">
        <v>7261.55</v>
      </c>
      <c r="J672" s="96">
        <v>4.1418834131873201E-2</v>
      </c>
      <c r="K672" s="97">
        <f>D672/D677</f>
        <v>3.4515695109894329E-2</v>
      </c>
    </row>
    <row r="673" spans="1:11" ht="15.95" customHeight="1" x14ac:dyDescent="0.2">
      <c r="A673" s="193"/>
      <c r="B673" s="93" t="s">
        <v>231</v>
      </c>
      <c r="C673" s="94">
        <v>11628.3</v>
      </c>
      <c r="D673" s="94">
        <v>6.6326146475017098E-2</v>
      </c>
      <c r="E673" s="81">
        <f>D673/D677</f>
        <v>5.5271788729180905E-2</v>
      </c>
      <c r="F673" s="91"/>
      <c r="G673" s="200"/>
      <c r="H673" s="93" t="s">
        <v>231</v>
      </c>
      <c r="I673" s="94">
        <v>11628.3</v>
      </c>
      <c r="J673" s="94">
        <v>6.6326146475017098E-2</v>
      </c>
      <c r="K673" s="95">
        <f>D673/D677</f>
        <v>5.5271788729180905E-2</v>
      </c>
    </row>
    <row r="674" spans="1:11" ht="15.95" customHeight="1" x14ac:dyDescent="0.2">
      <c r="A674" s="194"/>
      <c r="B674" s="91" t="s">
        <v>232</v>
      </c>
      <c r="C674" s="96">
        <v>6255.74</v>
      </c>
      <c r="D674" s="96">
        <v>3.5681838923111997E-2</v>
      </c>
      <c r="E674" s="82">
        <f>D674/D677</f>
        <v>2.9734865769259992E-2</v>
      </c>
      <c r="F674" s="91"/>
      <c r="G674" s="201"/>
      <c r="H674" s="91" t="s">
        <v>232</v>
      </c>
      <c r="I674" s="96">
        <v>6255.74</v>
      </c>
      <c r="J674" s="96">
        <v>3.5681838923111997E-2</v>
      </c>
      <c r="K674" s="97">
        <f>D674/D677</f>
        <v>2.9734865769259992E-2</v>
      </c>
    </row>
    <row r="675" spans="1:11" ht="15.95" customHeight="1" x14ac:dyDescent="0.2">
      <c r="A675" s="193"/>
      <c r="B675" s="93" t="s">
        <v>233</v>
      </c>
      <c r="C675" s="94">
        <v>6770.915</v>
      </c>
      <c r="D675" s="94">
        <v>3.8620322838238699E-2</v>
      </c>
      <c r="E675" s="81">
        <f>D675/D677</f>
        <v>3.2183602365198911E-2</v>
      </c>
      <c r="F675" s="91"/>
      <c r="G675" s="200"/>
      <c r="H675" s="93" t="s">
        <v>233</v>
      </c>
      <c r="I675" s="94">
        <v>6770.915</v>
      </c>
      <c r="J675" s="94">
        <v>3.8620322838238699E-2</v>
      </c>
      <c r="K675" s="95">
        <f>D675/D677</f>
        <v>3.2183602365198911E-2</v>
      </c>
    </row>
    <row r="676" spans="1:11" ht="15.95" customHeight="1" x14ac:dyDescent="0.2">
      <c r="A676" s="195"/>
      <c r="B676" s="17" t="s">
        <v>234</v>
      </c>
      <c r="C676" s="83">
        <v>1177.5450000000001</v>
      </c>
      <c r="D676" s="83">
        <v>6.7165468856947297E-3</v>
      </c>
      <c r="E676" s="84">
        <f>D676/D677</f>
        <v>5.5971224047456072E-3</v>
      </c>
      <c r="F676" s="91"/>
      <c r="G676" s="202"/>
      <c r="H676" s="17" t="s">
        <v>234</v>
      </c>
      <c r="I676" s="83">
        <v>1177.5450000000001</v>
      </c>
      <c r="J676" s="83">
        <v>6.7165468856947297E-3</v>
      </c>
      <c r="K676" s="98">
        <f>D676/D677</f>
        <v>5.5971224047456072E-3</v>
      </c>
    </row>
    <row r="677" spans="1:11" s="18" customFormat="1" ht="15.95" customHeight="1" x14ac:dyDescent="0.2">
      <c r="A677" s="99"/>
      <c r="B677" s="19" t="s">
        <v>243</v>
      </c>
      <c r="C677" s="85">
        <f>SUM(C658:C676)</f>
        <v>210384</v>
      </c>
      <c r="D677" s="85">
        <f>SUM(D658:D676)</f>
        <v>1.2000000000000002</v>
      </c>
      <c r="E677" s="86">
        <f>SUM(E658:E676)</f>
        <v>1</v>
      </c>
      <c r="F677" s="100"/>
      <c r="G677" s="19"/>
      <c r="H677" s="19" t="s">
        <v>243</v>
      </c>
      <c r="I677" s="85">
        <f>SUM(I658:I676)</f>
        <v>210384</v>
      </c>
      <c r="J677" s="85">
        <f>SUM(J658:J676)</f>
        <v>1.2000000000000002</v>
      </c>
      <c r="K677" s="101">
        <f>SUM(K658:K676)</f>
        <v>1</v>
      </c>
    </row>
    <row r="678" spans="1:11" ht="15" customHeight="1" x14ac:dyDescent="0.2">
      <c r="A678" s="102"/>
      <c r="B678" s="91"/>
      <c r="C678" s="103"/>
      <c r="D678" s="103"/>
      <c r="E678" s="103"/>
      <c r="F678" s="91"/>
      <c r="G678" s="91"/>
      <c r="H678" s="91"/>
      <c r="I678" s="103"/>
      <c r="J678" s="103"/>
      <c r="K678" s="104"/>
    </row>
    <row r="679" spans="1:11" s="43" customFormat="1" ht="15.95" customHeight="1" x14ac:dyDescent="0.2">
      <c r="A679" s="196" t="s">
        <v>244</v>
      </c>
      <c r="B679" s="197"/>
      <c r="C679" s="197"/>
      <c r="D679" s="197"/>
      <c r="E679" s="197"/>
      <c r="F679" s="197"/>
      <c r="G679" s="197"/>
      <c r="H679" s="197"/>
      <c r="I679" s="197"/>
      <c r="J679" s="197"/>
      <c r="K679" s="198"/>
    </row>
    <row r="680" spans="1:11" ht="15" customHeight="1" x14ac:dyDescent="0.2">
      <c r="A680" s="102"/>
      <c r="B680" s="91"/>
      <c r="C680" s="103"/>
      <c r="D680" s="103"/>
      <c r="E680" s="103"/>
      <c r="F680" s="91"/>
      <c r="G680" s="91"/>
      <c r="H680" s="91"/>
      <c r="I680" s="103"/>
      <c r="J680" s="103"/>
      <c r="K680" s="104"/>
    </row>
    <row r="681" spans="1:11" s="15" customFormat="1" ht="32.1" customHeight="1" x14ac:dyDescent="0.2">
      <c r="A681" s="64" t="s">
        <v>1</v>
      </c>
      <c r="B681" s="64" t="s">
        <v>210</v>
      </c>
      <c r="C681" s="63" t="s">
        <v>240</v>
      </c>
      <c r="D681" s="63" t="s">
        <v>241</v>
      </c>
      <c r="E681" s="63" t="s">
        <v>242</v>
      </c>
      <c r="F681" s="90"/>
      <c r="G681" s="64" t="s">
        <v>1</v>
      </c>
      <c r="H681" s="64" t="s">
        <v>210</v>
      </c>
      <c r="I681" s="63" t="s">
        <v>240</v>
      </c>
      <c r="J681" s="63" t="s">
        <v>241</v>
      </c>
      <c r="K681" s="63" t="s">
        <v>242</v>
      </c>
    </row>
    <row r="682" spans="1:11" ht="15.95" customHeight="1" x14ac:dyDescent="0.2">
      <c r="A682" s="192" t="s">
        <v>127</v>
      </c>
      <c r="B682" s="16" t="s">
        <v>216</v>
      </c>
      <c r="C682" s="79">
        <v>109835.96</v>
      </c>
      <c r="D682" s="79">
        <v>0.62648847821127096</v>
      </c>
      <c r="E682" s="80">
        <f>D682/D701</f>
        <v>7.6401033928203715E-2</v>
      </c>
      <c r="F682" s="91"/>
      <c r="G682" s="199" t="s">
        <v>129</v>
      </c>
      <c r="H682" s="16" t="s">
        <v>216</v>
      </c>
      <c r="I682" s="79">
        <v>111175.42</v>
      </c>
      <c r="J682" s="79">
        <v>0.63412856490987901</v>
      </c>
      <c r="K682" s="92">
        <f>D682/D701</f>
        <v>7.6401033928203715E-2</v>
      </c>
    </row>
    <row r="683" spans="1:11" ht="15.95" customHeight="1" x14ac:dyDescent="0.2">
      <c r="A683" s="193"/>
      <c r="B683" s="93" t="s">
        <v>217</v>
      </c>
      <c r="C683" s="94">
        <v>78454.259999999995</v>
      </c>
      <c r="D683" s="94">
        <v>0.44749178644763898</v>
      </c>
      <c r="E683" s="81">
        <f>D683/D701</f>
        <v>5.4572169078980319E-2</v>
      </c>
      <c r="F683" s="91"/>
      <c r="G683" s="200"/>
      <c r="H683" s="93" t="s">
        <v>217</v>
      </c>
      <c r="I683" s="94">
        <v>79411.014999999999</v>
      </c>
      <c r="J683" s="94">
        <v>0.45294897900981101</v>
      </c>
      <c r="K683" s="95">
        <f>D683/D701</f>
        <v>5.4572169078980319E-2</v>
      </c>
    </row>
    <row r="684" spans="1:11" ht="15.95" customHeight="1" x14ac:dyDescent="0.2">
      <c r="A684" s="194"/>
      <c r="B684" s="91" t="s">
        <v>218</v>
      </c>
      <c r="C684" s="96">
        <v>145844.465</v>
      </c>
      <c r="D684" s="96">
        <v>0.83187579853981297</v>
      </c>
      <c r="E684" s="82">
        <f>D684/D701</f>
        <v>0.10144826811461126</v>
      </c>
      <c r="F684" s="91"/>
      <c r="G684" s="201"/>
      <c r="H684" s="91" t="s">
        <v>218</v>
      </c>
      <c r="I684" s="96">
        <v>147623.04500000001</v>
      </c>
      <c r="J684" s="96">
        <v>0.84202056240018297</v>
      </c>
      <c r="K684" s="97">
        <f>D684/D701</f>
        <v>0.10144826811461126</v>
      </c>
    </row>
    <row r="685" spans="1:11" ht="15.95" customHeight="1" x14ac:dyDescent="0.2">
      <c r="A685" s="193"/>
      <c r="B685" s="93" t="s">
        <v>219</v>
      </c>
      <c r="C685" s="94">
        <v>236938.56</v>
      </c>
      <c r="D685" s="94">
        <v>1.35146338124572</v>
      </c>
      <c r="E685" s="81">
        <f>D685/D701</f>
        <v>0.16481260746899012</v>
      </c>
      <c r="F685" s="91"/>
      <c r="G685" s="200"/>
      <c r="H685" s="93" t="s">
        <v>219</v>
      </c>
      <c r="I685" s="94">
        <v>239828.05</v>
      </c>
      <c r="J685" s="94">
        <v>1.36794461556012</v>
      </c>
      <c r="K685" s="95">
        <f>D685/D701</f>
        <v>0.16481260746899012</v>
      </c>
    </row>
    <row r="686" spans="1:11" ht="15.95" customHeight="1" x14ac:dyDescent="0.2">
      <c r="A686" s="194"/>
      <c r="B686" s="91" t="s">
        <v>220</v>
      </c>
      <c r="C686" s="96">
        <v>307983.24</v>
      </c>
      <c r="D686" s="96">
        <v>1.7566919917864501</v>
      </c>
      <c r="E686" s="82">
        <f>D686/D701</f>
        <v>0.21423073070566448</v>
      </c>
      <c r="F686" s="91"/>
      <c r="G686" s="201"/>
      <c r="H686" s="91" t="s">
        <v>220</v>
      </c>
      <c r="I686" s="96">
        <v>311739.16499999998</v>
      </c>
      <c r="J686" s="96">
        <v>1.7781152464065699</v>
      </c>
      <c r="K686" s="97">
        <f>D686/D701</f>
        <v>0.21423073070566448</v>
      </c>
    </row>
    <row r="687" spans="1:11" ht="15.95" customHeight="1" x14ac:dyDescent="0.2">
      <c r="A687" s="193"/>
      <c r="B687" s="93" t="s">
        <v>221</v>
      </c>
      <c r="C687" s="94">
        <v>72084.039999999994</v>
      </c>
      <c r="D687" s="94">
        <v>0.41115697011179603</v>
      </c>
      <c r="E687" s="81">
        <f>D687/D701</f>
        <v>5.0141093916072646E-2</v>
      </c>
      <c r="F687" s="91"/>
      <c r="G687" s="200"/>
      <c r="H687" s="93" t="s">
        <v>221</v>
      </c>
      <c r="I687" s="94">
        <v>72963.12</v>
      </c>
      <c r="J687" s="94">
        <v>0.41617111567419601</v>
      </c>
      <c r="K687" s="95">
        <f>D687/D701</f>
        <v>5.0141093916072646E-2</v>
      </c>
    </row>
    <row r="688" spans="1:11" ht="15.95" customHeight="1" x14ac:dyDescent="0.2">
      <c r="A688" s="194"/>
      <c r="B688" s="91" t="s">
        <v>222</v>
      </c>
      <c r="C688" s="96">
        <v>45262.080000000002</v>
      </c>
      <c r="D688" s="96">
        <v>0.25816837782340901</v>
      </c>
      <c r="E688" s="82">
        <f>D688/D701</f>
        <v>3.1483948515049855E-2</v>
      </c>
      <c r="F688" s="91"/>
      <c r="G688" s="201"/>
      <c r="H688" s="91" t="s">
        <v>222</v>
      </c>
      <c r="I688" s="96">
        <v>45814.055</v>
      </c>
      <c r="J688" s="96">
        <v>0.26131676363221501</v>
      </c>
      <c r="K688" s="97">
        <f>D688/D701</f>
        <v>3.1483948515049855E-2</v>
      </c>
    </row>
    <row r="689" spans="1:11" ht="15.95" customHeight="1" x14ac:dyDescent="0.2">
      <c r="A689" s="193"/>
      <c r="B689" s="93" t="s">
        <v>223</v>
      </c>
      <c r="C689" s="94">
        <v>67054.92</v>
      </c>
      <c r="D689" s="94">
        <v>0.38247159479808401</v>
      </c>
      <c r="E689" s="81">
        <f>D689/D701</f>
        <v>4.6642877414400451E-2</v>
      </c>
      <c r="F689" s="91"/>
      <c r="G689" s="200"/>
      <c r="H689" s="93" t="s">
        <v>223</v>
      </c>
      <c r="I689" s="94">
        <v>67872.66</v>
      </c>
      <c r="J689" s="94">
        <v>0.38713586584531101</v>
      </c>
      <c r="K689" s="95">
        <f>D689/D701</f>
        <v>4.6642877414400451E-2</v>
      </c>
    </row>
    <row r="690" spans="1:11" ht="15.95" customHeight="1" x14ac:dyDescent="0.2">
      <c r="A690" s="194"/>
      <c r="B690" s="91" t="s">
        <v>224</v>
      </c>
      <c r="C690" s="96">
        <v>33527.464999999997</v>
      </c>
      <c r="D690" s="96">
        <v>0.191235825918321</v>
      </c>
      <c r="E690" s="82">
        <f>D690/D701</f>
        <v>2.3321442185161079E-2</v>
      </c>
      <c r="F690" s="91"/>
      <c r="G690" s="201"/>
      <c r="H690" s="91" t="s">
        <v>224</v>
      </c>
      <c r="I690" s="96">
        <v>33936.33</v>
      </c>
      <c r="J690" s="96">
        <v>0.19356793292265601</v>
      </c>
      <c r="K690" s="97">
        <f>D690/D701</f>
        <v>2.3321442185161079E-2</v>
      </c>
    </row>
    <row r="691" spans="1:11" ht="15.95" customHeight="1" x14ac:dyDescent="0.2">
      <c r="A691" s="193"/>
      <c r="B691" s="93" t="s">
        <v>225</v>
      </c>
      <c r="C691" s="94">
        <v>42412.23</v>
      </c>
      <c r="D691" s="94">
        <v>0.24191324435318301</v>
      </c>
      <c r="E691" s="81">
        <f>D691/D701</f>
        <v>2.9501615165022296E-2</v>
      </c>
      <c r="F691" s="91"/>
      <c r="G691" s="200"/>
      <c r="H691" s="93" t="s">
        <v>225</v>
      </c>
      <c r="I691" s="94">
        <v>42929.464999999997</v>
      </c>
      <c r="J691" s="94">
        <v>0.244863478211271</v>
      </c>
      <c r="K691" s="95">
        <f>D691/D701</f>
        <v>2.9501615165022296E-2</v>
      </c>
    </row>
    <row r="692" spans="1:11" ht="15.95" customHeight="1" x14ac:dyDescent="0.2">
      <c r="A692" s="194"/>
      <c r="B692" s="91" t="s">
        <v>226</v>
      </c>
      <c r="C692" s="96">
        <v>5029.12</v>
      </c>
      <c r="D692" s="96">
        <v>2.8685375313712101E-2</v>
      </c>
      <c r="E692" s="82">
        <f>D692/D701</f>
        <v>3.4982165016722048E-3</v>
      </c>
      <c r="F692" s="91"/>
      <c r="G692" s="201"/>
      <c r="H692" s="91" t="s">
        <v>226</v>
      </c>
      <c r="I692" s="96">
        <v>5090.4449999999997</v>
      </c>
      <c r="J692" s="96">
        <v>2.9035164271047201E-2</v>
      </c>
      <c r="K692" s="97">
        <f>D692/D701</f>
        <v>3.4982165016722048E-3</v>
      </c>
    </row>
    <row r="693" spans="1:11" ht="15.95" customHeight="1" x14ac:dyDescent="0.2">
      <c r="A693" s="193"/>
      <c r="B693" s="93" t="s">
        <v>227</v>
      </c>
      <c r="C693" s="94">
        <v>7208.41</v>
      </c>
      <c r="D693" s="94">
        <v>4.1115731234314397E-2</v>
      </c>
      <c r="E693" s="81">
        <f>D693/D701</f>
        <v>5.0141135651602881E-3</v>
      </c>
      <c r="F693" s="91"/>
      <c r="G693" s="200"/>
      <c r="H693" s="93" t="s">
        <v>227</v>
      </c>
      <c r="I693" s="94">
        <v>7296.3149999999996</v>
      </c>
      <c r="J693" s="94">
        <v>4.1617128678987002E-2</v>
      </c>
      <c r="K693" s="95">
        <f>D693/D701</f>
        <v>5.0141135651602881E-3</v>
      </c>
    </row>
    <row r="694" spans="1:11" ht="15.95" customHeight="1" x14ac:dyDescent="0.2">
      <c r="A694" s="194"/>
      <c r="B694" s="91" t="s">
        <v>228</v>
      </c>
      <c r="C694" s="96">
        <v>11399.34</v>
      </c>
      <c r="D694" s="96">
        <v>6.5020191649555095E-2</v>
      </c>
      <c r="E694" s="82">
        <f>D694/D701</f>
        <v>7.9292916645798839E-3</v>
      </c>
      <c r="F694" s="91"/>
      <c r="G694" s="201"/>
      <c r="H694" s="91" t="s">
        <v>228</v>
      </c>
      <c r="I694" s="96">
        <v>11538.355</v>
      </c>
      <c r="J694" s="96">
        <v>6.5813113164499198E-2</v>
      </c>
      <c r="K694" s="97">
        <f>D694/D701</f>
        <v>7.9292916645798839E-3</v>
      </c>
    </row>
    <row r="695" spans="1:11" ht="15.95" customHeight="1" x14ac:dyDescent="0.2">
      <c r="A695" s="193"/>
      <c r="B695" s="93" t="s">
        <v>229</v>
      </c>
      <c r="C695" s="94">
        <v>48447.18</v>
      </c>
      <c r="D695" s="94">
        <v>0.27633572895277198</v>
      </c>
      <c r="E695" s="81">
        <f>D695/D701</f>
        <v>3.3699479140581919E-2</v>
      </c>
      <c r="F695" s="91"/>
      <c r="G695" s="200"/>
      <c r="H695" s="93" t="s">
        <v>229</v>
      </c>
      <c r="I695" s="94">
        <v>49038.004999999997</v>
      </c>
      <c r="J695" s="94">
        <v>0.27970570955966201</v>
      </c>
      <c r="K695" s="95">
        <f>D695/D701</f>
        <v>3.3699479140581919E-2</v>
      </c>
    </row>
    <row r="696" spans="1:11" ht="15.95" customHeight="1" x14ac:dyDescent="0.2">
      <c r="A696" s="194"/>
      <c r="B696" s="91" t="s">
        <v>230</v>
      </c>
      <c r="C696" s="96">
        <v>49620.644999999997</v>
      </c>
      <c r="D696" s="96">
        <v>0.28302900410677601</v>
      </c>
      <c r="E696" s="82">
        <f>D696/D701</f>
        <v>3.4515732208143392E-2</v>
      </c>
      <c r="F696" s="91"/>
      <c r="G696" s="201"/>
      <c r="H696" s="91" t="s">
        <v>230</v>
      </c>
      <c r="I696" s="96">
        <v>50225.775000000001</v>
      </c>
      <c r="J696" s="96">
        <v>0.28648057837097901</v>
      </c>
      <c r="K696" s="97">
        <f>D696/D701</f>
        <v>3.4515732208143392E-2</v>
      </c>
    </row>
    <row r="697" spans="1:11" ht="15.95" customHeight="1" x14ac:dyDescent="0.2">
      <c r="A697" s="193"/>
      <c r="B697" s="93" t="s">
        <v>231</v>
      </c>
      <c r="C697" s="94">
        <v>79460.085000000006</v>
      </c>
      <c r="D697" s="94">
        <v>0.453228867214237</v>
      </c>
      <c r="E697" s="81">
        <f>D697/D701</f>
        <v>5.527181307490691E-2</v>
      </c>
      <c r="F697" s="91"/>
      <c r="G697" s="200"/>
      <c r="H697" s="93" t="s">
        <v>231</v>
      </c>
      <c r="I697" s="94">
        <v>80429.11</v>
      </c>
      <c r="J697" s="94">
        <v>0.45875604608715498</v>
      </c>
      <c r="K697" s="95">
        <f>D697/D701</f>
        <v>5.527181307490691E-2</v>
      </c>
    </row>
    <row r="698" spans="1:11" ht="15.95" customHeight="1" x14ac:dyDescent="0.2">
      <c r="A698" s="194"/>
      <c r="B698" s="91" t="s">
        <v>232</v>
      </c>
      <c r="C698" s="96">
        <v>42747.519999999997</v>
      </c>
      <c r="D698" s="96">
        <v>0.24382569016655301</v>
      </c>
      <c r="E698" s="82">
        <f>D698/D701</f>
        <v>2.9734840264213757E-2</v>
      </c>
      <c r="F698" s="91"/>
      <c r="G698" s="201"/>
      <c r="H698" s="91" t="s">
        <v>232</v>
      </c>
      <c r="I698" s="96">
        <v>43268.82</v>
      </c>
      <c r="J698" s="96">
        <v>0.24679911019849399</v>
      </c>
      <c r="K698" s="97">
        <f>D698/D701</f>
        <v>2.9734840264213757E-2</v>
      </c>
    </row>
    <row r="699" spans="1:11" ht="15.95" customHeight="1" x14ac:dyDescent="0.2">
      <c r="A699" s="193"/>
      <c r="B699" s="93" t="s">
        <v>233</v>
      </c>
      <c r="C699" s="94">
        <v>46267.89</v>
      </c>
      <c r="D699" s="94">
        <v>0.26390537303216999</v>
      </c>
      <c r="E699" s="81">
        <f>D699/D701</f>
        <v>3.2183582077093875E-2</v>
      </c>
      <c r="F699" s="91"/>
      <c r="G699" s="200"/>
      <c r="H699" s="93" t="s">
        <v>233</v>
      </c>
      <c r="I699" s="94">
        <v>46832.135000000002</v>
      </c>
      <c r="J699" s="94">
        <v>0.26712374515172299</v>
      </c>
      <c r="K699" s="95">
        <f>D699/D701</f>
        <v>3.2183582077093875E-2</v>
      </c>
    </row>
    <row r="700" spans="1:11" ht="15.95" customHeight="1" x14ac:dyDescent="0.2">
      <c r="A700" s="195"/>
      <c r="B700" s="17" t="s">
        <v>234</v>
      </c>
      <c r="C700" s="83">
        <v>8046.59</v>
      </c>
      <c r="D700" s="83">
        <v>4.5896589094227697E-2</v>
      </c>
      <c r="E700" s="84">
        <f>D700/D701</f>
        <v>5.5971450114911782E-3</v>
      </c>
      <c r="F700" s="91"/>
      <c r="G700" s="202"/>
      <c r="H700" s="17" t="s">
        <v>234</v>
      </c>
      <c r="I700" s="83">
        <v>8144.7150000000001</v>
      </c>
      <c r="J700" s="83">
        <v>4.6456279945242998E-2</v>
      </c>
      <c r="K700" s="98">
        <f>D700/D701</f>
        <v>5.5971450114911782E-3</v>
      </c>
    </row>
    <row r="701" spans="1:11" s="18" customFormat="1" ht="15.95" customHeight="1" x14ac:dyDescent="0.2">
      <c r="A701" s="99"/>
      <c r="B701" s="19" t="s">
        <v>243</v>
      </c>
      <c r="C701" s="85">
        <f>SUM(C682:C700)</f>
        <v>1437624</v>
      </c>
      <c r="D701" s="85">
        <f>SUM(D682:D700)</f>
        <v>8.2000000000000064</v>
      </c>
      <c r="E701" s="86">
        <f>SUM(E682:E700)</f>
        <v>0.99999999999999967</v>
      </c>
      <c r="F701" s="100"/>
      <c r="G701" s="19"/>
      <c r="H701" s="19" t="s">
        <v>243</v>
      </c>
      <c r="I701" s="85">
        <f>SUM(I682:I700)</f>
        <v>1455156.0000000002</v>
      </c>
      <c r="J701" s="85">
        <f>SUM(J682:J700)</f>
        <v>8.3000000000000007</v>
      </c>
      <c r="K701" s="101">
        <f>SUM(K682:K700)</f>
        <v>0.99999999999999967</v>
      </c>
    </row>
    <row r="702" spans="1:11" ht="15" customHeight="1" x14ac:dyDescent="0.2">
      <c r="A702" s="102"/>
      <c r="B702" s="91"/>
      <c r="C702" s="103"/>
      <c r="D702" s="103"/>
      <c r="E702" s="103"/>
      <c r="F702" s="91"/>
      <c r="G702" s="91"/>
      <c r="H702" s="91"/>
      <c r="I702" s="103"/>
      <c r="J702" s="103"/>
      <c r="K702" s="104"/>
    </row>
    <row r="703" spans="1:11" s="43" customFormat="1" ht="15.95" customHeight="1" x14ac:dyDescent="0.2">
      <c r="A703" s="196" t="s">
        <v>244</v>
      </c>
      <c r="B703" s="197"/>
      <c r="C703" s="197"/>
      <c r="D703" s="197"/>
      <c r="E703" s="197"/>
      <c r="F703" s="197"/>
      <c r="G703" s="197"/>
      <c r="H703" s="197"/>
      <c r="I703" s="197"/>
      <c r="J703" s="197"/>
      <c r="K703" s="198"/>
    </row>
    <row r="704" spans="1:11" ht="15" customHeight="1" x14ac:dyDescent="0.2">
      <c r="A704" s="102"/>
      <c r="B704" s="91"/>
      <c r="C704" s="103"/>
      <c r="D704" s="103"/>
      <c r="E704" s="103"/>
      <c r="F704" s="91"/>
      <c r="G704" s="91"/>
      <c r="H704" s="91"/>
      <c r="I704" s="103"/>
      <c r="J704" s="103"/>
      <c r="K704" s="104"/>
    </row>
    <row r="705" spans="1:11" s="15" customFormat="1" ht="32.1" customHeight="1" x14ac:dyDescent="0.2">
      <c r="A705" s="64" t="s">
        <v>1</v>
      </c>
      <c r="B705" s="64" t="s">
        <v>210</v>
      </c>
      <c r="C705" s="63" t="s">
        <v>240</v>
      </c>
      <c r="D705" s="63" t="s">
        <v>241</v>
      </c>
      <c r="E705" s="63" t="s">
        <v>242</v>
      </c>
      <c r="F705" s="90"/>
      <c r="G705" s="64" t="s">
        <v>1</v>
      </c>
      <c r="H705" s="64" t="s">
        <v>210</v>
      </c>
      <c r="I705" s="63" t="s">
        <v>240</v>
      </c>
      <c r="J705" s="63" t="s">
        <v>241</v>
      </c>
      <c r="K705" s="63" t="s">
        <v>242</v>
      </c>
    </row>
    <row r="706" spans="1:11" ht="15.95" customHeight="1" x14ac:dyDescent="0.2">
      <c r="A706" s="192" t="s">
        <v>131</v>
      </c>
      <c r="B706" s="16" t="s">
        <v>216</v>
      </c>
      <c r="C706" s="79">
        <v>111175.42</v>
      </c>
      <c r="D706" s="79">
        <v>0.63412856490987901</v>
      </c>
      <c r="E706" s="80">
        <f>D706/D725</f>
        <v>7.640103191685288E-2</v>
      </c>
      <c r="F706" s="91"/>
      <c r="G706" s="199" t="s">
        <v>133</v>
      </c>
      <c r="H706" s="16" t="s">
        <v>216</v>
      </c>
      <c r="I706" s="79">
        <v>109835.96</v>
      </c>
      <c r="J706" s="79">
        <v>0.62648847821127096</v>
      </c>
      <c r="K706" s="92">
        <f>D706/D725</f>
        <v>7.640103191685288E-2</v>
      </c>
    </row>
    <row r="707" spans="1:11" ht="15.95" customHeight="1" x14ac:dyDescent="0.2">
      <c r="A707" s="193"/>
      <c r="B707" s="93" t="s">
        <v>217</v>
      </c>
      <c r="C707" s="94">
        <v>79411.014999999999</v>
      </c>
      <c r="D707" s="94">
        <v>0.45294897900981101</v>
      </c>
      <c r="E707" s="81">
        <f>D707/D725</f>
        <v>5.457216614576036E-2</v>
      </c>
      <c r="F707" s="91"/>
      <c r="G707" s="200"/>
      <c r="H707" s="93" t="s">
        <v>217</v>
      </c>
      <c r="I707" s="94">
        <v>78454.259999999995</v>
      </c>
      <c r="J707" s="94">
        <v>0.44749178644763898</v>
      </c>
      <c r="K707" s="95">
        <f>D707/D725</f>
        <v>5.457216614576036E-2</v>
      </c>
    </row>
    <row r="708" spans="1:11" ht="15.95" customHeight="1" x14ac:dyDescent="0.2">
      <c r="A708" s="194"/>
      <c r="B708" s="91" t="s">
        <v>218</v>
      </c>
      <c r="C708" s="96">
        <v>147623.04500000001</v>
      </c>
      <c r="D708" s="96">
        <v>0.84202056240018297</v>
      </c>
      <c r="E708" s="82">
        <f>D708/D725</f>
        <v>0.10144826053014251</v>
      </c>
      <c r="F708" s="91"/>
      <c r="G708" s="201"/>
      <c r="H708" s="91" t="s">
        <v>218</v>
      </c>
      <c r="I708" s="96">
        <v>145844.465</v>
      </c>
      <c r="J708" s="96">
        <v>0.83187579853981297</v>
      </c>
      <c r="K708" s="97">
        <f>D708/D725</f>
        <v>0.10144826053014251</v>
      </c>
    </row>
    <row r="709" spans="1:11" ht="15.95" customHeight="1" x14ac:dyDescent="0.2">
      <c r="A709" s="193"/>
      <c r="B709" s="93" t="s">
        <v>219</v>
      </c>
      <c r="C709" s="94">
        <v>239828.05</v>
      </c>
      <c r="D709" s="94">
        <v>1.36794461556012</v>
      </c>
      <c r="E709" s="81">
        <f>D709/D725</f>
        <v>0.16481260428435179</v>
      </c>
      <c r="F709" s="91"/>
      <c r="G709" s="200"/>
      <c r="H709" s="93" t="s">
        <v>219</v>
      </c>
      <c r="I709" s="94">
        <v>236938.56</v>
      </c>
      <c r="J709" s="94">
        <v>1.35146338124572</v>
      </c>
      <c r="K709" s="95">
        <f>D709/D725</f>
        <v>0.16481260428435179</v>
      </c>
    </row>
    <row r="710" spans="1:11" ht="15.95" customHeight="1" x14ac:dyDescent="0.2">
      <c r="A710" s="194"/>
      <c r="B710" s="91" t="s">
        <v>220</v>
      </c>
      <c r="C710" s="96">
        <v>311739.16499999998</v>
      </c>
      <c r="D710" s="96">
        <v>1.7781152464065699</v>
      </c>
      <c r="E710" s="82">
        <f>D710/D725</f>
        <v>0.21423075257910479</v>
      </c>
      <c r="F710" s="91"/>
      <c r="G710" s="201"/>
      <c r="H710" s="91" t="s">
        <v>220</v>
      </c>
      <c r="I710" s="96">
        <v>307983.24</v>
      </c>
      <c r="J710" s="96">
        <v>1.7566919917864501</v>
      </c>
      <c r="K710" s="97">
        <f>D710/D725</f>
        <v>0.21423075257910479</v>
      </c>
    </row>
    <row r="711" spans="1:11" ht="15.95" customHeight="1" x14ac:dyDescent="0.2">
      <c r="A711" s="193"/>
      <c r="B711" s="93" t="s">
        <v>221</v>
      </c>
      <c r="C711" s="94">
        <v>72963.12</v>
      </c>
      <c r="D711" s="94">
        <v>0.41617111567419601</v>
      </c>
      <c r="E711" s="81">
        <f>D711/D725</f>
        <v>5.0141098273999513E-2</v>
      </c>
      <c r="F711" s="91"/>
      <c r="G711" s="200"/>
      <c r="H711" s="93" t="s">
        <v>221</v>
      </c>
      <c r="I711" s="94">
        <v>72084.039999999994</v>
      </c>
      <c r="J711" s="94">
        <v>0.41115697011179603</v>
      </c>
      <c r="K711" s="95">
        <f>D711/D725</f>
        <v>5.0141098273999513E-2</v>
      </c>
    </row>
    <row r="712" spans="1:11" ht="15.95" customHeight="1" x14ac:dyDescent="0.2">
      <c r="A712" s="194"/>
      <c r="B712" s="91" t="s">
        <v>222</v>
      </c>
      <c r="C712" s="96">
        <v>45814.055</v>
      </c>
      <c r="D712" s="96">
        <v>0.26131676363221501</v>
      </c>
      <c r="E712" s="82">
        <f>D712/D725</f>
        <v>3.1483947425568072E-2</v>
      </c>
      <c r="F712" s="91"/>
      <c r="G712" s="201"/>
      <c r="H712" s="91" t="s">
        <v>222</v>
      </c>
      <c r="I712" s="96">
        <v>45262.080000000002</v>
      </c>
      <c r="J712" s="96">
        <v>0.25816837782340901</v>
      </c>
      <c r="K712" s="97">
        <f>D712/D725</f>
        <v>3.1483947425568072E-2</v>
      </c>
    </row>
    <row r="713" spans="1:11" ht="15.95" customHeight="1" x14ac:dyDescent="0.2">
      <c r="A713" s="193"/>
      <c r="B713" s="93" t="s">
        <v>223</v>
      </c>
      <c r="C713" s="94">
        <v>67872.66</v>
      </c>
      <c r="D713" s="94">
        <v>0.38713586584531101</v>
      </c>
      <c r="E713" s="81">
        <f>D713/D725</f>
        <v>4.6642875403049518E-2</v>
      </c>
      <c r="F713" s="91"/>
      <c r="G713" s="200"/>
      <c r="H713" s="93" t="s">
        <v>223</v>
      </c>
      <c r="I713" s="94">
        <v>67054.92</v>
      </c>
      <c r="J713" s="94">
        <v>0.38247159479808401</v>
      </c>
      <c r="K713" s="95">
        <f>D713/D725</f>
        <v>4.6642875403049518E-2</v>
      </c>
    </row>
    <row r="714" spans="1:11" ht="15.95" customHeight="1" x14ac:dyDescent="0.2">
      <c r="A714" s="194"/>
      <c r="B714" s="91" t="s">
        <v>224</v>
      </c>
      <c r="C714" s="96">
        <v>33936.33</v>
      </c>
      <c r="D714" s="96">
        <v>0.19356793292265601</v>
      </c>
      <c r="E714" s="82">
        <f>D714/D725</f>
        <v>2.3321437701524818E-2</v>
      </c>
      <c r="F714" s="91"/>
      <c r="G714" s="201"/>
      <c r="H714" s="91" t="s">
        <v>224</v>
      </c>
      <c r="I714" s="96">
        <v>33527.464999999997</v>
      </c>
      <c r="J714" s="96">
        <v>0.191235825918321</v>
      </c>
      <c r="K714" s="97">
        <f>D714/D725</f>
        <v>2.3321437701524818E-2</v>
      </c>
    </row>
    <row r="715" spans="1:11" ht="15.95" customHeight="1" x14ac:dyDescent="0.2">
      <c r="A715" s="193"/>
      <c r="B715" s="93" t="s">
        <v>225</v>
      </c>
      <c r="C715" s="94">
        <v>42929.464999999997</v>
      </c>
      <c r="D715" s="94">
        <v>0.244863478211271</v>
      </c>
      <c r="E715" s="81">
        <f>D715/D725</f>
        <v>2.9501623880876023E-2</v>
      </c>
      <c r="F715" s="91"/>
      <c r="G715" s="200"/>
      <c r="H715" s="93" t="s">
        <v>225</v>
      </c>
      <c r="I715" s="94">
        <v>42412.23</v>
      </c>
      <c r="J715" s="94">
        <v>0.24191324435318301</v>
      </c>
      <c r="K715" s="95">
        <f>D715/D725</f>
        <v>2.9501623880876023E-2</v>
      </c>
    </row>
    <row r="716" spans="1:11" ht="15.95" customHeight="1" x14ac:dyDescent="0.2">
      <c r="A716" s="194"/>
      <c r="B716" s="91" t="s">
        <v>226</v>
      </c>
      <c r="C716" s="96">
        <v>5090.4449999999997</v>
      </c>
      <c r="D716" s="96">
        <v>2.9035164271047201E-2</v>
      </c>
      <c r="E716" s="82">
        <f>D716/D725</f>
        <v>3.498212562776771E-3</v>
      </c>
      <c r="F716" s="91"/>
      <c r="G716" s="201"/>
      <c r="H716" s="91" t="s">
        <v>226</v>
      </c>
      <c r="I716" s="96">
        <v>5029.12</v>
      </c>
      <c r="J716" s="96">
        <v>2.8685375313712101E-2</v>
      </c>
      <c r="K716" s="97">
        <f>D716/D725</f>
        <v>3.498212562776771E-3</v>
      </c>
    </row>
    <row r="717" spans="1:11" ht="15.95" customHeight="1" x14ac:dyDescent="0.2">
      <c r="A717" s="193"/>
      <c r="B717" s="93" t="s">
        <v>227</v>
      </c>
      <c r="C717" s="94">
        <v>7296.3149999999996</v>
      </c>
      <c r="D717" s="94">
        <v>4.1617128678987002E-2</v>
      </c>
      <c r="E717" s="81">
        <f>D717/D725</f>
        <v>5.0141118890345785E-3</v>
      </c>
      <c r="F717" s="91"/>
      <c r="G717" s="200"/>
      <c r="H717" s="93" t="s">
        <v>227</v>
      </c>
      <c r="I717" s="94">
        <v>7208.41</v>
      </c>
      <c r="J717" s="94">
        <v>4.1115731234314397E-2</v>
      </c>
      <c r="K717" s="95">
        <f>D717/D725</f>
        <v>5.0141118890345785E-3</v>
      </c>
    </row>
    <row r="718" spans="1:11" ht="15.95" customHeight="1" x14ac:dyDescent="0.2">
      <c r="A718" s="194"/>
      <c r="B718" s="91" t="s">
        <v>228</v>
      </c>
      <c r="C718" s="96">
        <v>11538.355</v>
      </c>
      <c r="D718" s="96">
        <v>6.5813113164499198E-2</v>
      </c>
      <c r="E718" s="82">
        <f>D718/D725</f>
        <v>7.9292907427107456E-3</v>
      </c>
      <c r="F718" s="91"/>
      <c r="G718" s="201"/>
      <c r="H718" s="91" t="s">
        <v>228</v>
      </c>
      <c r="I718" s="96">
        <v>11399.34</v>
      </c>
      <c r="J718" s="96">
        <v>6.5020191649555095E-2</v>
      </c>
      <c r="K718" s="97">
        <f>D718/D725</f>
        <v>7.9292907427107456E-3</v>
      </c>
    </row>
    <row r="719" spans="1:11" ht="15.95" customHeight="1" x14ac:dyDescent="0.2">
      <c r="A719" s="193"/>
      <c r="B719" s="93" t="s">
        <v>229</v>
      </c>
      <c r="C719" s="94">
        <v>49038.004999999997</v>
      </c>
      <c r="D719" s="94">
        <v>0.27970570955966201</v>
      </c>
      <c r="E719" s="81">
        <f>D719/D725</f>
        <v>3.3699483079477351E-2</v>
      </c>
      <c r="F719" s="91"/>
      <c r="G719" s="200"/>
      <c r="H719" s="93" t="s">
        <v>229</v>
      </c>
      <c r="I719" s="94">
        <v>48447.18</v>
      </c>
      <c r="J719" s="94">
        <v>0.27633572895277198</v>
      </c>
      <c r="K719" s="95">
        <f>D719/D725</f>
        <v>3.3699483079477351E-2</v>
      </c>
    </row>
    <row r="720" spans="1:11" ht="15.95" customHeight="1" x14ac:dyDescent="0.2">
      <c r="A720" s="194"/>
      <c r="B720" s="91" t="s">
        <v>230</v>
      </c>
      <c r="C720" s="96">
        <v>50225.775000000001</v>
      </c>
      <c r="D720" s="96">
        <v>0.28648057837097901</v>
      </c>
      <c r="E720" s="82">
        <f>D720/D725</f>
        <v>3.451573233385289E-2</v>
      </c>
      <c r="F720" s="91"/>
      <c r="G720" s="201"/>
      <c r="H720" s="91" t="s">
        <v>230</v>
      </c>
      <c r="I720" s="96">
        <v>49620.644999999997</v>
      </c>
      <c r="J720" s="96">
        <v>0.28302900410677601</v>
      </c>
      <c r="K720" s="97">
        <f>D720/D725</f>
        <v>3.451573233385289E-2</v>
      </c>
    </row>
    <row r="721" spans="1:11" ht="15.95" customHeight="1" x14ac:dyDescent="0.2">
      <c r="A721" s="193"/>
      <c r="B721" s="93" t="s">
        <v>231</v>
      </c>
      <c r="C721" s="94">
        <v>80429.11</v>
      </c>
      <c r="D721" s="94">
        <v>0.45875604608715498</v>
      </c>
      <c r="E721" s="81">
        <f>D721/D725</f>
        <v>5.5271812781584932E-2</v>
      </c>
      <c r="F721" s="91"/>
      <c r="G721" s="200"/>
      <c r="H721" s="93" t="s">
        <v>231</v>
      </c>
      <c r="I721" s="94">
        <v>79460.085000000006</v>
      </c>
      <c r="J721" s="94">
        <v>0.453228867214237</v>
      </c>
      <c r="K721" s="95">
        <f>D721/D725</f>
        <v>5.5271812781584932E-2</v>
      </c>
    </row>
    <row r="722" spans="1:11" ht="15.95" customHeight="1" x14ac:dyDescent="0.2">
      <c r="A722" s="194"/>
      <c r="B722" s="91" t="s">
        <v>232</v>
      </c>
      <c r="C722" s="96">
        <v>43268.82</v>
      </c>
      <c r="D722" s="96">
        <v>0.24679911019849399</v>
      </c>
      <c r="E722" s="82">
        <f>D722/D725</f>
        <v>2.9734832554035417E-2</v>
      </c>
      <c r="F722" s="91"/>
      <c r="G722" s="201"/>
      <c r="H722" s="91" t="s">
        <v>232</v>
      </c>
      <c r="I722" s="96">
        <v>42747.519999999997</v>
      </c>
      <c r="J722" s="96">
        <v>0.24382569016655301</v>
      </c>
      <c r="K722" s="97">
        <f>D722/D725</f>
        <v>2.9734832554035417E-2</v>
      </c>
    </row>
    <row r="723" spans="1:11" ht="15.95" customHeight="1" x14ac:dyDescent="0.2">
      <c r="A723" s="193"/>
      <c r="B723" s="93" t="s">
        <v>233</v>
      </c>
      <c r="C723" s="94">
        <v>46832.135000000002</v>
      </c>
      <c r="D723" s="94">
        <v>0.26712374515172299</v>
      </c>
      <c r="E723" s="81">
        <f>D723/D725</f>
        <v>3.2183583753219634E-2</v>
      </c>
      <c r="F723" s="91"/>
      <c r="G723" s="200"/>
      <c r="H723" s="93" t="s">
        <v>233</v>
      </c>
      <c r="I723" s="94">
        <v>46267.89</v>
      </c>
      <c r="J723" s="94">
        <v>0.26390537303216999</v>
      </c>
      <c r="K723" s="95">
        <f>D723/D725</f>
        <v>3.2183583753219634E-2</v>
      </c>
    </row>
    <row r="724" spans="1:11" ht="15.95" customHeight="1" x14ac:dyDescent="0.2">
      <c r="A724" s="195"/>
      <c r="B724" s="17" t="s">
        <v>234</v>
      </c>
      <c r="C724" s="83">
        <v>8144.7150000000001</v>
      </c>
      <c r="D724" s="83">
        <v>4.6456279945242998E-2</v>
      </c>
      <c r="E724" s="84">
        <f>D724/D725</f>
        <v>5.5971421620774689E-3</v>
      </c>
      <c r="F724" s="91"/>
      <c r="G724" s="202"/>
      <c r="H724" s="17" t="s">
        <v>234</v>
      </c>
      <c r="I724" s="83">
        <v>8046.59</v>
      </c>
      <c r="J724" s="83">
        <v>4.5896589094227697E-2</v>
      </c>
      <c r="K724" s="98">
        <f>D724/D725</f>
        <v>5.5971421620774689E-3</v>
      </c>
    </row>
    <row r="725" spans="1:11" s="18" customFormat="1" ht="15.95" customHeight="1" x14ac:dyDescent="0.2">
      <c r="A725" s="99"/>
      <c r="B725" s="19" t="s">
        <v>243</v>
      </c>
      <c r="C725" s="85">
        <f>SUM(C706:C724)</f>
        <v>1455156.0000000002</v>
      </c>
      <c r="D725" s="85">
        <f>SUM(D706:D724)</f>
        <v>8.3000000000000007</v>
      </c>
      <c r="E725" s="86">
        <f>SUM(E706:E724)</f>
        <v>1</v>
      </c>
      <c r="F725" s="100"/>
      <c r="G725" s="19"/>
      <c r="H725" s="19" t="s">
        <v>243</v>
      </c>
      <c r="I725" s="85">
        <f>SUM(I706:I724)</f>
        <v>1437624</v>
      </c>
      <c r="J725" s="85">
        <f>SUM(J706:J724)</f>
        <v>8.2000000000000064</v>
      </c>
      <c r="K725" s="101">
        <f>SUM(K706:K724)</f>
        <v>1</v>
      </c>
    </row>
    <row r="726" spans="1:11" ht="15" customHeight="1" x14ac:dyDescent="0.2">
      <c r="A726" s="102"/>
      <c r="B726" s="91"/>
      <c r="C726" s="103"/>
      <c r="D726" s="103"/>
      <c r="E726" s="103"/>
      <c r="F726" s="91"/>
      <c r="G726" s="91"/>
      <c r="H726" s="91"/>
      <c r="I726" s="103"/>
      <c r="J726" s="103"/>
      <c r="K726" s="104"/>
    </row>
    <row r="727" spans="1:11" s="43" customFormat="1" ht="15.95" customHeight="1" x14ac:dyDescent="0.2">
      <c r="A727" s="196" t="s">
        <v>244</v>
      </c>
      <c r="B727" s="197"/>
      <c r="C727" s="197"/>
      <c r="D727" s="197"/>
      <c r="E727" s="197"/>
      <c r="F727" s="197"/>
      <c r="G727" s="197"/>
      <c r="H727" s="197"/>
      <c r="I727" s="197"/>
      <c r="J727" s="197"/>
      <c r="K727" s="198"/>
    </row>
    <row r="728" spans="1:11" ht="15" customHeight="1" x14ac:dyDescent="0.2">
      <c r="A728" s="109"/>
      <c r="B728" s="110"/>
      <c r="C728" s="111"/>
      <c r="D728" s="111"/>
      <c r="E728" s="111"/>
      <c r="F728" s="110"/>
      <c r="G728" s="110"/>
      <c r="H728" s="110"/>
      <c r="I728" s="111"/>
      <c r="J728" s="111"/>
      <c r="K728" s="112"/>
    </row>
    <row r="729" spans="1:11" s="18" customFormat="1" ht="11.25" x14ac:dyDescent="0.2">
      <c r="A729" s="88"/>
      <c r="B729" s="89"/>
      <c r="C729" s="89"/>
      <c r="D729" s="89"/>
      <c r="E729" s="89"/>
      <c r="F729" s="89"/>
      <c r="G729" s="89"/>
      <c r="H729" s="89"/>
      <c r="I729" s="87"/>
      <c r="J729" s="87"/>
      <c r="K729" s="87"/>
    </row>
    <row r="730" spans="1:11" ht="15" customHeight="1" x14ac:dyDescent="0.25">
      <c r="A730" s="203" t="s">
        <v>357</v>
      </c>
      <c r="B730" s="204"/>
      <c r="C730" s="204"/>
      <c r="D730" s="204"/>
      <c r="E730" s="204"/>
      <c r="F730" s="204"/>
      <c r="G730" s="204"/>
      <c r="H730" s="204"/>
      <c r="I730" s="204"/>
      <c r="J730" s="204"/>
      <c r="K730" s="205"/>
    </row>
    <row r="731" spans="1:11" s="15" customFormat="1" ht="32.1" customHeight="1" x14ac:dyDescent="0.2">
      <c r="A731" s="64" t="s">
        <v>1</v>
      </c>
      <c r="B731" s="64" t="s">
        <v>210</v>
      </c>
      <c r="C731" s="63" t="s">
        <v>240</v>
      </c>
      <c r="D731" s="63" t="s">
        <v>241</v>
      </c>
      <c r="E731" s="63" t="s">
        <v>242</v>
      </c>
      <c r="F731" s="90"/>
      <c r="G731" s="64" t="s">
        <v>1</v>
      </c>
      <c r="H731" s="64" t="s">
        <v>210</v>
      </c>
      <c r="I731" s="63" t="s">
        <v>240</v>
      </c>
      <c r="J731" s="63" t="s">
        <v>241</v>
      </c>
      <c r="K731" s="63" t="s">
        <v>242</v>
      </c>
    </row>
    <row r="732" spans="1:11" ht="15.95" customHeight="1" x14ac:dyDescent="0.2">
      <c r="A732" s="192" t="s">
        <v>168</v>
      </c>
      <c r="B732" s="16" t="s">
        <v>216</v>
      </c>
      <c r="C732" s="79">
        <v>23442.519</v>
      </c>
      <c r="D732" s="79">
        <v>0.106961413162505</v>
      </c>
      <c r="E732" s="80">
        <f>D732/D751</f>
        <v>7.6401009401789344E-2</v>
      </c>
      <c r="F732" s="91"/>
      <c r="G732" s="199" t="s">
        <v>165</v>
      </c>
      <c r="H732" s="16" t="s">
        <v>216</v>
      </c>
      <c r="I732" s="79">
        <v>5465457.7149999999</v>
      </c>
      <c r="J732" s="79">
        <v>24.937297940392799</v>
      </c>
      <c r="K732" s="92">
        <f>D732/D751</f>
        <v>7.6401009401789344E-2</v>
      </c>
    </row>
    <row r="733" spans="1:11" ht="15.95" customHeight="1" x14ac:dyDescent="0.2">
      <c r="A733" s="193"/>
      <c r="B733" s="93" t="s">
        <v>217</v>
      </c>
      <c r="C733" s="94">
        <v>16744.663</v>
      </c>
      <c r="D733" s="94">
        <v>7.6401039385311703E-2</v>
      </c>
      <c r="E733" s="81">
        <f>D733/D751</f>
        <v>5.4572170989508395E-2</v>
      </c>
      <c r="F733" s="91"/>
      <c r="G733" s="200"/>
      <c r="H733" s="93" t="s">
        <v>217</v>
      </c>
      <c r="I733" s="94">
        <v>3903898.372</v>
      </c>
      <c r="J733" s="94">
        <v>17.812355690611799</v>
      </c>
      <c r="K733" s="95">
        <f>D733/D751</f>
        <v>5.4572170989508395E-2</v>
      </c>
    </row>
    <row r="734" spans="1:11" ht="15.95" customHeight="1" x14ac:dyDescent="0.2">
      <c r="A734" s="194"/>
      <c r="B734" s="91" t="s">
        <v>218</v>
      </c>
      <c r="C734" s="96">
        <v>31127.887999999999</v>
      </c>
      <c r="D734" s="96">
        <v>0.142027522266024</v>
      </c>
      <c r="E734" s="82">
        <f>D734/D751</f>
        <v>0.10144823019001721</v>
      </c>
      <c r="F734" s="91"/>
      <c r="G734" s="201"/>
      <c r="H734" s="91" t="s">
        <v>218</v>
      </c>
      <c r="I734" s="96">
        <v>7257246.9850000003</v>
      </c>
      <c r="J734" s="96">
        <v>33.112712553839998</v>
      </c>
      <c r="K734" s="97">
        <f>D734/D751</f>
        <v>0.10144823019001721</v>
      </c>
    </row>
    <row r="735" spans="1:11" ht="15.95" customHeight="1" x14ac:dyDescent="0.2">
      <c r="A735" s="193"/>
      <c r="B735" s="93" t="s">
        <v>219</v>
      </c>
      <c r="C735" s="94">
        <v>50570.334000000003</v>
      </c>
      <c r="D735" s="94">
        <v>0.23073776281208899</v>
      </c>
      <c r="E735" s="81">
        <f>D735/D751</f>
        <v>0.16481268772292082</v>
      </c>
      <c r="F735" s="91"/>
      <c r="G735" s="200"/>
      <c r="H735" s="93" t="s">
        <v>219</v>
      </c>
      <c r="I735" s="94">
        <v>11790106.756999999</v>
      </c>
      <c r="J735" s="94">
        <v>53.794836641297998</v>
      </c>
      <c r="K735" s="95">
        <f>D735/D751</f>
        <v>0.16481268772292082</v>
      </c>
    </row>
    <row r="736" spans="1:11" ht="15.95" customHeight="1" x14ac:dyDescent="0.2">
      <c r="A736" s="194"/>
      <c r="B736" s="91" t="s">
        <v>220</v>
      </c>
      <c r="C736" s="96">
        <v>65733.547000000006</v>
      </c>
      <c r="D736" s="96">
        <v>0.29992310465031402</v>
      </c>
      <c r="E736" s="82">
        <f>D736/D751</f>
        <v>0.21423078903593873</v>
      </c>
      <c r="F736" s="91"/>
      <c r="G736" s="201"/>
      <c r="H736" s="91" t="s">
        <v>220</v>
      </c>
      <c r="I736" s="96">
        <v>15325303.618000001</v>
      </c>
      <c r="J736" s="96">
        <v>69.924914303182902</v>
      </c>
      <c r="K736" s="97">
        <f>D736/D751</f>
        <v>0.21423078903593873</v>
      </c>
    </row>
    <row r="737" spans="1:11" ht="15.95" customHeight="1" x14ac:dyDescent="0.2">
      <c r="A737" s="193"/>
      <c r="B737" s="93" t="s">
        <v>221</v>
      </c>
      <c r="C737" s="94">
        <v>15385.045</v>
      </c>
      <c r="D737" s="94">
        <v>7.0197496897357298E-2</v>
      </c>
      <c r="E737" s="81">
        <f>D737/D751</f>
        <v>5.0141069212398102E-2</v>
      </c>
      <c r="F737" s="91"/>
      <c r="G737" s="200"/>
      <c r="H737" s="93" t="s">
        <v>221</v>
      </c>
      <c r="I737" s="94">
        <v>3586915.17</v>
      </c>
      <c r="J737" s="94">
        <v>16.366053301576901</v>
      </c>
      <c r="K737" s="95">
        <f>D737/D751</f>
        <v>5.0141069212398102E-2</v>
      </c>
    </row>
    <row r="738" spans="1:11" ht="15.95" customHeight="1" x14ac:dyDescent="0.2">
      <c r="A738" s="194"/>
      <c r="B738" s="91" t="s">
        <v>222</v>
      </c>
      <c r="C738" s="96">
        <v>9660.3809999999994</v>
      </c>
      <c r="D738" s="96">
        <v>4.4077515878230403E-2</v>
      </c>
      <c r="E738" s="82">
        <f>D738/D751</f>
        <v>3.1483939913021737E-2</v>
      </c>
      <c r="F738" s="91"/>
      <c r="G738" s="201"/>
      <c r="H738" s="91" t="s">
        <v>222</v>
      </c>
      <c r="I738" s="96">
        <v>2252249.0559999999</v>
      </c>
      <c r="J738" s="96">
        <v>10.276359030515399</v>
      </c>
      <c r="K738" s="97">
        <f>D738/D751</f>
        <v>3.1483939913021737E-2</v>
      </c>
    </row>
    <row r="739" spans="1:11" ht="15.95" customHeight="1" x14ac:dyDescent="0.2">
      <c r="A739" s="193"/>
      <c r="B739" s="93" t="s">
        <v>223</v>
      </c>
      <c r="C739" s="94">
        <v>14311.669</v>
      </c>
      <c r="D739" s="94">
        <v>6.5299993612206203E-2</v>
      </c>
      <c r="E739" s="81">
        <f>D739/D751</f>
        <v>4.6642852580147318E-2</v>
      </c>
      <c r="F739" s="91"/>
      <c r="G739" s="200"/>
      <c r="H739" s="93" t="s">
        <v>223</v>
      </c>
      <c r="I739" s="94">
        <v>3336665.2740000002</v>
      </c>
      <c r="J739" s="94">
        <v>15.2242356274639</v>
      </c>
      <c r="K739" s="95">
        <f>D739/D751</f>
        <v>4.6642852580147318E-2</v>
      </c>
    </row>
    <row r="740" spans="1:11" ht="15.95" customHeight="1" x14ac:dyDescent="0.2">
      <c r="A740" s="194"/>
      <c r="B740" s="91" t="s">
        <v>224</v>
      </c>
      <c r="C740" s="96">
        <v>7155.8379999999997</v>
      </c>
      <c r="D740" s="96">
        <v>3.2650012775587697E-2</v>
      </c>
      <c r="E740" s="82">
        <f>D740/D751</f>
        <v>2.3321437696848371E-2</v>
      </c>
      <c r="F740" s="91"/>
      <c r="G740" s="201"/>
      <c r="H740" s="91" t="s">
        <v>224</v>
      </c>
      <c r="I740" s="96">
        <v>1668332.6370000001</v>
      </c>
      <c r="J740" s="96">
        <v>7.6121178137319303</v>
      </c>
      <c r="K740" s="97">
        <f>D740/D751</f>
        <v>2.3321437696848371E-2</v>
      </c>
    </row>
    <row r="741" spans="1:11" ht="15.95" customHeight="1" x14ac:dyDescent="0.2">
      <c r="A741" s="193"/>
      <c r="B741" s="93" t="s">
        <v>225</v>
      </c>
      <c r="C741" s="94">
        <v>9052.1370000000006</v>
      </c>
      <c r="D741" s="94">
        <v>4.13022749671485E-2</v>
      </c>
      <c r="E741" s="81">
        <f>D741/D751</f>
        <v>2.9501624976534663E-2</v>
      </c>
      <c r="F741" s="91"/>
      <c r="G741" s="200"/>
      <c r="H741" s="93" t="s">
        <v>225</v>
      </c>
      <c r="I741" s="94">
        <v>2110440.7779999999</v>
      </c>
      <c r="J741" s="94">
        <v>9.6293289987589397</v>
      </c>
      <c r="K741" s="95">
        <f>D741/D751</f>
        <v>2.9501624976534663E-2</v>
      </c>
    </row>
    <row r="742" spans="1:11" ht="15.95" customHeight="1" x14ac:dyDescent="0.2">
      <c r="A742" s="194"/>
      <c r="B742" s="91" t="s">
        <v>226</v>
      </c>
      <c r="C742" s="96">
        <v>1073.376</v>
      </c>
      <c r="D742" s="96">
        <v>4.8975032851511198E-3</v>
      </c>
      <c r="E742" s="82">
        <f>D742/D751</f>
        <v>3.4982166322508022E-3</v>
      </c>
      <c r="F742" s="91"/>
      <c r="G742" s="201"/>
      <c r="H742" s="91" t="s">
        <v>226</v>
      </c>
      <c r="I742" s="96">
        <v>250249.89600000001</v>
      </c>
      <c r="J742" s="96">
        <v>1.1418176741130099</v>
      </c>
      <c r="K742" s="97">
        <f>D742/D751</f>
        <v>3.4982166322508022E-3</v>
      </c>
    </row>
    <row r="743" spans="1:11" ht="15.95" customHeight="1" x14ac:dyDescent="0.2">
      <c r="A743" s="193"/>
      <c r="B743" s="93" t="s">
        <v>227</v>
      </c>
      <c r="C743" s="94">
        <v>1538.508</v>
      </c>
      <c r="D743" s="94">
        <v>7.0197656592203197E-3</v>
      </c>
      <c r="E743" s="81">
        <f>D743/D751</f>
        <v>5.0141183280145172E-3</v>
      </c>
      <c r="F743" s="91"/>
      <c r="G743" s="200"/>
      <c r="H743" s="93" t="s">
        <v>227</v>
      </c>
      <c r="I743" s="94">
        <v>358691.52100000001</v>
      </c>
      <c r="J743" s="94">
        <v>1.6366053484085299</v>
      </c>
      <c r="K743" s="95">
        <f>D743/D751</f>
        <v>5.0141183280145172E-3</v>
      </c>
    </row>
    <row r="744" spans="1:11" ht="15.95" customHeight="1" x14ac:dyDescent="0.2">
      <c r="A744" s="194"/>
      <c r="B744" s="91" t="s">
        <v>228</v>
      </c>
      <c r="C744" s="96">
        <v>2432.9870000000001</v>
      </c>
      <c r="D744" s="96">
        <v>1.11010138341364E-2</v>
      </c>
      <c r="E744" s="82">
        <f>D744/D751</f>
        <v>7.9292955958117205E-3</v>
      </c>
      <c r="F744" s="91"/>
      <c r="G744" s="201"/>
      <c r="H744" s="91" t="s">
        <v>228</v>
      </c>
      <c r="I744" s="96">
        <v>567233.10499999998</v>
      </c>
      <c r="J744" s="96">
        <v>2.5881200950868699</v>
      </c>
      <c r="K744" s="97">
        <f>D744/D751</f>
        <v>7.9292955958117205E-3</v>
      </c>
    </row>
    <row r="745" spans="1:11" ht="15.95" customHeight="1" x14ac:dyDescent="0.2">
      <c r="A745" s="193"/>
      <c r="B745" s="93" t="s">
        <v>229</v>
      </c>
      <c r="C745" s="94">
        <v>10340.181</v>
      </c>
      <c r="D745" s="94">
        <v>4.7179246057818702E-2</v>
      </c>
      <c r="E745" s="81">
        <f>D745/D751</f>
        <v>3.3699461469870524E-2</v>
      </c>
      <c r="F745" s="91"/>
      <c r="G745" s="200"/>
      <c r="H745" s="93" t="s">
        <v>229</v>
      </c>
      <c r="I745" s="94">
        <v>2410740.6660000002</v>
      </c>
      <c r="J745" s="94">
        <v>10.9995102660972</v>
      </c>
      <c r="K745" s="95">
        <f>D745/D751</f>
        <v>3.3699461469870524E-2</v>
      </c>
    </row>
    <row r="746" spans="1:11" ht="15.95" customHeight="1" x14ac:dyDescent="0.2">
      <c r="A746" s="194"/>
      <c r="B746" s="91" t="s">
        <v>230</v>
      </c>
      <c r="C746" s="96">
        <v>10590.645</v>
      </c>
      <c r="D746" s="96">
        <v>4.8322040626368801E-2</v>
      </c>
      <c r="E746" s="82">
        <f>D746/D751</f>
        <v>3.4515743304549165E-2</v>
      </c>
      <c r="F746" s="91"/>
      <c r="G746" s="201"/>
      <c r="H746" s="91" t="s">
        <v>230</v>
      </c>
      <c r="I746" s="96">
        <v>2469132.3059999999</v>
      </c>
      <c r="J746" s="96">
        <v>11.265934379106399</v>
      </c>
      <c r="K746" s="97">
        <f>D746/D751</f>
        <v>3.4515743304549165E-2</v>
      </c>
    </row>
    <row r="747" spans="1:11" ht="15.95" customHeight="1" x14ac:dyDescent="0.2">
      <c r="A747" s="193"/>
      <c r="B747" s="93" t="s">
        <v>231</v>
      </c>
      <c r="C747" s="94">
        <v>16959.330999999998</v>
      </c>
      <c r="D747" s="94">
        <v>7.7380507190830797E-2</v>
      </c>
      <c r="E747" s="81">
        <f>D747/D751</f>
        <v>5.5271790850593465E-2</v>
      </c>
      <c r="F747" s="91"/>
      <c r="G747" s="200"/>
      <c r="H747" s="93" t="s">
        <v>231</v>
      </c>
      <c r="I747" s="94">
        <v>3953948.3459999999</v>
      </c>
      <c r="J747" s="94">
        <v>18.040719201708299</v>
      </c>
      <c r="K747" s="95">
        <f>D747/D751</f>
        <v>5.5271790850593465E-2</v>
      </c>
    </row>
    <row r="748" spans="1:11" ht="15.95" customHeight="1" x14ac:dyDescent="0.2">
      <c r="A748" s="194"/>
      <c r="B748" s="91" t="s">
        <v>232</v>
      </c>
      <c r="C748" s="96">
        <v>9123.6929999999993</v>
      </c>
      <c r="D748" s="96">
        <v>4.16287642356548E-2</v>
      </c>
      <c r="E748" s="82">
        <f>D748/D751</f>
        <v>2.9734831596896306E-2</v>
      </c>
      <c r="F748" s="91"/>
      <c r="G748" s="201"/>
      <c r="H748" s="91" t="s">
        <v>232</v>
      </c>
      <c r="I748" s="96">
        <v>2127124.1170000001</v>
      </c>
      <c r="J748" s="96">
        <v>9.7054502345232905</v>
      </c>
      <c r="K748" s="97">
        <f>D748/D751</f>
        <v>2.9734831596896306E-2</v>
      </c>
    </row>
    <row r="749" spans="1:11" ht="15.95" customHeight="1" x14ac:dyDescent="0.2">
      <c r="A749" s="193"/>
      <c r="B749" s="93" t="s">
        <v>233</v>
      </c>
      <c r="C749" s="94">
        <v>9875.0669999999991</v>
      </c>
      <c r="D749" s="94">
        <v>4.50570658125274E-2</v>
      </c>
      <c r="E749" s="81">
        <f>D749/D751</f>
        <v>3.2183618437519594E-2</v>
      </c>
      <c r="F749" s="91"/>
      <c r="G749" s="200"/>
      <c r="H749" s="93" t="s">
        <v>233</v>
      </c>
      <c r="I749" s="94">
        <v>2302299.0410000002</v>
      </c>
      <c r="J749" s="94">
        <v>10.5047225918017</v>
      </c>
      <c r="K749" s="95">
        <f>D749/D751</f>
        <v>3.2183618437519594E-2</v>
      </c>
    </row>
    <row r="750" spans="1:11" ht="15.95" customHeight="1" x14ac:dyDescent="0.2">
      <c r="A750" s="195"/>
      <c r="B750" s="17" t="s">
        <v>234</v>
      </c>
      <c r="C750" s="83">
        <v>1717.3910000000001</v>
      </c>
      <c r="D750" s="83">
        <v>7.8359568915170093E-3</v>
      </c>
      <c r="E750" s="84">
        <f>D750/D751</f>
        <v>5.5971120653692964E-3</v>
      </c>
      <c r="F750" s="91"/>
      <c r="G750" s="202"/>
      <c r="H750" s="17" t="s">
        <v>234</v>
      </c>
      <c r="I750" s="83">
        <v>400399.84</v>
      </c>
      <c r="J750" s="83">
        <v>1.82690830778216</v>
      </c>
      <c r="K750" s="98">
        <f>D750/D751</f>
        <v>5.5971120653692964E-3</v>
      </c>
    </row>
    <row r="751" spans="1:11" s="18" customFormat="1" ht="15.95" customHeight="1" x14ac:dyDescent="0.2">
      <c r="A751" s="99"/>
      <c r="B751" s="19" t="s">
        <v>243</v>
      </c>
      <c r="C751" s="85">
        <f>SUM(C732:C750)</f>
        <v>306835.19999999995</v>
      </c>
      <c r="D751" s="85">
        <f>SUM(D732:D750)</f>
        <v>1.399999999999999</v>
      </c>
      <c r="E751" s="86">
        <f>SUM(E732:E750)</f>
        <v>1.0000000000000002</v>
      </c>
      <c r="F751" s="100"/>
      <c r="G751" s="19"/>
      <c r="H751" s="19" t="s">
        <v>243</v>
      </c>
      <c r="I751" s="85">
        <f>SUM(I732:I750)</f>
        <v>71536435.199999988</v>
      </c>
      <c r="J751" s="85">
        <f>SUM(J732:J750)</f>
        <v>326.40000000000003</v>
      </c>
      <c r="K751" s="101">
        <f>SUM(K732:K750)</f>
        <v>1.0000000000000002</v>
      </c>
    </row>
    <row r="752" spans="1:11" ht="15" customHeight="1" x14ac:dyDescent="0.2">
      <c r="A752" s="102"/>
      <c r="B752" s="91"/>
      <c r="C752" s="103"/>
      <c r="D752" s="103"/>
      <c r="E752" s="103"/>
      <c r="F752" s="91"/>
      <c r="G752" s="91"/>
      <c r="H752" s="91"/>
      <c r="I752" s="103"/>
      <c r="J752" s="103"/>
      <c r="K752" s="104"/>
    </row>
    <row r="753" spans="1:11" s="43" customFormat="1" ht="15.95" customHeight="1" x14ac:dyDescent="0.2">
      <c r="A753" s="196" t="s">
        <v>244</v>
      </c>
      <c r="B753" s="197"/>
      <c r="C753" s="197"/>
      <c r="D753" s="197"/>
      <c r="E753" s="197"/>
      <c r="F753" s="197"/>
      <c r="G753" s="197"/>
      <c r="H753" s="197"/>
      <c r="I753" s="197"/>
      <c r="J753" s="197"/>
      <c r="K753" s="198"/>
    </row>
    <row r="754" spans="1:11" ht="15" customHeight="1" x14ac:dyDescent="0.2">
      <c r="A754" s="102"/>
      <c r="B754" s="91"/>
      <c r="C754" s="103"/>
      <c r="D754" s="103"/>
      <c r="E754" s="103"/>
      <c r="F754" s="91"/>
      <c r="G754" s="91"/>
      <c r="H754" s="91"/>
      <c r="I754" s="103"/>
      <c r="J754" s="103"/>
      <c r="K754" s="104"/>
    </row>
    <row r="755" spans="1:11" s="15" customFormat="1" ht="32.1" customHeight="1" x14ac:dyDescent="0.2">
      <c r="A755" s="64" t="s">
        <v>1</v>
      </c>
      <c r="B755" s="64" t="s">
        <v>210</v>
      </c>
      <c r="C755" s="63" t="s">
        <v>240</v>
      </c>
      <c r="D755" s="63" t="s">
        <v>241</v>
      </c>
      <c r="E755" s="63" t="s">
        <v>242</v>
      </c>
      <c r="F755" s="90"/>
      <c r="G755" s="90"/>
      <c r="H755" s="90"/>
      <c r="I755" s="105"/>
      <c r="J755" s="105"/>
      <c r="K755" s="106"/>
    </row>
    <row r="756" spans="1:11" ht="15.95" customHeight="1" x14ac:dyDescent="0.2">
      <c r="A756" s="192" t="s">
        <v>162</v>
      </c>
      <c r="B756" s="16" t="s">
        <v>216</v>
      </c>
      <c r="C756" s="79">
        <v>140655.16399999999</v>
      </c>
      <c r="D756" s="79">
        <v>0.64176870711052703</v>
      </c>
      <c r="E756" s="80">
        <f>D756/D775</f>
        <v>7.6401036560777069E-2</v>
      </c>
      <c r="F756" s="91"/>
      <c r="G756" s="91"/>
      <c r="H756" s="91"/>
      <c r="I756" s="103"/>
      <c r="J756" s="103"/>
      <c r="K756" s="104"/>
    </row>
    <row r="757" spans="1:11" ht="15.95" customHeight="1" x14ac:dyDescent="0.2">
      <c r="A757" s="193"/>
      <c r="B757" s="93" t="s">
        <v>217</v>
      </c>
      <c r="C757" s="94">
        <v>100467.96400000001</v>
      </c>
      <c r="D757" s="94">
        <v>0.458406172433932</v>
      </c>
      <c r="E757" s="81">
        <f>D757/D775</f>
        <v>5.4572163384991934E-2</v>
      </c>
      <c r="F757" s="91"/>
      <c r="G757" s="91"/>
      <c r="H757" s="91"/>
      <c r="I757" s="103"/>
      <c r="J757" s="103"/>
      <c r="K757" s="104"/>
    </row>
    <row r="758" spans="1:11" ht="15.95" customHeight="1" x14ac:dyDescent="0.2">
      <c r="A758" s="194"/>
      <c r="B758" s="91" t="s">
        <v>218</v>
      </c>
      <c r="C758" s="96">
        <v>186767.389</v>
      </c>
      <c r="D758" s="96">
        <v>0.85216541192144801</v>
      </c>
      <c r="E758" s="82">
        <f>D758/D775</f>
        <v>0.10144826332398196</v>
      </c>
      <c r="F758" s="91"/>
      <c r="G758" s="91"/>
      <c r="H758" s="91"/>
      <c r="I758" s="103"/>
      <c r="J758" s="103"/>
      <c r="K758" s="104"/>
    </row>
    <row r="759" spans="1:11" ht="15.95" customHeight="1" x14ac:dyDescent="0.2">
      <c r="A759" s="193"/>
      <c r="B759" s="93" t="s">
        <v>219</v>
      </c>
      <c r="C759" s="94">
        <v>303421.85700000002</v>
      </c>
      <c r="D759" s="94">
        <v>1.3844259061541799</v>
      </c>
      <c r="E759" s="81">
        <f>D759/D775</f>
        <v>0.1648126078754977</v>
      </c>
      <c r="F759" s="91"/>
      <c r="G759" s="91"/>
      <c r="H759" s="91"/>
      <c r="I759" s="103"/>
      <c r="J759" s="103"/>
      <c r="K759" s="104"/>
    </row>
    <row r="760" spans="1:11" ht="15.95" customHeight="1" x14ac:dyDescent="0.2">
      <c r="A760" s="194"/>
      <c r="B760" s="91" t="s">
        <v>220</v>
      </c>
      <c r="C760" s="96">
        <v>394401.21600000001</v>
      </c>
      <c r="D760" s="96">
        <v>1.79953832676303</v>
      </c>
      <c r="E760" s="82">
        <f>D760/D775</f>
        <v>0.21423075318607512</v>
      </c>
      <c r="F760" s="91"/>
      <c r="G760" s="91"/>
      <c r="H760" s="91"/>
      <c r="I760" s="103"/>
      <c r="J760" s="103"/>
      <c r="K760" s="104"/>
    </row>
    <row r="761" spans="1:11" ht="15.95" customHeight="1" x14ac:dyDescent="0.2">
      <c r="A761" s="193"/>
      <c r="B761" s="93" t="s">
        <v>221</v>
      </c>
      <c r="C761" s="94">
        <v>92310.312999999995</v>
      </c>
      <c r="D761" s="94">
        <v>0.42118517758066898</v>
      </c>
      <c r="E761" s="81">
        <f>D761/D775</f>
        <v>5.0141092569127292E-2</v>
      </c>
      <c r="F761" s="91"/>
      <c r="G761" s="91"/>
      <c r="H761" s="91"/>
      <c r="I761" s="103"/>
      <c r="J761" s="103"/>
      <c r="K761" s="104"/>
    </row>
    <row r="762" spans="1:11" ht="15.95" customHeight="1" x14ac:dyDescent="0.2">
      <c r="A762" s="194"/>
      <c r="B762" s="91" t="s">
        <v>222</v>
      </c>
      <c r="C762" s="96">
        <v>57962.286</v>
      </c>
      <c r="D762" s="96">
        <v>0.264465095269382</v>
      </c>
      <c r="E762" s="82">
        <f>D762/D775</f>
        <v>3.1483939913021688E-2</v>
      </c>
      <c r="F762" s="91"/>
      <c r="G762" s="91"/>
      <c r="H762" s="91"/>
      <c r="I762" s="103"/>
      <c r="J762" s="103"/>
      <c r="K762" s="104"/>
    </row>
    <row r="763" spans="1:11" ht="15.95" customHeight="1" x14ac:dyDescent="0.2">
      <c r="A763" s="193"/>
      <c r="B763" s="93" t="s">
        <v>223</v>
      </c>
      <c r="C763" s="94">
        <v>85870.070999999996</v>
      </c>
      <c r="D763" s="94">
        <v>0.39180022174770002</v>
      </c>
      <c r="E763" s="81">
        <f>D763/D775</f>
        <v>4.6642883541392885E-2</v>
      </c>
      <c r="F763" s="91"/>
      <c r="G763" s="91"/>
      <c r="H763" s="91"/>
      <c r="I763" s="103"/>
      <c r="J763" s="103"/>
      <c r="K763" s="104"/>
    </row>
    <row r="764" spans="1:11" ht="15.95" customHeight="1" x14ac:dyDescent="0.2">
      <c r="A764" s="194"/>
      <c r="B764" s="91" t="s">
        <v>224</v>
      </c>
      <c r="C764" s="96">
        <v>42935.031999999999</v>
      </c>
      <c r="D764" s="96">
        <v>0.195900094904366</v>
      </c>
      <c r="E764" s="82">
        <f>D764/D775</f>
        <v>2.3321439869567393E-2</v>
      </c>
      <c r="F764" s="91"/>
      <c r="G764" s="91"/>
      <c r="H764" s="91"/>
      <c r="I764" s="103"/>
      <c r="J764" s="103"/>
      <c r="K764" s="104"/>
    </row>
    <row r="765" spans="1:11" ht="15.95" customHeight="1" x14ac:dyDescent="0.2">
      <c r="A765" s="193"/>
      <c r="B765" s="93" t="s">
        <v>225</v>
      </c>
      <c r="C765" s="94">
        <v>54312.811000000002</v>
      </c>
      <c r="D765" s="94">
        <v>0.247813599613082</v>
      </c>
      <c r="E765" s="81">
        <f>D765/D775</f>
        <v>2.95016190015574E-2</v>
      </c>
      <c r="F765" s="91"/>
      <c r="G765" s="91"/>
      <c r="H765" s="91"/>
      <c r="I765" s="103"/>
      <c r="J765" s="103"/>
      <c r="K765" s="104"/>
    </row>
    <row r="766" spans="1:11" ht="15.95" customHeight="1" x14ac:dyDescent="0.2">
      <c r="A766" s="194"/>
      <c r="B766" s="91" t="s">
        <v>226</v>
      </c>
      <c r="C766" s="96">
        <v>6440.26</v>
      </c>
      <c r="D766" s="96">
        <v>2.9385037961746199E-2</v>
      </c>
      <c r="E766" s="82">
        <f>D766/D775</f>
        <v>3.4982188049697879E-3</v>
      </c>
      <c r="F766" s="91"/>
      <c r="G766" s="91"/>
      <c r="H766" s="91"/>
      <c r="I766" s="103"/>
      <c r="J766" s="103"/>
      <c r="K766" s="104"/>
    </row>
    <row r="767" spans="1:11" ht="15.95" customHeight="1" x14ac:dyDescent="0.2">
      <c r="A767" s="193"/>
      <c r="B767" s="93" t="s">
        <v>227</v>
      </c>
      <c r="C767" s="94">
        <v>9231.027</v>
      </c>
      <c r="D767" s="94">
        <v>4.2118498138414402E-2</v>
      </c>
      <c r="E767" s="81">
        <f>D767/D775</f>
        <v>5.0141069212398127E-3</v>
      </c>
      <c r="F767" s="91"/>
      <c r="G767" s="91"/>
      <c r="H767" s="91"/>
      <c r="I767" s="103"/>
      <c r="J767" s="103"/>
      <c r="K767" s="104"/>
    </row>
    <row r="768" spans="1:11" ht="15.95" customHeight="1" x14ac:dyDescent="0.2">
      <c r="A768" s="194"/>
      <c r="B768" s="91" t="s">
        <v>228</v>
      </c>
      <c r="C768" s="96">
        <v>14597.911</v>
      </c>
      <c r="D768" s="96">
        <v>6.66060328150095E-2</v>
      </c>
      <c r="E768" s="82">
        <f>D768/D775</f>
        <v>7.9292896208344697E-3</v>
      </c>
      <c r="F768" s="91"/>
      <c r="G768" s="91"/>
      <c r="H768" s="91"/>
      <c r="I768" s="103"/>
      <c r="J768" s="103"/>
      <c r="K768" s="104"/>
    </row>
    <row r="769" spans="1:11" ht="15.95" customHeight="1" x14ac:dyDescent="0.2">
      <c r="A769" s="193"/>
      <c r="B769" s="93" t="s">
        <v>229</v>
      </c>
      <c r="C769" s="94">
        <v>62041.125999999997</v>
      </c>
      <c r="D769" s="94">
        <v>0.283075658855307</v>
      </c>
      <c r="E769" s="81">
        <f>D769/D775</f>
        <v>3.3699483197060377E-2</v>
      </c>
      <c r="F769" s="91"/>
      <c r="G769" s="91"/>
      <c r="H769" s="91"/>
      <c r="I769" s="103"/>
      <c r="J769" s="103"/>
      <c r="K769" s="104"/>
    </row>
    <row r="770" spans="1:11" ht="15.95" customHeight="1" x14ac:dyDescent="0.2">
      <c r="A770" s="194"/>
      <c r="B770" s="91" t="s">
        <v>230</v>
      </c>
      <c r="C770" s="96">
        <v>63543.838000000003</v>
      </c>
      <c r="D770" s="96">
        <v>0.28993209775149698</v>
      </c>
      <c r="E770" s="82">
        <f>D770/D775</f>
        <v>3.451572592279728E-2</v>
      </c>
      <c r="F770" s="91"/>
      <c r="G770" s="91"/>
      <c r="H770" s="91"/>
      <c r="I770" s="103"/>
      <c r="J770" s="103"/>
      <c r="K770" s="104"/>
    </row>
    <row r="771" spans="1:11" ht="15.95" customHeight="1" x14ac:dyDescent="0.2">
      <c r="A771" s="193"/>
      <c r="B771" s="93" t="s">
        <v>231</v>
      </c>
      <c r="C771" s="94">
        <v>101756.026</v>
      </c>
      <c r="D771" s="94">
        <v>0.46428322565337998</v>
      </c>
      <c r="E771" s="81">
        <f>D771/D775</f>
        <v>5.5271812577783366E-2</v>
      </c>
      <c r="F771" s="91"/>
      <c r="G771" s="91"/>
      <c r="H771" s="91"/>
      <c r="I771" s="103"/>
      <c r="J771" s="103"/>
      <c r="K771" s="104"/>
    </row>
    <row r="772" spans="1:11" ht="15.95" customHeight="1" x14ac:dyDescent="0.2">
      <c r="A772" s="194"/>
      <c r="B772" s="91" t="s">
        <v>232</v>
      </c>
      <c r="C772" s="96">
        <v>54742.165000000001</v>
      </c>
      <c r="D772" s="96">
        <v>0.24977261735289799</v>
      </c>
      <c r="E772" s="82">
        <f>D772/D775</f>
        <v>2.973483539915454E-2</v>
      </c>
      <c r="F772" s="91"/>
      <c r="G772" s="91"/>
      <c r="H772" s="91"/>
      <c r="I772" s="103"/>
      <c r="J772" s="103"/>
      <c r="K772" s="104"/>
    </row>
    <row r="773" spans="1:11" ht="15.95" customHeight="1" x14ac:dyDescent="0.2">
      <c r="A773" s="193"/>
      <c r="B773" s="93" t="s">
        <v>233</v>
      </c>
      <c r="C773" s="94">
        <v>59250.341</v>
      </c>
      <c r="D773" s="94">
        <v>0.27034211654986101</v>
      </c>
      <c r="E773" s="81">
        <f>D773/D775</f>
        <v>3.2183585303554904E-2</v>
      </c>
      <c r="F773" s="91"/>
      <c r="G773" s="91"/>
      <c r="H773" s="91"/>
      <c r="I773" s="103"/>
      <c r="J773" s="103"/>
      <c r="K773" s="104"/>
    </row>
    <row r="774" spans="1:11" ht="15.95" customHeight="1" x14ac:dyDescent="0.2">
      <c r="A774" s="195"/>
      <c r="B774" s="17" t="s">
        <v>234</v>
      </c>
      <c r="C774" s="83">
        <v>10304.403</v>
      </c>
      <c r="D774" s="83">
        <v>4.7016001423565497E-2</v>
      </c>
      <c r="E774" s="84">
        <f>D774/D775</f>
        <v>5.5971430266149435E-3</v>
      </c>
      <c r="F774" s="91"/>
      <c r="G774" s="91"/>
      <c r="H774" s="91"/>
      <c r="I774" s="103"/>
      <c r="J774" s="103"/>
      <c r="K774" s="104"/>
    </row>
    <row r="775" spans="1:11" s="18" customFormat="1" ht="15.95" customHeight="1" x14ac:dyDescent="0.2">
      <c r="A775" s="99"/>
      <c r="B775" s="19" t="s">
        <v>243</v>
      </c>
      <c r="C775" s="85">
        <f>SUM(C756:C774)</f>
        <v>1841011.2000000002</v>
      </c>
      <c r="D775" s="85">
        <f>SUM(D756:D774)</f>
        <v>8.399999999999995</v>
      </c>
      <c r="E775" s="86">
        <f>SUM(E756:E774)</f>
        <v>1</v>
      </c>
      <c r="F775" s="100"/>
      <c r="G775" s="100"/>
      <c r="H775" s="100"/>
      <c r="I775" s="107"/>
      <c r="J775" s="107"/>
      <c r="K775" s="108"/>
    </row>
    <row r="776" spans="1:11" ht="15" customHeight="1" x14ac:dyDescent="0.2">
      <c r="A776" s="102"/>
      <c r="B776" s="91"/>
      <c r="C776" s="103"/>
      <c r="D776" s="103"/>
      <c r="E776" s="103"/>
      <c r="F776" s="91"/>
      <c r="G776" s="91"/>
      <c r="H776" s="91"/>
      <c r="I776" s="103"/>
      <c r="J776" s="103"/>
      <c r="K776" s="104"/>
    </row>
    <row r="777" spans="1:11" s="43" customFormat="1" ht="15.95" customHeight="1" x14ac:dyDescent="0.2">
      <c r="A777" s="206" t="s">
        <v>244</v>
      </c>
      <c r="B777" s="207"/>
      <c r="C777" s="207"/>
      <c r="D777" s="207"/>
      <c r="E777" s="207"/>
      <c r="F777" s="207"/>
      <c r="G777" s="207"/>
      <c r="H777" s="207"/>
      <c r="I777" s="207"/>
      <c r="J777" s="207"/>
      <c r="K777" s="208"/>
    </row>
    <row r="778" spans="1:11" ht="15" customHeight="1" x14ac:dyDescent="0.2">
      <c r="A778" s="3"/>
      <c r="B778" s="3"/>
      <c r="C778" s="78"/>
      <c r="D778" s="78"/>
      <c r="E778" s="78"/>
      <c r="F778" s="3"/>
      <c r="G778" s="3"/>
      <c r="H778" s="3"/>
      <c r="I778" s="78"/>
      <c r="J778" s="78"/>
      <c r="K778" s="78"/>
    </row>
    <row r="779" spans="1:11" ht="15" customHeight="1" x14ac:dyDescent="0.2">
      <c r="A779" s="3"/>
      <c r="B779" s="3"/>
      <c r="C779" s="78"/>
      <c r="D779" s="78"/>
      <c r="E779" s="78"/>
      <c r="F779" s="3"/>
      <c r="G779" s="3"/>
      <c r="H779" s="3"/>
      <c r="I779" s="78"/>
      <c r="J779" s="78"/>
      <c r="K779" s="78"/>
    </row>
    <row r="780" spans="1:11" ht="15" customHeight="1" x14ac:dyDescent="0.2">
      <c r="A780" s="3"/>
      <c r="B780" s="3"/>
      <c r="C780" s="78"/>
      <c r="D780" s="78"/>
      <c r="E780" s="78"/>
      <c r="F780" s="3"/>
      <c r="G780" s="3"/>
      <c r="H780" s="3"/>
      <c r="I780" s="78"/>
      <c r="J780" s="78"/>
      <c r="K780" s="78"/>
    </row>
  </sheetData>
  <mergeCells count="97">
    <mergeCell ref="A753:K753"/>
    <mergeCell ref="G732:G750"/>
    <mergeCell ref="A777:K777"/>
    <mergeCell ref="A756:A774"/>
    <mergeCell ref="A706:A724"/>
    <mergeCell ref="A727:K727"/>
    <mergeCell ref="G706:G724"/>
    <mergeCell ref="A732:A750"/>
    <mergeCell ref="A730:K730"/>
    <mergeCell ref="A658:A676"/>
    <mergeCell ref="A679:K679"/>
    <mergeCell ref="G658:G676"/>
    <mergeCell ref="A682:A700"/>
    <mergeCell ref="A703:K703"/>
    <mergeCell ref="G682:G700"/>
    <mergeCell ref="A610:A628"/>
    <mergeCell ref="A631:K631"/>
    <mergeCell ref="G610:G628"/>
    <mergeCell ref="A634:A652"/>
    <mergeCell ref="A655:K655"/>
    <mergeCell ref="G634:G652"/>
    <mergeCell ref="A562:A580"/>
    <mergeCell ref="A583:K583"/>
    <mergeCell ref="G562:G580"/>
    <mergeCell ref="A586:A604"/>
    <mergeCell ref="A607:K607"/>
    <mergeCell ref="G586:G604"/>
    <mergeCell ref="A514:A532"/>
    <mergeCell ref="A535:K535"/>
    <mergeCell ref="G514:G532"/>
    <mergeCell ref="A538:A556"/>
    <mergeCell ref="A559:K559"/>
    <mergeCell ref="G538:G556"/>
    <mergeCell ref="A466:A484"/>
    <mergeCell ref="A487:K487"/>
    <mergeCell ref="G466:G484"/>
    <mergeCell ref="A490:A508"/>
    <mergeCell ref="A511:K511"/>
    <mergeCell ref="G490:G508"/>
    <mergeCell ref="A418:A436"/>
    <mergeCell ref="A439:K439"/>
    <mergeCell ref="G418:G436"/>
    <mergeCell ref="A442:A460"/>
    <mergeCell ref="A463:K463"/>
    <mergeCell ref="G442:G460"/>
    <mergeCell ref="A370:A388"/>
    <mergeCell ref="A391:K391"/>
    <mergeCell ref="G370:G388"/>
    <mergeCell ref="A394:A412"/>
    <mergeCell ref="A415:K415"/>
    <mergeCell ref="G394:G412"/>
    <mergeCell ref="A322:A340"/>
    <mergeCell ref="A343:K343"/>
    <mergeCell ref="G322:G340"/>
    <mergeCell ref="A346:A364"/>
    <mergeCell ref="A367:K367"/>
    <mergeCell ref="G346:G364"/>
    <mergeCell ref="A274:A292"/>
    <mergeCell ref="A295:K295"/>
    <mergeCell ref="G274:G292"/>
    <mergeCell ref="A298:A316"/>
    <mergeCell ref="A319:K319"/>
    <mergeCell ref="G298:G316"/>
    <mergeCell ref="A226:A244"/>
    <mergeCell ref="A247:K247"/>
    <mergeCell ref="G226:G244"/>
    <mergeCell ref="A250:A268"/>
    <mergeCell ref="A271:K271"/>
    <mergeCell ref="G250:G268"/>
    <mergeCell ref="A178:A196"/>
    <mergeCell ref="A199:K199"/>
    <mergeCell ref="G178:G196"/>
    <mergeCell ref="A202:A220"/>
    <mergeCell ref="A223:K223"/>
    <mergeCell ref="G202:G220"/>
    <mergeCell ref="A149:K149"/>
    <mergeCell ref="A128:A146"/>
    <mergeCell ref="A154:A172"/>
    <mergeCell ref="A175:K175"/>
    <mergeCell ref="G154:G172"/>
    <mergeCell ref="A152:K152"/>
    <mergeCell ref="A80:A98"/>
    <mergeCell ref="A101:K101"/>
    <mergeCell ref="G80:G98"/>
    <mergeCell ref="A104:A122"/>
    <mergeCell ref="A125:K125"/>
    <mergeCell ref="G104:G122"/>
    <mergeCell ref="A53:K53"/>
    <mergeCell ref="G32:G50"/>
    <mergeCell ref="A56:A74"/>
    <mergeCell ref="A77:K77"/>
    <mergeCell ref="G56:G74"/>
    <mergeCell ref="A8:A26"/>
    <mergeCell ref="A29:K29"/>
    <mergeCell ref="G8:G26"/>
    <mergeCell ref="A32:A50"/>
    <mergeCell ref="A6:K6"/>
  </mergeCells>
  <pageMargins left="0.7" right="0.7" top="0.75" bottom="0.75" header="0.3" footer="0.3"/>
  <pageSetup paperSize="9" orientation="portrait" horizontalDpi="0" verticalDpi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showGridLines="0" workbookViewId="0"/>
  </sheetViews>
  <sheetFormatPr defaultColWidth="8.85546875" defaultRowHeight="15" customHeight="1" x14ac:dyDescent="0.15"/>
  <cols>
    <col min="1" max="1" width="13.28515625" style="2" customWidth="1"/>
    <col min="2" max="2" width="21.140625" style="2" customWidth="1"/>
    <col min="3" max="3" width="16.85546875" style="2" customWidth="1"/>
    <col min="4" max="4" width="21" style="2" bestFit="1" customWidth="1"/>
    <col min="5" max="5" width="12" style="2" customWidth="1"/>
    <col min="6" max="6" width="15" style="2" customWidth="1"/>
    <col min="7" max="7" width="12" style="2" customWidth="1"/>
    <col min="8" max="8" width="8.85546875" style="2" customWidth="1"/>
    <col min="9" max="16384" width="8.85546875" style="2"/>
  </cols>
  <sheetData>
    <row r="2" spans="1:7" s="4" customFormat="1" ht="20.25" x14ac:dyDescent="0.3">
      <c r="C2" s="5" t="s">
        <v>0</v>
      </c>
    </row>
    <row r="4" spans="1:7" s="6" customFormat="1" ht="15.75" x14ac:dyDescent="0.25">
      <c r="C4" s="7" t="s">
        <v>247</v>
      </c>
    </row>
    <row r="6" spans="1:7" s="15" customFormat="1" ht="26.1" customHeight="1" x14ac:dyDescent="0.15">
      <c r="A6" s="64" t="s">
        <v>248</v>
      </c>
      <c r="B6" s="63" t="s">
        <v>249</v>
      </c>
      <c r="C6" s="63" t="s">
        <v>250</v>
      </c>
      <c r="D6" s="63" t="s">
        <v>251</v>
      </c>
      <c r="E6" s="63" t="s">
        <v>252</v>
      </c>
      <c r="F6" s="63" t="s">
        <v>253</v>
      </c>
      <c r="G6" s="63" t="s">
        <v>254</v>
      </c>
    </row>
    <row r="7" spans="1:7" ht="15.95" customHeight="1" x14ac:dyDescent="0.15">
      <c r="A7" s="8" t="s">
        <v>246</v>
      </c>
      <c r="B7" s="9" t="s">
        <v>255</v>
      </c>
      <c r="C7" s="9" t="s">
        <v>256</v>
      </c>
      <c r="D7" s="9" t="s">
        <v>361</v>
      </c>
      <c r="E7" s="113">
        <v>219168</v>
      </c>
      <c r="F7" s="31">
        <v>2024</v>
      </c>
      <c r="G7" s="32">
        <v>308</v>
      </c>
    </row>
    <row r="8" spans="1:7" ht="15.95" customHeight="1" x14ac:dyDescent="0.15">
      <c r="A8" s="12" t="s">
        <v>245</v>
      </c>
      <c r="B8" s="58" t="s">
        <v>255</v>
      </c>
      <c r="C8" s="58" t="s">
        <v>257</v>
      </c>
      <c r="D8" s="58" t="s">
        <v>258</v>
      </c>
      <c r="E8" s="114">
        <v>175320</v>
      </c>
      <c r="F8" s="33">
        <v>2024</v>
      </c>
      <c r="G8" s="34">
        <v>227</v>
      </c>
    </row>
    <row r="9" spans="1:7" ht="15.95" customHeight="1" x14ac:dyDescent="0.15">
      <c r="A9" s="13" t="s">
        <v>239</v>
      </c>
      <c r="B9" s="14" t="s">
        <v>255</v>
      </c>
      <c r="C9" s="14" t="s">
        <v>259</v>
      </c>
      <c r="D9" s="14" t="s">
        <v>362</v>
      </c>
      <c r="E9" s="115">
        <v>262992</v>
      </c>
      <c r="F9" s="35">
        <v>2024</v>
      </c>
      <c r="G9" s="36">
        <v>290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0"/>
  <sheetViews>
    <sheetView showGridLines="0" workbookViewId="0"/>
  </sheetViews>
  <sheetFormatPr defaultRowHeight="15" customHeight="1" x14ac:dyDescent="0.25"/>
  <cols>
    <col min="1" max="1" width="34.140625" customWidth="1"/>
    <col min="2" max="2" width="75" customWidth="1"/>
  </cols>
  <sheetData>
    <row r="2" spans="1:2" s="20" customFormat="1" ht="19.5" x14ac:dyDescent="0.3">
      <c r="B2" s="5" t="s">
        <v>0</v>
      </c>
    </row>
    <row r="4" spans="1:2" s="21" customFormat="1" ht="15.75" x14ac:dyDescent="0.25">
      <c r="B4" s="7" t="s">
        <v>260</v>
      </c>
    </row>
    <row r="6" spans="1:2" s="22" customFormat="1" ht="15.95" customHeight="1" x14ac:dyDescent="0.2">
      <c r="A6" s="63" t="s">
        <v>3</v>
      </c>
      <c r="B6" s="64" t="s">
        <v>248</v>
      </c>
    </row>
    <row r="7" spans="1:2" ht="15.95" customHeight="1" x14ac:dyDescent="0.25">
      <c r="A7" s="23" t="s">
        <v>261</v>
      </c>
      <c r="B7" s="24" t="s">
        <v>262</v>
      </c>
    </row>
    <row r="8" spans="1:2" ht="15.95" customHeight="1" x14ac:dyDescent="0.25">
      <c r="A8" s="25" t="s">
        <v>159</v>
      </c>
      <c r="B8" s="26" t="s">
        <v>263</v>
      </c>
    </row>
    <row r="9" spans="1:2" ht="15.95" customHeight="1" x14ac:dyDescent="0.25">
      <c r="A9" s="27" t="s">
        <v>264</v>
      </c>
      <c r="B9" s="28" t="s">
        <v>265</v>
      </c>
    </row>
    <row r="10" spans="1:2" ht="15.95" customHeight="1" x14ac:dyDescent="0.25">
      <c r="A10" s="25" t="s">
        <v>7</v>
      </c>
      <c r="B10" s="26" t="s">
        <v>266</v>
      </c>
    </row>
    <row r="11" spans="1:2" ht="15.95" customHeight="1" x14ac:dyDescent="0.25">
      <c r="A11" s="27" t="s">
        <v>160</v>
      </c>
      <c r="B11" s="28" t="s">
        <v>267</v>
      </c>
    </row>
    <row r="12" spans="1:2" ht="15.95" customHeight="1" x14ac:dyDescent="0.25">
      <c r="A12" s="25" t="s">
        <v>268</v>
      </c>
      <c r="B12" s="26" t="s">
        <v>269</v>
      </c>
    </row>
    <row r="13" spans="1:2" ht="15.95" customHeight="1" x14ac:dyDescent="0.25">
      <c r="A13" s="27" t="s">
        <v>5</v>
      </c>
      <c r="B13" s="28" t="s">
        <v>270</v>
      </c>
    </row>
    <row r="14" spans="1:2" ht="15.95" customHeight="1" x14ac:dyDescent="0.25">
      <c r="A14" s="25" t="s">
        <v>44</v>
      </c>
      <c r="B14" s="26" t="s">
        <v>271</v>
      </c>
    </row>
    <row r="15" spans="1:2" ht="15.95" customHeight="1" x14ac:dyDescent="0.25">
      <c r="A15" s="27" t="s">
        <v>12</v>
      </c>
      <c r="B15" s="28" t="s">
        <v>272</v>
      </c>
    </row>
    <row r="16" spans="1:2" ht="15.95" customHeight="1" x14ac:dyDescent="0.25">
      <c r="A16" s="29" t="s">
        <v>273</v>
      </c>
      <c r="B16" s="30" t="s">
        <v>274</v>
      </c>
    </row>
    <row r="18" spans="1:2" s="22" customFormat="1" ht="15.95" customHeight="1" x14ac:dyDescent="0.2">
      <c r="A18" s="63" t="s">
        <v>4</v>
      </c>
      <c r="B18" s="64" t="s">
        <v>248</v>
      </c>
    </row>
    <row r="19" spans="1:2" ht="15.95" customHeight="1" x14ac:dyDescent="0.25">
      <c r="A19" s="23" t="s">
        <v>8</v>
      </c>
      <c r="B19" s="24" t="s">
        <v>275</v>
      </c>
    </row>
    <row r="20" spans="1:2" ht="15.95" customHeight="1" x14ac:dyDescent="0.25">
      <c r="A20" s="29" t="s">
        <v>6</v>
      </c>
      <c r="B20" s="30" t="s">
        <v>276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2</vt:i4>
      </vt:variant>
    </vt:vector>
  </HeadingPairs>
  <TitlesOfParts>
    <vt:vector size="7" baseType="lpstr">
      <vt:lpstr>VENDEDOR</vt:lpstr>
      <vt:lpstr>COMPRADOR</vt:lpstr>
      <vt:lpstr>COMPRADOR-VENDEDOR</vt:lpstr>
      <vt:lpstr>PRODUTOS</vt:lpstr>
      <vt:lpstr>LEGENDAS</vt:lpstr>
      <vt:lpstr>COMPRADOR!Area_de_impressao</vt:lpstr>
      <vt:lpstr>VENDEDOR!Area_de_impressao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 Antônio de Souza Ferreira Silva</dc:creator>
  <cp:lastModifiedBy>Sabrina Fernandes Macedo</cp:lastModifiedBy>
  <cp:lastPrinted>2018-10-03T12:09:02Z</cp:lastPrinted>
  <dcterms:created xsi:type="dcterms:W3CDTF">2010-09-03T18:46:29Z</dcterms:created>
  <dcterms:modified xsi:type="dcterms:W3CDTF">2018-10-03T12:09:27Z</dcterms:modified>
</cp:coreProperties>
</file>