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EstaPasta_de_trabalho" defaultThemeVersion="124226"/>
  <bookViews>
    <workbookView xWindow="240" yWindow="105" windowWidth="14805" windowHeight="8010"/>
  </bookViews>
  <sheets>
    <sheet name="Vendedor" sheetId="1" r:id="rId1"/>
    <sheet name="Comprador" sheetId="2" r:id="rId2"/>
    <sheet name="Comprador-Vendedor" sheetId="3" r:id="rId3"/>
    <sheet name="Produtos" sheetId="4" r:id="rId4"/>
    <sheet name="Legendas" sheetId="5" r:id="rId5"/>
  </sheets>
  <definedNames>
    <definedName name="_xlnm.Print_Area" localSheetId="1">Comprador!$A$1:$G$18</definedName>
    <definedName name="_xlnm.Print_Area" localSheetId="4">Legendas!$A$1:$B$17</definedName>
    <definedName name="_xlnm.Print_Area" localSheetId="3">Produtos!$A$1:$G$10</definedName>
    <definedName name="_xlnm.Print_Area" localSheetId="0">Vendedor!$A$1:$U$70</definedName>
  </definedNames>
  <calcPr calcId="152511"/>
</workbook>
</file>

<file path=xl/calcChain.xml><?xml version="1.0" encoding="utf-8"?>
<calcChain xmlns="http://schemas.openxmlformats.org/spreadsheetml/2006/main">
  <c r="J149" i="3" l="1"/>
  <c r="I149" i="3"/>
  <c r="D149" i="3"/>
  <c r="K147" i="3" s="1"/>
  <c r="C149" i="3"/>
  <c r="J138" i="3"/>
  <c r="I138" i="3"/>
  <c r="D138" i="3"/>
  <c r="E134" i="3" s="1"/>
  <c r="C138" i="3"/>
  <c r="K131" i="3"/>
  <c r="J127" i="3"/>
  <c r="I127" i="3"/>
  <c r="D127" i="3"/>
  <c r="K125" i="3" s="1"/>
  <c r="C127" i="3"/>
  <c r="J116" i="3"/>
  <c r="I116" i="3"/>
  <c r="D116" i="3"/>
  <c r="E112" i="3" s="1"/>
  <c r="C116" i="3"/>
  <c r="J105" i="3"/>
  <c r="I105" i="3"/>
  <c r="D105" i="3"/>
  <c r="K103" i="3" s="1"/>
  <c r="C105" i="3"/>
  <c r="J94" i="3"/>
  <c r="I94" i="3"/>
  <c r="D94" i="3"/>
  <c r="E90" i="3" s="1"/>
  <c r="C94" i="3"/>
  <c r="K93" i="3"/>
  <c r="E93" i="3"/>
  <c r="K92" i="3"/>
  <c r="K91" i="3"/>
  <c r="E91" i="3"/>
  <c r="K89" i="3"/>
  <c r="E89" i="3"/>
  <c r="K88" i="3"/>
  <c r="K87" i="3"/>
  <c r="E87" i="3"/>
  <c r="J83" i="3"/>
  <c r="I83" i="3"/>
  <c r="D83" i="3"/>
  <c r="K81" i="3" s="1"/>
  <c r="C83" i="3"/>
  <c r="J72" i="3"/>
  <c r="I72" i="3"/>
  <c r="D72" i="3"/>
  <c r="E68" i="3" s="1"/>
  <c r="C72" i="3"/>
  <c r="J61" i="3"/>
  <c r="I61" i="3"/>
  <c r="D61" i="3"/>
  <c r="K59" i="3" s="1"/>
  <c r="C61" i="3"/>
  <c r="J50" i="3"/>
  <c r="I50" i="3"/>
  <c r="D50" i="3"/>
  <c r="E48" i="3" s="1"/>
  <c r="C50" i="3"/>
  <c r="K48" i="3"/>
  <c r="K47" i="3"/>
  <c r="E47" i="3"/>
  <c r="J38" i="3"/>
  <c r="I38" i="3"/>
  <c r="D38" i="3"/>
  <c r="K36" i="3" s="1"/>
  <c r="C38" i="3"/>
  <c r="D26" i="3"/>
  <c r="E20" i="3" s="1"/>
  <c r="C26" i="3"/>
  <c r="J14" i="3"/>
  <c r="I14" i="3"/>
  <c r="D14" i="3"/>
  <c r="K11" i="3" s="1"/>
  <c r="C14" i="3"/>
  <c r="E133" i="3" l="1"/>
  <c r="E135" i="3"/>
  <c r="K132" i="3"/>
  <c r="K133" i="3"/>
  <c r="K136" i="3"/>
  <c r="E137" i="3"/>
  <c r="E131" i="3"/>
  <c r="K137" i="3"/>
  <c r="K138" i="3" s="1"/>
  <c r="K123" i="3"/>
  <c r="K111" i="3"/>
  <c r="E67" i="3"/>
  <c r="K67" i="3"/>
  <c r="E43" i="3"/>
  <c r="K43" i="3"/>
  <c r="E46" i="3"/>
  <c r="E19" i="3"/>
  <c r="E26" i="3" s="1"/>
  <c r="E21" i="3"/>
  <c r="E22" i="3"/>
  <c r="E23" i="3"/>
  <c r="E24" i="3"/>
  <c r="E25" i="3"/>
  <c r="K68" i="3"/>
  <c r="K44" i="3"/>
  <c r="E10" i="3"/>
  <c r="E8" i="3"/>
  <c r="E113" i="3"/>
  <c r="K9" i="3"/>
  <c r="E49" i="3"/>
  <c r="E69" i="3"/>
  <c r="K113" i="3"/>
  <c r="E45" i="3"/>
  <c r="K49" i="3"/>
  <c r="K69" i="3"/>
  <c r="E109" i="3"/>
  <c r="K114" i="3"/>
  <c r="K10" i="3"/>
  <c r="K45" i="3"/>
  <c r="E65" i="3"/>
  <c r="K70" i="3"/>
  <c r="K90" i="3"/>
  <c r="K94" i="3" s="1"/>
  <c r="K109" i="3"/>
  <c r="E115" i="3"/>
  <c r="K134" i="3"/>
  <c r="K112" i="3"/>
  <c r="E12" i="3"/>
  <c r="K65" i="3"/>
  <c r="E71" i="3"/>
  <c r="K110" i="3"/>
  <c r="K115" i="3"/>
  <c r="K13" i="3"/>
  <c r="K46" i="3"/>
  <c r="K66" i="3"/>
  <c r="K71" i="3"/>
  <c r="K101" i="3"/>
  <c r="E111" i="3"/>
  <c r="K135" i="3"/>
  <c r="K145" i="3"/>
  <c r="E33" i="3"/>
  <c r="E37" i="3"/>
  <c r="E56" i="3"/>
  <c r="E60" i="3"/>
  <c r="E78" i="3"/>
  <c r="E82" i="3"/>
  <c r="E100" i="3"/>
  <c r="E104" i="3"/>
  <c r="E122" i="3"/>
  <c r="E126" i="3"/>
  <c r="E144" i="3"/>
  <c r="E148" i="3"/>
  <c r="K8" i="3"/>
  <c r="K12" i="3"/>
  <c r="K33" i="3"/>
  <c r="K37" i="3"/>
  <c r="K56" i="3"/>
  <c r="K60" i="3"/>
  <c r="K78" i="3"/>
  <c r="K82" i="3"/>
  <c r="K100" i="3"/>
  <c r="K104" i="3"/>
  <c r="K122" i="3"/>
  <c r="K126" i="3"/>
  <c r="K144" i="3"/>
  <c r="K148" i="3"/>
  <c r="E9" i="3"/>
  <c r="E13" i="3"/>
  <c r="E34" i="3"/>
  <c r="E44" i="3"/>
  <c r="E57" i="3"/>
  <c r="E66" i="3"/>
  <c r="E70" i="3"/>
  <c r="E79" i="3"/>
  <c r="E88" i="3"/>
  <c r="E92" i="3"/>
  <c r="E101" i="3"/>
  <c r="E110" i="3"/>
  <c r="E114" i="3"/>
  <c r="E123" i="3"/>
  <c r="E132" i="3"/>
  <c r="E136" i="3"/>
  <c r="E145" i="3"/>
  <c r="K34" i="3"/>
  <c r="E35" i="3"/>
  <c r="E58" i="3"/>
  <c r="E76" i="3"/>
  <c r="E102" i="3"/>
  <c r="E120" i="3"/>
  <c r="E146" i="3"/>
  <c r="K31" i="3"/>
  <c r="K54" i="3"/>
  <c r="K80" i="3"/>
  <c r="K98" i="3"/>
  <c r="K102" i="3"/>
  <c r="K120" i="3"/>
  <c r="K142" i="3"/>
  <c r="K146" i="3"/>
  <c r="E7" i="3"/>
  <c r="E11" i="3"/>
  <c r="E32" i="3"/>
  <c r="E36" i="3"/>
  <c r="E55" i="3"/>
  <c r="E59" i="3"/>
  <c r="E77" i="3"/>
  <c r="E81" i="3"/>
  <c r="E99" i="3"/>
  <c r="E103" i="3"/>
  <c r="E121" i="3"/>
  <c r="E125" i="3"/>
  <c r="E143" i="3"/>
  <c r="E147" i="3"/>
  <c r="K57" i="3"/>
  <c r="K79" i="3"/>
  <c r="E31" i="3"/>
  <c r="E54" i="3"/>
  <c r="E80" i="3"/>
  <c r="E98" i="3"/>
  <c r="E124" i="3"/>
  <c r="E142" i="3"/>
  <c r="K35" i="3"/>
  <c r="K58" i="3"/>
  <c r="K76" i="3"/>
  <c r="K124" i="3"/>
  <c r="K7" i="3"/>
  <c r="K32" i="3"/>
  <c r="K55" i="3"/>
  <c r="K77" i="3"/>
  <c r="K99" i="3"/>
  <c r="K121" i="3"/>
  <c r="K143" i="3"/>
  <c r="B67" i="1"/>
  <c r="E138" i="3" l="1"/>
  <c r="K61" i="3"/>
  <c r="K50" i="3"/>
  <c r="E94" i="3"/>
  <c r="K72" i="3"/>
  <c r="E72" i="3"/>
  <c r="E105" i="3"/>
  <c r="K105" i="3"/>
  <c r="E116" i="3"/>
  <c r="E50" i="3"/>
  <c r="K116" i="3"/>
  <c r="K14" i="3"/>
  <c r="E61" i="3"/>
  <c r="K83" i="3"/>
  <c r="E38" i="3"/>
  <c r="E14" i="3"/>
  <c r="K38" i="3"/>
  <c r="K149" i="3"/>
  <c r="E127" i="3"/>
  <c r="E149" i="3"/>
  <c r="K127" i="3"/>
  <c r="E83" i="3"/>
</calcChain>
</file>

<file path=xl/sharedStrings.xml><?xml version="1.0" encoding="utf-8"?>
<sst xmlns="http://schemas.openxmlformats.org/spreadsheetml/2006/main" count="1027" uniqueCount="250">
  <si>
    <t>Empreendimento</t>
  </si>
  <si>
    <t>C.E.G.</t>
  </si>
  <si>
    <t>Subestação</t>
  </si>
  <si>
    <t>Tipo</t>
  </si>
  <si>
    <t>UF</t>
  </si>
  <si>
    <t>Fonte</t>
  </si>
  <si>
    <t>Combustível</t>
  </si>
  <si>
    <t>Total</t>
  </si>
  <si>
    <t>(MWh)</t>
  </si>
  <si>
    <t>SANTA LUZIA</t>
  </si>
  <si>
    <t>CACHOEIRO</t>
  </si>
  <si>
    <t>ESO</t>
  </si>
  <si>
    <t>ES </t>
  </si>
  <si>
    <t>CGH</t>
  </si>
  <si>
    <t>CONCORDIA </t>
  </si>
  <si>
    <t>BURITI</t>
  </si>
  <si>
    <t>SAPEZAL34.5</t>
  </si>
  <si>
    <t>ECO</t>
  </si>
  <si>
    <t>MT </t>
  </si>
  <si>
    <t>PCH</t>
  </si>
  <si>
    <t>BURITI </t>
  </si>
  <si>
    <t> Total</t>
  </si>
  <si>
    <t>JALLES MACHADO</t>
  </si>
  <si>
    <t>B.ALTO-GOIANESIA </t>
  </si>
  <si>
    <t>GO </t>
  </si>
  <si>
    <t>BION</t>
  </si>
  <si>
    <t>BAGAÇO DE CANA </t>
  </si>
  <si>
    <t>VILA PARAIBA II</t>
  </si>
  <si>
    <t>ACUIII500 </t>
  </si>
  <si>
    <t>RN </t>
  </si>
  <si>
    <t>UEE</t>
  </si>
  <si>
    <t>VENTO </t>
  </si>
  <si>
    <t>VILA PARAIBA III</t>
  </si>
  <si>
    <t>PRODUTO DISPONIBILIDADE - (DIST-20-2021)</t>
  </si>
  <si>
    <t>PRODUTO DISPONIBILIDADE - (DISE-20-2021)</t>
  </si>
  <si>
    <t>AGUA VERMELHA IV</t>
  </si>
  <si>
    <t>AVERMELHA </t>
  </si>
  <si>
    <t>SP </t>
  </si>
  <si>
    <t>UES</t>
  </si>
  <si>
    <t>RADIAÇAO SOLAR GLOBAL </t>
  </si>
  <si>
    <t>AGUA VERMELHA V</t>
  </si>
  <si>
    <t>AGUA VERMELHA VI</t>
  </si>
  <si>
    <t>SAO GONCALO 1</t>
  </si>
  <si>
    <t>GILBUES500 </t>
  </si>
  <si>
    <t>PI </t>
  </si>
  <si>
    <t>SAO GONCALO 10</t>
  </si>
  <si>
    <t>SAO GONCALO 2</t>
  </si>
  <si>
    <t>SAO GONCALO 21</t>
  </si>
  <si>
    <t>SAO GONCALO 22</t>
  </si>
  <si>
    <t>SAO GONCALO 3</t>
  </si>
  <si>
    <t>SAO GONCALO 4</t>
  </si>
  <si>
    <t>SAO GONCALO 5</t>
  </si>
  <si>
    <t>SOLAR SALGUEIRO</t>
  </si>
  <si>
    <t>BOM NOME 138 </t>
  </si>
  <si>
    <t>PE </t>
  </si>
  <si>
    <t>SOLAR SALGUEIRO II</t>
  </si>
  <si>
    <t>SOLAR SALGUEIRO III</t>
  </si>
  <si>
    <t> SOLAR DO SERTAO</t>
  </si>
  <si>
    <t>SERTAO SOLAR BARREIRAS I</t>
  </si>
  <si>
    <t>BARREIRAS </t>
  </si>
  <si>
    <t>BA </t>
  </si>
  <si>
    <t>SERTAO SOLAR BARREIRAS II</t>
  </si>
  <si>
    <t>SERTAO SOLAR BARREIRAS III</t>
  </si>
  <si>
    <t>SERTAO SOLAR BARREIRAS IV</t>
  </si>
  <si>
    <t>BRIGIDA</t>
  </si>
  <si>
    <t>BRIGIDA 2</t>
  </si>
  <si>
    <t>PRODUTO DISPONIBILIDADE - (DISS-20-2021)</t>
  </si>
  <si>
    <t>Consórcio/Empresa</t>
  </si>
  <si>
    <t>Razão Social</t>
  </si>
  <si>
    <t>CNPJ</t>
  </si>
  <si>
    <t>ENERVIX ENERGIAS</t>
  </si>
  <si>
    <t>07.244.546/0001-37</t>
  </si>
  <si>
    <t>HIDRELÉTRICA FOCKINK S/A</t>
  </si>
  <si>
    <t>04.547.015/0001-25</t>
  </si>
  <si>
    <t>02.635.522/0001-95</t>
  </si>
  <si>
    <t>VOLTALIA ENERGIA DO BRASIL LTDA</t>
  </si>
  <si>
    <t>08.351.042/0001-89</t>
  </si>
  <si>
    <t>04.128.563/0001-10</t>
  </si>
  <si>
    <t>CONSÓRCIO VOLTALIA VILA PARAIBA II</t>
  </si>
  <si>
    <t>CONSÓRCIO VOLTALIA VILA PARAIBA III</t>
  </si>
  <si>
    <t>AES TIETE</t>
  </si>
  <si>
    <t>AES TIETÊ</t>
  </si>
  <si>
    <t>EGP - ALBA ENERGIA</t>
  </si>
  <si>
    <t>15.062.184/0001-91</t>
  </si>
  <si>
    <t>08.084.537/0001-99</t>
  </si>
  <si>
    <t>VOLTALIA S.A.</t>
  </si>
  <si>
    <t>08.477.084/0001-60</t>
  </si>
  <si>
    <t>CONSORCIO SOLAR SALGUEIRO</t>
  </si>
  <si>
    <t>LIRA EMPREENDIMENTOS LTDA</t>
  </si>
  <si>
    <t>04.034.359/0001-30</t>
  </si>
  <si>
    <t xml:space="preserve">CANADIAN SOLAR INC
LIRA </t>
  </si>
  <si>
    <t>16.968.044/0001-40</t>
  </si>
  <si>
    <t>CANADIAN SOLAR INC
LIRA</t>
  </si>
  <si>
    <t>SOLAR DO SERTÃO</t>
  </si>
  <si>
    <t>STEELCONS EMPREITEIRA CONSTRUÇÃO BRASIL</t>
  </si>
  <si>
    <t>02.346.527/0001-06</t>
  </si>
  <si>
    <t>SERTÃO BRASIL ENERGIA SOLAR EIRELI</t>
  </si>
  <si>
    <t>18.835.594/0001-16</t>
  </si>
  <si>
    <t>SOLATIO SINDUSTRIAL</t>
  </si>
  <si>
    <t>CAJAZEIRAS SERVIÇOS ADMINISTRATIVOS LTDA.</t>
  </si>
  <si>
    <t>14.151.287/0001-65</t>
  </si>
  <si>
    <t>SINDUSTRIAL ENGENHARIA LTDA.</t>
  </si>
  <si>
    <t>13.494.052/0001-03</t>
  </si>
  <si>
    <t>CGH.PH.ES.038158-6.01</t>
  </si>
  <si>
    <t>PCH.PH.MT.000331-0.01</t>
  </si>
  <si>
    <t>UTE.AI.GO.028112-3.01</t>
  </si>
  <si>
    <t>EOL.CV.RN.036985-3.01</t>
  </si>
  <si>
    <t>EOL.CV.RN.036981-0.01</t>
  </si>
  <si>
    <t>UFV.RS.SP.034206-8.01</t>
  </si>
  <si>
    <t>UFV.RS.SP.034207-6.01</t>
  </si>
  <si>
    <t>UFV.RS.SP.034208-4.01</t>
  </si>
  <si>
    <t>UFV.RS.PI.033841-9.01</t>
  </si>
  <si>
    <t>UFV.RS.PI.037577-2.01</t>
  </si>
  <si>
    <t>UFV.RS.PI.033842-7.01</t>
  </si>
  <si>
    <t>UFV.RS.PI.037588-8.01</t>
  </si>
  <si>
    <t>UFV.RS.PI.037589-6.01</t>
  </si>
  <si>
    <t>UFV.RS.PI.033843-5.01</t>
  </si>
  <si>
    <t>UFV.RS.PI.033844-3.01</t>
  </si>
  <si>
    <t>UFV.RS.PI.033845-1.01</t>
  </si>
  <si>
    <t>UFV.RS.PE.033606-8.01</t>
  </si>
  <si>
    <t>UFV.RS.PE.034160-6.01</t>
  </si>
  <si>
    <t>UFV.RS.PE.034105-3.01</t>
  </si>
  <si>
    <t>UFV.RS.BA.033469-3.01</t>
  </si>
  <si>
    <t>UFV.RS.BA.033470-7.01</t>
  </si>
  <si>
    <t>UFV.RS.BA.033471-5.01</t>
  </si>
  <si>
    <t>UFV.RS.BA.033473-1.01</t>
  </si>
  <si>
    <t>UFV.RS.PE.034169-0.01</t>
  </si>
  <si>
    <t>UFV.RS.PE.034234-3.01</t>
  </si>
  <si>
    <t>Rio</t>
  </si>
  <si>
    <t>Investimento (R$):</t>
  </si>
  <si>
    <t>0,1 Mwmédio</t>
  </si>
  <si>
    <t>Preço Médio (R$/MWh):</t>
  </si>
  <si>
    <t>Pot. Injetada (MW):</t>
  </si>
  <si>
    <t>Potência (MW):</t>
  </si>
  <si>
    <t>Receita Fixa (R$/Ano):</t>
  </si>
  <si>
    <t>Preço Marginal (R$/MWh):</t>
  </si>
  <si>
    <t>Garantia Física (Mwmédio):</t>
  </si>
  <si>
    <t>Potência C.C. (MWp):</t>
  </si>
  <si>
    <t>Total (MWh):</t>
  </si>
  <si>
    <t>Montante (R$):</t>
  </si>
  <si>
    <t>Lotes Contratados:</t>
  </si>
  <si>
    <t>Lote de Energia:</t>
  </si>
  <si>
    <t>TOTAL GERAL</t>
  </si>
  <si>
    <t>Submercado</t>
  </si>
  <si>
    <t>SE</t>
  </si>
  <si>
    <t>NE</t>
  </si>
  <si>
    <t>Preço de Venda 
(R$/ MWh)</t>
  </si>
  <si>
    <t>GF
(MWm)</t>
  </si>
  <si>
    <t>Investimento
(R$)</t>
  </si>
  <si>
    <t>Potência 
Injetada
(MW)</t>
  </si>
  <si>
    <t>Lotes
Contratados</t>
  </si>
  <si>
    <t>Energia Negociada
(MWh)</t>
  </si>
  <si>
    <t>ICB
(R$/MWh)</t>
  </si>
  <si>
    <t>Receita Fixa
(R$/ano)</t>
  </si>
  <si>
    <t>PRODUTO QUANTIDADE - (QTD-30-2021)</t>
  </si>
  <si>
    <t>Potência C.C.
(MWp)</t>
  </si>
  <si>
    <t>Comprador</t>
  </si>
  <si>
    <t>QTD-30-2021</t>
  </si>
  <si>
    <t>DIST-20-2021</t>
  </si>
  <si>
    <t>DISE-20-2021</t>
  </si>
  <si>
    <t>DISS-20-2021</t>
  </si>
  <si>
    <t>Negociado</t>
  </si>
  <si>
    <t>(%)</t>
  </si>
  <si>
    <t>CEA</t>
  </si>
  <si>
    <t>CEAL</t>
  </si>
  <si>
    <t>CEPISA</t>
  </si>
  <si>
    <t>COELBA</t>
  </si>
  <si>
    <t>COPEL D</t>
  </si>
  <si>
    <t>EDP ES</t>
  </si>
  <si>
    <t>ELEKTRO</t>
  </si>
  <si>
    <t>Total Negociado (MWh) </t>
  </si>
  <si>
    <t> 1.525.214,400</t>
  </si>
  <si>
    <t> 1.507.752,000</t>
  </si>
  <si>
    <t> 6.241.392,000</t>
  </si>
  <si>
    <t> 29.839.464,000</t>
  </si>
  <si>
    <t> 39.113.822,400</t>
  </si>
  <si>
    <t>Total Negociado (lotes) </t>
  </si>
  <si>
    <t> 58</t>
  </si>
  <si>
    <t> 86</t>
  </si>
  <si>
    <t> 356</t>
  </si>
  <si>
    <t> 1.702</t>
  </si>
  <si>
    <t> 2.202</t>
  </si>
  <si>
    <t>Preço de Venda médio (R$/MWh) </t>
  </si>
  <si>
    <t> 181,63</t>
  </si>
  <si>
    <t> 234,92</t>
  </si>
  <si>
    <t> 108,00</t>
  </si>
  <si>
    <t> 145,68</t>
  </si>
  <si>
    <t> 144,51</t>
  </si>
  <si>
    <t>Montante (R$) </t>
  </si>
  <si>
    <t> 277.023.639,60</t>
  </si>
  <si>
    <t> 354.201.099,84</t>
  </si>
  <si>
    <t> 674.070.336,00</t>
  </si>
  <si>
    <t> 4.347.133.560,36</t>
  </si>
  <si>
    <t> 5.652.428.635,80</t>
  </si>
  <si>
    <t>Investimento 
(R$)</t>
  </si>
  <si>
    <t>Potência 
(MW)</t>
  </si>
  <si>
    <t>ALBA ENERGIA LTDA</t>
  </si>
  <si>
    <t>ENEL GREEN POWER BRASIL PARTICIPAÇÕES LTDA</t>
  </si>
  <si>
    <t>25º LEILÃO DE ENERGIA NOVA A-4</t>
  </si>
  <si>
    <t>Resumo - Comprador / Vendedor</t>
  </si>
  <si>
    <t>Produto Quantidade - QTD-30-2021</t>
  </si>
  <si>
    <t>Contratado
(MWh)</t>
  </si>
  <si>
    <t>Contratado
(MW médios)</t>
  </si>
  <si>
    <t>Negociado
(%)</t>
  </si>
  <si>
    <t>TOTAL:</t>
  </si>
  <si>
    <t>* O montante em MW médios contratado por cada distribuidora tem caráter meramente informativo. Para efeitos de celebração de contratos será considerado o montante em MWh.</t>
  </si>
  <si>
    <t>Produto Disponibilidade - DIST-20-2021</t>
  </si>
  <si>
    <t>Produto Disponibilidade - DISE-20-2021</t>
  </si>
  <si>
    <t>Contratado (MWh)</t>
  </si>
  <si>
    <t>Contratado (MW médios)</t>
  </si>
  <si>
    <t>Negociado (%)</t>
  </si>
  <si>
    <t>Produto Disponibilidade - DISS-20-2021</t>
  </si>
  <si>
    <t>Produtos</t>
  </si>
  <si>
    <t>Descrição</t>
  </si>
  <si>
    <t>Início de
Suprimento</t>
  </si>
  <si>
    <t>Fim de
Suprimento</t>
  </si>
  <si>
    <t>Produto</t>
  </si>
  <si>
    <t>Nº de horas</t>
  </si>
  <si>
    <t>Ano de Demanda</t>
  </si>
  <si>
    <t>Preço Inicial</t>
  </si>
  <si>
    <t>01/01/2021</t>
  </si>
  <si>
    <t>31/12/2040</t>
  </si>
  <si>
    <t>Disponibilidade Eólica</t>
  </si>
  <si>
    <t>Disponibilidade Solar</t>
  </si>
  <si>
    <t>Disponibilidade Termelétrica</t>
  </si>
  <si>
    <t>31/12/2050</t>
  </si>
  <si>
    <t>Quantidade</t>
  </si>
  <si>
    <r>
      <t> </t>
    </r>
    <r>
      <rPr>
        <b/>
        <sz val="8"/>
        <color indexed="8"/>
        <rFont val="Calibri"/>
        <family val="2"/>
        <scheme val="minor"/>
      </rPr>
      <t>1.507.752,000</t>
    </r>
  </si>
  <si>
    <r>
      <t> </t>
    </r>
    <r>
      <rPr>
        <b/>
        <sz val="8"/>
        <color indexed="8"/>
        <rFont val="Calibri"/>
        <family val="2"/>
        <scheme val="minor"/>
      </rPr>
      <t>6.241.392,000</t>
    </r>
  </si>
  <si>
    <r>
      <t> </t>
    </r>
    <r>
      <rPr>
        <b/>
        <sz val="8"/>
        <color indexed="8"/>
        <rFont val="Calibri"/>
        <family val="2"/>
        <scheme val="minor"/>
      </rPr>
      <t>29.839.464,000</t>
    </r>
  </si>
  <si>
    <t>Preço de Referência 
(R$/ MWh)</t>
  </si>
  <si>
    <t>Resumo - Vendedor</t>
  </si>
  <si>
    <t>Montante
Negociado
(R$)</t>
  </si>
  <si>
    <t>Resumo Comprador</t>
  </si>
  <si>
    <t>Legenda</t>
  </si>
  <si>
    <t>BIO</t>
  </si>
  <si>
    <t>EMPREENDIMENTO A BIOMASSA COM CVU</t>
  </si>
  <si>
    <t>EMPREENDIMENTO A BIOMASSA COM CVU NULO</t>
  </si>
  <si>
    <t>CENTRAL DE GERAÇÃO HIDRELÉTRICA</t>
  </si>
  <si>
    <t>PEQUENA CENTRAL HIDRELÉTRICA</t>
  </si>
  <si>
    <t>USINA DE ENERGIA EÓLICA</t>
  </si>
  <si>
    <t>USINA DE ENERGIA SOLAR</t>
  </si>
  <si>
    <t>UHE</t>
  </si>
  <si>
    <t>USINA HIDRELÉTRICA</t>
  </si>
  <si>
    <t>EMPREENDIMENTO COM OUTORGA</t>
  </si>
  <si>
    <t>EMPREENDIMENTO SEM OUTORGA</t>
  </si>
  <si>
    <t>* Nome do Consórcio, e composição societária alterados conforme dados de inscrição - Empreendimento “BRIGIDA 2”.</t>
  </si>
  <si>
    <r>
      <t>SINDUSTRIAL SOLATIO</t>
    </r>
    <r>
      <rPr>
        <sz val="8"/>
        <color rgb="FFFF0000"/>
        <rFont val="Calibri"/>
        <family val="2"/>
        <scheme val="minor"/>
      </rPr>
      <t>*</t>
    </r>
  </si>
  <si>
    <r>
      <t>TROPICAL SERVIÇOS ADMINISTRATIVOS LTDA</t>
    </r>
    <r>
      <rPr>
        <sz val="8"/>
        <color rgb="FFFF0000"/>
        <rFont val="Calibri"/>
        <family val="2"/>
        <scheme val="minor"/>
      </rPr>
      <t>*</t>
    </r>
  </si>
  <si>
    <r>
      <t>13.823.368/0001-00</t>
    </r>
    <r>
      <rPr>
        <sz val="8"/>
        <color rgb="FFFF0000"/>
        <rFont val="Calibri"/>
        <family val="2"/>
        <scheme val="minor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</si>
</sst>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6" formatCode="0.00000000"/>
    <numFmt numFmtId="167" formatCode="#,##0.000"/>
    <numFmt numFmtId="168" formatCode="0.00000%"/>
  </numFmts>
  <fonts count="16" x14ac:knownFonts="1">
    <font>
      <sz val="11"/>
      <color theme="1"/>
      <name val="Calibri"/>
      <family val="2"/>
      <scheme val="minor"/>
    </font>
    <font>
      <b/>
      <sz val="15"/>
      <color theme="4" tint="-0.499984740745262"/>
      <name val="Calibri"/>
      <family val="2"/>
      <scheme val="minor"/>
    </font>
    <font>
      <b/>
      <sz val="8"/>
      <color rgb="FF17375D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2"/>
      <color rgb="FF17375D"/>
      <name val="Calibri"/>
      <family val="2"/>
      <scheme val="minor"/>
    </font>
    <font>
      <b/>
      <sz val="15"/>
      <color rgb="FF17375D"/>
      <name val="Calibri"/>
      <family val="2"/>
      <scheme val="minor"/>
    </font>
    <font>
      <sz val="12"/>
      <color rgb="FF17375D"/>
      <name val="Calibri"/>
      <family val="2"/>
      <scheme val="minor"/>
    </font>
    <font>
      <sz val="8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CD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17375D"/>
      </patternFill>
    </fill>
    <fill>
      <patternFill patternType="solid">
        <fgColor rgb="FFC8C8C8"/>
      </patternFill>
    </fill>
    <fill>
      <patternFill patternType="solid">
        <fgColor theme="4" tint="-0.49998474074526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F7941D"/>
      </bottom>
      <diagonal/>
    </border>
    <border>
      <left/>
      <right/>
      <top style="thin">
        <color rgb="FFF7941D"/>
      </top>
      <bottom style="thin">
        <color rgb="FFF7941D"/>
      </bottom>
      <diagonal/>
    </border>
    <border>
      <left style="thin">
        <color rgb="FFFF9646"/>
      </left>
      <right/>
      <top style="thin">
        <color rgb="FFFF9646"/>
      </top>
      <bottom style="thin">
        <color rgb="FFFF9646"/>
      </bottom>
      <diagonal/>
    </border>
    <border>
      <left/>
      <right/>
      <top style="thin">
        <color rgb="FFFF9646"/>
      </top>
      <bottom style="thin">
        <color rgb="FFFF9646"/>
      </bottom>
      <diagonal/>
    </border>
    <border>
      <left/>
      <right style="thin">
        <color rgb="FFFF9646"/>
      </right>
      <top style="thin">
        <color rgb="FFFF9646"/>
      </top>
      <bottom style="thin">
        <color rgb="FFFF9646"/>
      </bottom>
      <diagonal/>
    </border>
    <border>
      <left style="thin">
        <color rgb="FFFF9646"/>
      </left>
      <right/>
      <top style="thin">
        <color rgb="FFFF9646"/>
      </top>
      <bottom/>
      <diagonal/>
    </border>
    <border>
      <left style="thin">
        <color rgb="FFFF9646"/>
      </left>
      <right/>
      <top/>
      <bottom/>
      <diagonal/>
    </border>
    <border>
      <left style="thin">
        <color rgb="FFFF9646"/>
      </left>
      <right/>
      <top/>
      <bottom style="thin">
        <color rgb="FFFF9646"/>
      </bottom>
      <diagonal/>
    </border>
    <border>
      <left/>
      <right/>
      <top style="thin">
        <color rgb="FFF7941D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 style="thin">
        <color theme="9"/>
      </right>
      <top/>
      <bottom/>
      <diagonal/>
    </border>
    <border>
      <left style="thin">
        <color theme="9"/>
      </left>
      <right/>
      <top/>
      <bottom style="thin">
        <color theme="9"/>
      </bottom>
      <diagonal/>
    </border>
    <border>
      <left/>
      <right/>
      <top/>
      <bottom style="thin">
        <color theme="9"/>
      </bottom>
      <diagonal/>
    </border>
    <border>
      <left/>
      <right style="thin">
        <color theme="9"/>
      </right>
      <top/>
      <bottom style="thin">
        <color theme="9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7" borderId="3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7" fontId="6" fillId="0" borderId="4" xfId="0" applyNumberFormat="1" applyFont="1" applyBorder="1" applyAlignment="1">
      <alignment horizontal="center" vertical="center"/>
    </xf>
    <xf numFmtId="168" fontId="6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167" fontId="6" fillId="8" borderId="4" xfId="0" applyNumberFormat="1" applyFont="1" applyFill="1" applyBorder="1" applyAlignment="1">
      <alignment horizontal="center" vertical="center"/>
    </xf>
    <xf numFmtId="168" fontId="6" fillId="8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168" fontId="4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3" fontId="6" fillId="0" borderId="4" xfId="0" applyNumberFormat="1" applyFont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3" fontId="6" fillId="8" borderId="4" xfId="0" applyNumberFormat="1" applyFont="1" applyFill="1" applyBorder="1" applyAlignment="1">
      <alignment horizontal="center" vertical="center"/>
    </xf>
    <xf numFmtId="1" fontId="6" fillId="8" borderId="4" xfId="0" applyNumberFormat="1" applyFont="1" applyFill="1" applyBorder="1" applyAlignment="1">
      <alignment horizontal="center" vertical="center"/>
    </xf>
    <xf numFmtId="4" fontId="6" fillId="8" borderId="4" xfId="0" applyNumberFormat="1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4" fontId="8" fillId="3" borderId="2" xfId="0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3" fontId="8" fillId="3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4" fontId="7" fillId="4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4" fontId="8" fillId="0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4" fontId="7" fillId="5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4" fontId="7" fillId="4" borderId="2" xfId="0" applyNumberFormat="1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5" borderId="9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/>
    </xf>
    <xf numFmtId="0" fontId="7" fillId="4" borderId="9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4" fontId="7" fillId="2" borderId="2" xfId="0" applyNumberFormat="1" applyFont="1" applyFill="1" applyBorder="1" applyAlignment="1">
      <alignment horizontal="center" vertical="center" wrapText="1"/>
    </xf>
    <xf numFmtId="4" fontId="7" fillId="4" borderId="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/>
    </xf>
    <xf numFmtId="4" fontId="7" fillId="4" borderId="2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left" vertical="center"/>
    </xf>
    <xf numFmtId="4" fontId="7" fillId="5" borderId="2" xfId="0" applyNumberFormat="1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/>
    </xf>
    <xf numFmtId="0" fontId="4" fillId="0" borderId="13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/>
    </xf>
    <xf numFmtId="4" fontId="6" fillId="0" borderId="0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164" fontId="6" fillId="0" borderId="0" xfId="0" applyNumberFormat="1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4" fontId="7" fillId="5" borderId="9" xfId="0" applyNumberFormat="1" applyFont="1" applyFill="1" applyBorder="1" applyAlignment="1">
      <alignment horizontal="center" vertical="center"/>
    </xf>
    <xf numFmtId="4" fontId="7" fillId="5" borderId="1" xfId="0" applyNumberFormat="1" applyFont="1" applyFill="1" applyBorder="1" applyAlignment="1">
      <alignment horizontal="center" vertical="center"/>
    </xf>
    <xf numFmtId="4" fontId="7" fillId="4" borderId="9" xfId="0" applyNumberFormat="1" applyFont="1" applyFill="1" applyBorder="1" applyAlignment="1">
      <alignment horizontal="center" vertical="center"/>
    </xf>
    <xf numFmtId="4" fontId="7" fillId="4" borderId="1" xfId="0" applyNumberFormat="1" applyFont="1" applyFill="1" applyBorder="1" applyAlignment="1">
      <alignment horizontal="center" vertical="center"/>
    </xf>
    <xf numFmtId="167" fontId="7" fillId="2" borderId="2" xfId="0" applyNumberFormat="1" applyFont="1" applyFill="1" applyBorder="1" applyAlignment="1">
      <alignment horizontal="center" vertical="center"/>
    </xf>
    <xf numFmtId="167" fontId="7" fillId="4" borderId="2" xfId="0" applyNumberFormat="1" applyFont="1" applyFill="1" applyBorder="1" applyAlignment="1">
      <alignment horizontal="center" vertical="center"/>
    </xf>
    <xf numFmtId="167" fontId="8" fillId="0" borderId="2" xfId="0" applyNumberFormat="1" applyFont="1" applyFill="1" applyBorder="1" applyAlignment="1">
      <alignment horizontal="center" vertical="center"/>
    </xf>
    <xf numFmtId="167" fontId="7" fillId="2" borderId="2" xfId="0" applyNumberFormat="1" applyFont="1" applyFill="1" applyBorder="1" applyAlignment="1">
      <alignment horizontal="center" vertical="center"/>
    </xf>
    <xf numFmtId="167" fontId="7" fillId="4" borderId="2" xfId="0" applyNumberFormat="1" applyFont="1" applyFill="1" applyBorder="1" applyAlignment="1">
      <alignment horizontal="center" vertical="center"/>
    </xf>
    <xf numFmtId="167" fontId="8" fillId="0" borderId="2" xfId="0" applyNumberFormat="1" applyFont="1" applyFill="1" applyBorder="1" applyAlignment="1">
      <alignment horizontal="center" vertical="center"/>
    </xf>
    <xf numFmtId="3" fontId="7" fillId="2" borderId="2" xfId="0" applyNumberFormat="1" applyFont="1" applyFill="1" applyBorder="1" applyAlignment="1">
      <alignment horizontal="center" vertical="center"/>
    </xf>
    <xf numFmtId="3" fontId="7" fillId="4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Fill="1" applyBorder="1" applyAlignment="1">
      <alignment horizontal="left" vertical="center"/>
    </xf>
    <xf numFmtId="4" fontId="7" fillId="0" borderId="2" xfId="0" applyNumberFormat="1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 wrapText="1"/>
    </xf>
    <xf numFmtId="0" fontId="11" fillId="9" borderId="9" xfId="0" applyFont="1" applyFill="1" applyBorder="1" applyAlignment="1">
      <alignment horizontal="center" vertical="center"/>
    </xf>
    <xf numFmtId="0" fontId="11" fillId="9" borderId="9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right" vertical="center"/>
    </xf>
    <xf numFmtId="0" fontId="8" fillId="6" borderId="2" xfId="0" applyFont="1" applyFill="1" applyBorder="1" applyAlignment="1">
      <alignment horizontal="right" vertical="center"/>
    </xf>
    <xf numFmtId="166" fontId="8" fillId="6" borderId="2" xfId="0" applyNumberFormat="1" applyFont="1" applyFill="1" applyBorder="1" applyAlignment="1">
      <alignment horizontal="right" vertical="center"/>
    </xf>
    <xf numFmtId="0" fontId="8" fillId="6" borderId="2" xfId="0" applyFont="1" applyFill="1" applyBorder="1" applyAlignment="1">
      <alignment horizontal="left" vertical="center"/>
    </xf>
    <xf numFmtId="0" fontId="6" fillId="0" borderId="0" xfId="0" applyFont="1" applyBorder="1"/>
    <xf numFmtId="0" fontId="6" fillId="0" borderId="0" xfId="0" applyFont="1"/>
    <xf numFmtId="0" fontId="1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12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8" borderId="4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1" fillId="9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4" fontId="7" fillId="4" borderId="2" xfId="0" applyNumberFormat="1" applyFont="1" applyFill="1" applyBorder="1" applyAlignment="1">
      <alignment horizontal="right" vertical="center"/>
    </xf>
    <xf numFmtId="4" fontId="8" fillId="0" borderId="2" xfId="0" applyNumberFormat="1" applyFont="1" applyFill="1" applyBorder="1" applyAlignment="1">
      <alignment horizontal="right" vertical="center"/>
    </xf>
    <xf numFmtId="167" fontId="8" fillId="3" borderId="2" xfId="0" applyNumberFormat="1" applyFont="1" applyFill="1" applyBorder="1" applyAlignment="1">
      <alignment horizontal="center" vertical="center"/>
    </xf>
    <xf numFmtId="4" fontId="7" fillId="3" borderId="2" xfId="0" applyNumberFormat="1" applyFont="1" applyFill="1" applyBorder="1" applyAlignment="1">
      <alignment horizontal="center" vertical="center"/>
    </xf>
    <xf numFmtId="167" fontId="7" fillId="5" borderId="9" xfId="0" applyNumberFormat="1" applyFont="1" applyFill="1" applyBorder="1" applyAlignment="1">
      <alignment horizontal="center" vertical="center"/>
    </xf>
    <xf numFmtId="167" fontId="7" fillId="5" borderId="2" xfId="0" applyNumberFormat="1" applyFont="1" applyFill="1" applyBorder="1" applyAlignment="1">
      <alignment horizontal="center" vertical="center"/>
    </xf>
    <xf numFmtId="167" fontId="7" fillId="5" borderId="1" xfId="0" applyNumberFormat="1" applyFont="1" applyFill="1" applyBorder="1" applyAlignment="1">
      <alignment horizontal="center" vertical="center"/>
    </xf>
    <xf numFmtId="167" fontId="7" fillId="4" borderId="9" xfId="0" applyNumberFormat="1" applyFont="1" applyFill="1" applyBorder="1" applyAlignment="1">
      <alignment horizontal="center" vertical="center"/>
    </xf>
    <xf numFmtId="167" fontId="7" fillId="4" borderId="1" xfId="0" applyNumberFormat="1" applyFont="1" applyFill="1" applyBorder="1" applyAlignment="1">
      <alignment horizontal="center" vertical="center"/>
    </xf>
    <xf numFmtId="167" fontId="8" fillId="3" borderId="2" xfId="0" applyNumberFormat="1" applyFont="1" applyFill="1" applyBorder="1" applyAlignment="1">
      <alignment horizontal="center" vertical="center"/>
    </xf>
    <xf numFmtId="3" fontId="7" fillId="5" borderId="9" xfId="0" applyNumberFormat="1" applyFont="1" applyFill="1" applyBorder="1" applyAlignment="1">
      <alignment horizontal="center" vertical="center"/>
    </xf>
    <xf numFmtId="3" fontId="7" fillId="5" borderId="1" xfId="0" applyNumberFormat="1" applyFont="1" applyFill="1" applyBorder="1" applyAlignment="1">
      <alignment horizontal="center" vertical="center"/>
    </xf>
    <xf numFmtId="3" fontId="7" fillId="4" borderId="9" xfId="0" applyNumberFormat="1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167" fontId="7" fillId="2" borderId="2" xfId="0" applyNumberFormat="1" applyFont="1" applyFill="1" applyBorder="1" applyAlignment="1">
      <alignment horizontal="center" vertical="center" wrapText="1"/>
    </xf>
    <xf numFmtId="167" fontId="7" fillId="4" borderId="2" xfId="0" applyNumberFormat="1" applyFont="1" applyFill="1" applyBorder="1" applyAlignment="1">
      <alignment horizontal="center" vertical="center" wrapText="1"/>
    </xf>
    <xf numFmtId="167" fontId="7" fillId="4" borderId="2" xfId="0" applyNumberFormat="1" applyFont="1" applyFill="1" applyBorder="1" applyAlignment="1">
      <alignment horizontal="center" vertical="center" wrapText="1"/>
    </xf>
    <xf numFmtId="167" fontId="7" fillId="5" borderId="2" xfId="0" applyNumberFormat="1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3" fontId="7" fillId="5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794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438150</xdr:colOff>
      <xdr:row>5</xdr:row>
      <xdr:rowOff>3868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90750" cy="9563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590550</xdr:colOff>
      <xdr:row>5</xdr:row>
      <xdr:rowOff>3868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90750" cy="9563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323850</xdr:colOff>
      <xdr:row>5</xdr:row>
      <xdr:rowOff>3868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90750" cy="95636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685800</xdr:colOff>
      <xdr:row>5</xdr:row>
      <xdr:rowOff>3868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90750" cy="95636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1390650</xdr:colOff>
      <xdr:row>5</xdr:row>
      <xdr:rowOff>3868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90750" cy="9563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pageSetUpPr fitToPage="1"/>
  </sheetPr>
  <dimension ref="A2:U77"/>
  <sheetViews>
    <sheetView showGridLines="0" tabSelected="1" zoomScaleNormal="100" workbookViewId="0">
      <selection activeCell="A6" sqref="A6"/>
    </sheetView>
  </sheetViews>
  <sheetFormatPr defaultRowHeight="15" customHeight="1" x14ac:dyDescent="0.25"/>
  <cols>
    <col min="1" max="1" width="26.28515625" style="24" bestFit="1" customWidth="1"/>
    <col min="2" max="2" width="33.140625" style="24" bestFit="1" customWidth="1"/>
    <col min="3" max="3" width="17.5703125" style="22" bestFit="1" customWidth="1"/>
    <col min="4" max="4" width="19.42578125" style="14" bestFit="1" customWidth="1"/>
    <col min="5" max="5" width="19.140625" style="22" bestFit="1" customWidth="1"/>
    <col min="6" max="6" width="13.42578125" style="22" bestFit="1" customWidth="1"/>
    <col min="7" max="7" width="3.85546875" style="14" bestFit="1" customWidth="1"/>
    <col min="8" max="8" width="3.28515625" style="14" bestFit="1" customWidth="1"/>
    <col min="9" max="9" width="9.42578125" style="22" bestFit="1" customWidth="1"/>
    <col min="10" max="10" width="4.85546875" style="22" bestFit="1" customWidth="1"/>
    <col min="11" max="11" width="18.140625" style="32" bestFit="1" customWidth="1"/>
    <col min="12" max="12" width="13.140625" style="22" bestFit="1" customWidth="1"/>
    <col min="13" max="13" width="7.140625" style="22" bestFit="1" customWidth="1"/>
    <col min="14" max="14" width="10" style="22" bestFit="1" customWidth="1"/>
    <col min="15" max="15" width="6.5703125" style="22" bestFit="1" customWidth="1"/>
    <col min="16" max="16" width="9.5703125" style="22" bestFit="1" customWidth="1"/>
    <col min="17" max="18" width="14.7109375" style="22" bestFit="1" customWidth="1"/>
    <col min="19" max="19" width="13.7109375" style="22" bestFit="1" customWidth="1"/>
    <col min="20" max="20" width="13.28515625" style="22" bestFit="1" customWidth="1"/>
    <col min="21" max="21" width="13.140625" style="22" bestFit="1" customWidth="1"/>
    <col min="22" max="16384" width="9.140625" style="22"/>
  </cols>
  <sheetData>
    <row r="2" spans="1:21" ht="15" customHeight="1" x14ac:dyDescent="0.25">
      <c r="A2" s="1" t="s">
        <v>198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" customHeight="1" x14ac:dyDescent="0.25">
      <c r="B3" s="22"/>
    </row>
    <row r="4" spans="1:21" ht="15" customHeight="1" x14ac:dyDescent="0.25">
      <c r="A4" s="3" t="s">
        <v>231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5" customHeight="1" x14ac:dyDescent="0.25">
      <c r="A5" s="55" t="s">
        <v>154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</row>
    <row r="6" spans="1:21" ht="33.950000000000003" customHeight="1" x14ac:dyDescent="0.25">
      <c r="A6" s="111" t="s">
        <v>67</v>
      </c>
      <c r="B6" s="111" t="s">
        <v>68</v>
      </c>
      <c r="C6" s="111" t="s">
        <v>69</v>
      </c>
      <c r="D6" s="111" t="s">
        <v>0</v>
      </c>
      <c r="E6" s="111" t="s">
        <v>1</v>
      </c>
      <c r="F6" s="111" t="s">
        <v>2</v>
      </c>
      <c r="G6" s="111" t="s">
        <v>3</v>
      </c>
      <c r="H6" s="111" t="s">
        <v>4</v>
      </c>
      <c r="I6" s="111" t="s">
        <v>143</v>
      </c>
      <c r="J6" s="111" t="s">
        <v>5</v>
      </c>
      <c r="K6" s="112" t="s">
        <v>128</v>
      </c>
      <c r="L6" s="112" t="s">
        <v>194</v>
      </c>
      <c r="M6" s="113" t="s">
        <v>195</v>
      </c>
      <c r="N6" s="113"/>
      <c r="O6" s="113"/>
      <c r="P6" s="112" t="s">
        <v>147</v>
      </c>
      <c r="Q6" s="112" t="s">
        <v>150</v>
      </c>
      <c r="R6" s="112" t="s">
        <v>230</v>
      </c>
      <c r="S6" s="112" t="s">
        <v>151</v>
      </c>
      <c r="T6" s="112" t="s">
        <v>146</v>
      </c>
      <c r="U6" s="112" t="s">
        <v>232</v>
      </c>
    </row>
    <row r="7" spans="1:21" s="34" customFormat="1" ht="15" customHeight="1" x14ac:dyDescent="0.25">
      <c r="A7" s="45" t="s">
        <v>70</v>
      </c>
      <c r="B7" s="45" t="s">
        <v>70</v>
      </c>
      <c r="C7" s="46" t="s">
        <v>71</v>
      </c>
      <c r="D7" s="46" t="s">
        <v>9</v>
      </c>
      <c r="E7" s="46" t="s">
        <v>103</v>
      </c>
      <c r="F7" s="46" t="s">
        <v>10</v>
      </c>
      <c r="G7" s="46" t="s">
        <v>11</v>
      </c>
      <c r="H7" s="46" t="s">
        <v>12</v>
      </c>
      <c r="I7" s="46" t="s">
        <v>144</v>
      </c>
      <c r="J7" s="46" t="s">
        <v>13</v>
      </c>
      <c r="K7" s="47" t="s">
        <v>14</v>
      </c>
      <c r="L7" s="48">
        <v>8078040</v>
      </c>
      <c r="M7" s="100">
        <v>1.512</v>
      </c>
      <c r="N7" s="100"/>
      <c r="O7" s="100"/>
      <c r="P7" s="103">
        <v>0.91</v>
      </c>
      <c r="Q7" s="106">
        <v>8</v>
      </c>
      <c r="R7" s="48">
        <v>281</v>
      </c>
      <c r="S7" s="118">
        <v>210374.39999999999</v>
      </c>
      <c r="T7" s="48">
        <v>179</v>
      </c>
      <c r="U7" s="118">
        <v>37657017.600000001</v>
      </c>
    </row>
    <row r="8" spans="1:21" s="34" customFormat="1" ht="15" customHeight="1" x14ac:dyDescent="0.25">
      <c r="A8" s="49" t="s">
        <v>72</v>
      </c>
      <c r="B8" s="49" t="s">
        <v>72</v>
      </c>
      <c r="C8" s="50" t="s">
        <v>73</v>
      </c>
      <c r="D8" s="50" t="s">
        <v>15</v>
      </c>
      <c r="E8" s="50" t="s">
        <v>104</v>
      </c>
      <c r="F8" s="50" t="s">
        <v>16</v>
      </c>
      <c r="G8" s="50" t="s">
        <v>17</v>
      </c>
      <c r="H8" s="50" t="s">
        <v>18</v>
      </c>
      <c r="I8" s="50" t="s">
        <v>144</v>
      </c>
      <c r="J8" s="50" t="s">
        <v>19</v>
      </c>
      <c r="K8" s="51" t="s">
        <v>20</v>
      </c>
      <c r="L8" s="52">
        <v>23022300</v>
      </c>
      <c r="M8" s="101">
        <v>10</v>
      </c>
      <c r="N8" s="101"/>
      <c r="O8" s="101"/>
      <c r="P8" s="104">
        <v>8.59</v>
      </c>
      <c r="Q8" s="107">
        <v>50</v>
      </c>
      <c r="R8" s="52">
        <v>281</v>
      </c>
      <c r="S8" s="138">
        <v>1314840</v>
      </c>
      <c r="T8" s="52">
        <v>182.05</v>
      </c>
      <c r="U8" s="138">
        <v>239366622</v>
      </c>
    </row>
    <row r="9" spans="1:21" s="34" customFormat="1" ht="15" customHeight="1" x14ac:dyDescent="0.25">
      <c r="A9" s="53" t="s">
        <v>21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4">
        <v>31100340</v>
      </c>
      <c r="M9" s="102">
        <v>11.512</v>
      </c>
      <c r="N9" s="102"/>
      <c r="O9" s="102"/>
      <c r="P9" s="105">
        <v>9.5</v>
      </c>
      <c r="Q9" s="108">
        <v>58</v>
      </c>
      <c r="R9" s="109"/>
      <c r="S9" s="139">
        <v>1525214.4</v>
      </c>
      <c r="T9" s="110"/>
      <c r="U9" s="139">
        <v>277023639.60000002</v>
      </c>
    </row>
    <row r="11" spans="1:21" s="24" customFormat="1" ht="15" customHeight="1" x14ac:dyDescent="0.25">
      <c r="A11" s="55" t="s">
        <v>33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</row>
    <row r="12" spans="1:21" s="14" customFormat="1" ht="33.950000000000003" customHeight="1" x14ac:dyDescent="0.25">
      <c r="A12" s="111" t="s">
        <v>67</v>
      </c>
      <c r="B12" s="111" t="s">
        <v>68</v>
      </c>
      <c r="C12" s="111" t="s">
        <v>69</v>
      </c>
      <c r="D12" s="111" t="s">
        <v>0</v>
      </c>
      <c r="E12" s="111" t="s">
        <v>1</v>
      </c>
      <c r="F12" s="111" t="s">
        <v>2</v>
      </c>
      <c r="G12" s="111" t="s">
        <v>3</v>
      </c>
      <c r="H12" s="111" t="s">
        <v>4</v>
      </c>
      <c r="I12" s="111" t="s">
        <v>143</v>
      </c>
      <c r="J12" s="111" t="s">
        <v>5</v>
      </c>
      <c r="K12" s="112" t="s">
        <v>6</v>
      </c>
      <c r="L12" s="112" t="s">
        <v>148</v>
      </c>
      <c r="M12" s="112" t="s">
        <v>195</v>
      </c>
      <c r="N12" s="112" t="s">
        <v>149</v>
      </c>
      <c r="O12" s="112" t="s">
        <v>147</v>
      </c>
      <c r="P12" s="112" t="s">
        <v>150</v>
      </c>
      <c r="Q12" s="112" t="s">
        <v>230</v>
      </c>
      <c r="R12" s="112" t="s">
        <v>151</v>
      </c>
      <c r="S12" s="112" t="s">
        <v>152</v>
      </c>
      <c r="T12" s="112" t="s">
        <v>153</v>
      </c>
      <c r="U12" s="112" t="s">
        <v>232</v>
      </c>
    </row>
    <row r="13" spans="1:21" s="34" customFormat="1" ht="15" customHeight="1" x14ac:dyDescent="0.25">
      <c r="A13" s="45" t="s">
        <v>22</v>
      </c>
      <c r="B13" s="45" t="s">
        <v>22</v>
      </c>
      <c r="C13" s="46" t="s">
        <v>74</v>
      </c>
      <c r="D13" s="46" t="s">
        <v>22</v>
      </c>
      <c r="E13" s="46" t="s">
        <v>105</v>
      </c>
      <c r="F13" s="46" t="s">
        <v>23</v>
      </c>
      <c r="G13" s="46" t="s">
        <v>11</v>
      </c>
      <c r="H13" s="46" t="s">
        <v>24</v>
      </c>
      <c r="I13" s="46" t="s">
        <v>144</v>
      </c>
      <c r="J13" s="46" t="s">
        <v>25</v>
      </c>
      <c r="K13" s="47" t="s">
        <v>26</v>
      </c>
      <c r="L13" s="48">
        <v>44160000</v>
      </c>
      <c r="M13" s="103">
        <v>25</v>
      </c>
      <c r="N13" s="103">
        <v>25</v>
      </c>
      <c r="O13" s="103">
        <v>8.6</v>
      </c>
      <c r="P13" s="106">
        <v>86</v>
      </c>
      <c r="Q13" s="48">
        <v>329</v>
      </c>
      <c r="R13" s="48">
        <v>1507752</v>
      </c>
      <c r="S13" s="48">
        <v>234.92</v>
      </c>
      <c r="T13" s="48">
        <v>19436688</v>
      </c>
      <c r="U13" s="48">
        <v>354201099.83999997</v>
      </c>
    </row>
    <row r="14" spans="1:21" s="39" customFormat="1" ht="15" customHeight="1" x14ac:dyDescent="0.25">
      <c r="A14" s="37" t="s">
        <v>21</v>
      </c>
      <c r="B14" s="37"/>
      <c r="C14" s="36"/>
      <c r="D14" s="38"/>
      <c r="E14" s="38"/>
      <c r="F14" s="38"/>
      <c r="G14" s="38"/>
      <c r="H14" s="38"/>
      <c r="I14" s="38"/>
      <c r="J14" s="38"/>
      <c r="K14" s="38"/>
      <c r="L14" s="35">
        <v>44160000</v>
      </c>
      <c r="M14" s="140">
        <v>25</v>
      </c>
      <c r="N14" s="140">
        <v>25</v>
      </c>
      <c r="O14" s="140">
        <v>8.6</v>
      </c>
      <c r="P14" s="40">
        <v>86</v>
      </c>
      <c r="Q14" s="35"/>
      <c r="R14" s="141" t="s">
        <v>227</v>
      </c>
      <c r="S14" s="35"/>
      <c r="T14" s="35">
        <v>19436688</v>
      </c>
      <c r="U14" s="35">
        <v>354201099.83999997</v>
      </c>
    </row>
    <row r="16" spans="1:21" s="24" customFormat="1" ht="15" customHeight="1" x14ac:dyDescent="0.25">
      <c r="A16" s="55" t="s">
        <v>34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</row>
    <row r="17" spans="1:21" ht="33.950000000000003" customHeight="1" x14ac:dyDescent="0.25">
      <c r="A17" s="111" t="s">
        <v>67</v>
      </c>
      <c r="B17" s="111" t="s">
        <v>68</v>
      </c>
      <c r="C17" s="111" t="s">
        <v>69</v>
      </c>
      <c r="D17" s="111" t="s">
        <v>0</v>
      </c>
      <c r="E17" s="111" t="s">
        <v>1</v>
      </c>
      <c r="F17" s="111" t="s">
        <v>2</v>
      </c>
      <c r="G17" s="111" t="s">
        <v>3</v>
      </c>
      <c r="H17" s="111" t="s">
        <v>4</v>
      </c>
      <c r="I17" s="111" t="s">
        <v>143</v>
      </c>
      <c r="J17" s="111" t="s">
        <v>5</v>
      </c>
      <c r="K17" s="112" t="s">
        <v>6</v>
      </c>
      <c r="L17" s="112" t="s">
        <v>148</v>
      </c>
      <c r="M17" s="113" t="s">
        <v>195</v>
      </c>
      <c r="N17" s="113"/>
      <c r="O17" s="112" t="s">
        <v>147</v>
      </c>
      <c r="P17" s="112" t="s">
        <v>150</v>
      </c>
      <c r="Q17" s="112" t="s">
        <v>230</v>
      </c>
      <c r="R17" s="112" t="s">
        <v>151</v>
      </c>
      <c r="S17" s="112" t="s">
        <v>152</v>
      </c>
      <c r="T17" s="112" t="s">
        <v>153</v>
      </c>
      <c r="U17" s="112" t="s">
        <v>232</v>
      </c>
    </row>
    <row r="18" spans="1:21" s="34" customFormat="1" ht="15" customHeight="1" x14ac:dyDescent="0.25">
      <c r="A18" s="66" t="s">
        <v>78</v>
      </c>
      <c r="B18" s="68" t="s">
        <v>75</v>
      </c>
      <c r="C18" s="62" t="s">
        <v>76</v>
      </c>
      <c r="D18" s="56" t="s">
        <v>27</v>
      </c>
      <c r="E18" s="56" t="s">
        <v>106</v>
      </c>
      <c r="F18" s="56" t="s">
        <v>28</v>
      </c>
      <c r="G18" s="56" t="s">
        <v>11</v>
      </c>
      <c r="H18" s="56" t="s">
        <v>29</v>
      </c>
      <c r="I18" s="56" t="s">
        <v>145</v>
      </c>
      <c r="J18" s="56" t="s">
        <v>30</v>
      </c>
      <c r="K18" s="57" t="s">
        <v>31</v>
      </c>
      <c r="L18" s="58">
        <v>178681660</v>
      </c>
      <c r="M18" s="142">
        <v>32</v>
      </c>
      <c r="N18" s="142"/>
      <c r="O18" s="143">
        <v>19.2</v>
      </c>
      <c r="P18" s="148">
        <v>177</v>
      </c>
      <c r="Q18" s="96">
        <v>276</v>
      </c>
      <c r="R18" s="96">
        <v>3103164</v>
      </c>
      <c r="S18" s="96">
        <v>108</v>
      </c>
      <c r="T18" s="96">
        <v>18016724.52</v>
      </c>
      <c r="U18" s="96">
        <v>335141712</v>
      </c>
    </row>
    <row r="19" spans="1:21" s="39" customFormat="1" ht="15" customHeight="1" x14ac:dyDescent="0.25">
      <c r="A19" s="66"/>
      <c r="B19" s="69" t="s">
        <v>85</v>
      </c>
      <c r="C19" s="63" t="s">
        <v>86</v>
      </c>
      <c r="D19" s="56"/>
      <c r="E19" s="56"/>
      <c r="F19" s="56" t="s">
        <v>28</v>
      </c>
      <c r="G19" s="56" t="s">
        <v>11</v>
      </c>
      <c r="H19" s="56" t="s">
        <v>29</v>
      </c>
      <c r="I19" s="56" t="e">
        <v>#N/A</v>
      </c>
      <c r="J19" s="56" t="s">
        <v>30</v>
      </c>
      <c r="K19" s="57" t="s">
        <v>31</v>
      </c>
      <c r="L19" s="58"/>
      <c r="M19" s="144"/>
      <c r="N19" s="144"/>
      <c r="O19" s="143"/>
      <c r="P19" s="149"/>
      <c r="Q19" s="97"/>
      <c r="R19" s="97"/>
      <c r="S19" s="97"/>
      <c r="T19" s="97"/>
      <c r="U19" s="97"/>
    </row>
    <row r="20" spans="1:21" s="39" customFormat="1" ht="15" customHeight="1" x14ac:dyDescent="0.25">
      <c r="A20" s="67" t="s">
        <v>79</v>
      </c>
      <c r="B20" s="70" t="s">
        <v>75</v>
      </c>
      <c r="C20" s="64" t="s">
        <v>76</v>
      </c>
      <c r="D20" s="59" t="s">
        <v>32</v>
      </c>
      <c r="E20" s="59" t="s">
        <v>107</v>
      </c>
      <c r="F20" s="59" t="s">
        <v>28</v>
      </c>
      <c r="G20" s="59" t="s">
        <v>11</v>
      </c>
      <c r="H20" s="59" t="s">
        <v>29</v>
      </c>
      <c r="I20" s="59" t="s">
        <v>145</v>
      </c>
      <c r="J20" s="59" t="s">
        <v>30</v>
      </c>
      <c r="K20" s="60" t="s">
        <v>31</v>
      </c>
      <c r="L20" s="61">
        <v>178681660</v>
      </c>
      <c r="M20" s="145">
        <v>32</v>
      </c>
      <c r="N20" s="145"/>
      <c r="O20" s="101">
        <v>18.8</v>
      </c>
      <c r="P20" s="150">
        <v>179</v>
      </c>
      <c r="Q20" s="98">
        <v>276</v>
      </c>
      <c r="R20" s="98">
        <v>3138228</v>
      </c>
      <c r="S20" s="98">
        <v>108</v>
      </c>
      <c r="T20" s="98">
        <v>18258970.289999999</v>
      </c>
      <c r="U20" s="98">
        <v>338928624</v>
      </c>
    </row>
    <row r="21" spans="1:21" s="39" customFormat="1" ht="15" customHeight="1" x14ac:dyDescent="0.25">
      <c r="A21" s="67"/>
      <c r="B21" s="71" t="s">
        <v>85</v>
      </c>
      <c r="C21" s="65" t="s">
        <v>86</v>
      </c>
      <c r="D21" s="59"/>
      <c r="E21" s="59"/>
      <c r="F21" s="59" t="s">
        <v>28</v>
      </c>
      <c r="G21" s="59" t="s">
        <v>11</v>
      </c>
      <c r="H21" s="59" t="s">
        <v>29</v>
      </c>
      <c r="I21" s="59" t="e">
        <v>#N/A</v>
      </c>
      <c r="J21" s="59" t="s">
        <v>30</v>
      </c>
      <c r="K21" s="60" t="s">
        <v>31</v>
      </c>
      <c r="L21" s="61">
        <v>178681660</v>
      </c>
      <c r="M21" s="146"/>
      <c r="N21" s="146"/>
      <c r="O21" s="101">
        <v>18.8</v>
      </c>
      <c r="P21" s="151"/>
      <c r="Q21" s="99"/>
      <c r="R21" s="99"/>
      <c r="S21" s="99"/>
      <c r="T21" s="99"/>
      <c r="U21" s="99"/>
    </row>
    <row r="22" spans="1:21" s="34" customFormat="1" ht="15" customHeight="1" x14ac:dyDescent="0.25">
      <c r="A22" s="37" t="s">
        <v>21</v>
      </c>
      <c r="B22" s="37"/>
      <c r="C22" s="36"/>
      <c r="D22" s="38"/>
      <c r="E22" s="38"/>
      <c r="F22" s="38"/>
      <c r="G22" s="38"/>
      <c r="H22" s="38"/>
      <c r="I22" s="38"/>
      <c r="J22" s="38"/>
      <c r="K22" s="38"/>
      <c r="L22" s="35">
        <v>357363320</v>
      </c>
      <c r="M22" s="147">
        <v>64</v>
      </c>
      <c r="N22" s="147"/>
      <c r="O22" s="140">
        <v>38</v>
      </c>
      <c r="P22" s="40">
        <v>356</v>
      </c>
      <c r="Q22" s="35"/>
      <c r="R22" s="141" t="s">
        <v>228</v>
      </c>
      <c r="S22" s="35"/>
      <c r="T22" s="35">
        <v>36275694.810000002</v>
      </c>
      <c r="U22" s="35">
        <v>674070336</v>
      </c>
    </row>
    <row r="24" spans="1:21" s="24" customFormat="1" ht="15" customHeight="1" x14ac:dyDescent="0.25">
      <c r="A24" s="55" t="s">
        <v>66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</row>
    <row r="25" spans="1:21" ht="33.950000000000003" customHeight="1" x14ac:dyDescent="0.25">
      <c r="A25" s="111" t="s">
        <v>67</v>
      </c>
      <c r="B25" s="111" t="s">
        <v>68</v>
      </c>
      <c r="C25" s="111" t="s">
        <v>69</v>
      </c>
      <c r="D25" s="111" t="s">
        <v>0</v>
      </c>
      <c r="E25" s="111" t="s">
        <v>1</v>
      </c>
      <c r="F25" s="111" t="s">
        <v>2</v>
      </c>
      <c r="G25" s="111" t="s">
        <v>3</v>
      </c>
      <c r="H25" s="111" t="s">
        <v>4</v>
      </c>
      <c r="I25" s="111" t="s">
        <v>143</v>
      </c>
      <c r="J25" s="111" t="s">
        <v>5</v>
      </c>
      <c r="K25" s="112" t="s">
        <v>6</v>
      </c>
      <c r="L25" s="112" t="s">
        <v>148</v>
      </c>
      <c r="M25" s="112" t="s">
        <v>195</v>
      </c>
      <c r="N25" s="112" t="s">
        <v>155</v>
      </c>
      <c r="O25" s="112" t="s">
        <v>147</v>
      </c>
      <c r="P25" s="112" t="s">
        <v>150</v>
      </c>
      <c r="Q25" s="112" t="s">
        <v>230</v>
      </c>
      <c r="R25" s="112" t="s">
        <v>151</v>
      </c>
      <c r="S25" s="112" t="s">
        <v>152</v>
      </c>
      <c r="T25" s="112" t="s">
        <v>153</v>
      </c>
      <c r="U25" s="112" t="s">
        <v>232</v>
      </c>
    </row>
    <row r="26" spans="1:21" s="39" customFormat="1" ht="15" customHeight="1" x14ac:dyDescent="0.25">
      <c r="A26" s="45" t="s">
        <v>80</v>
      </c>
      <c r="B26" s="45" t="s">
        <v>80</v>
      </c>
      <c r="C26" s="46" t="s">
        <v>77</v>
      </c>
      <c r="D26" s="47" t="s">
        <v>35</v>
      </c>
      <c r="E26" s="47" t="s">
        <v>108</v>
      </c>
      <c r="F26" s="47" t="s">
        <v>36</v>
      </c>
      <c r="G26" s="47" t="s">
        <v>11</v>
      </c>
      <c r="H26" s="47" t="s">
        <v>37</v>
      </c>
      <c r="I26" s="47" t="s">
        <v>144</v>
      </c>
      <c r="J26" s="47" t="s">
        <v>38</v>
      </c>
      <c r="K26" s="47" t="s">
        <v>39</v>
      </c>
      <c r="L26" s="72">
        <v>87173010</v>
      </c>
      <c r="M26" s="152">
        <v>15</v>
      </c>
      <c r="N26" s="152">
        <v>18.748000000000001</v>
      </c>
      <c r="O26" s="152">
        <v>4</v>
      </c>
      <c r="P26" s="156">
        <v>40</v>
      </c>
      <c r="Q26" s="72">
        <v>329</v>
      </c>
      <c r="R26" s="72">
        <v>701280</v>
      </c>
      <c r="S26" s="72">
        <v>145.49</v>
      </c>
      <c r="T26" s="72">
        <v>5097970</v>
      </c>
      <c r="U26" s="72">
        <v>102029227.2</v>
      </c>
    </row>
    <row r="27" spans="1:21" s="39" customFormat="1" ht="15" customHeight="1" x14ac:dyDescent="0.25">
      <c r="A27" s="49" t="s">
        <v>80</v>
      </c>
      <c r="B27" s="49" t="s">
        <v>80</v>
      </c>
      <c r="C27" s="50" t="s">
        <v>77</v>
      </c>
      <c r="D27" s="51" t="s">
        <v>40</v>
      </c>
      <c r="E27" s="51" t="s">
        <v>109</v>
      </c>
      <c r="F27" s="51" t="s">
        <v>36</v>
      </c>
      <c r="G27" s="51" t="s">
        <v>11</v>
      </c>
      <c r="H27" s="51" t="s">
        <v>37</v>
      </c>
      <c r="I27" s="51" t="s">
        <v>144</v>
      </c>
      <c r="J27" s="51" t="s">
        <v>38</v>
      </c>
      <c r="K27" s="51" t="s">
        <v>39</v>
      </c>
      <c r="L27" s="73">
        <v>174346010</v>
      </c>
      <c r="M27" s="153">
        <v>30</v>
      </c>
      <c r="N27" s="153">
        <v>37.497999999999998</v>
      </c>
      <c r="O27" s="153">
        <v>7.9</v>
      </c>
      <c r="P27" s="157">
        <v>79</v>
      </c>
      <c r="Q27" s="73">
        <v>329</v>
      </c>
      <c r="R27" s="73">
        <v>1385028</v>
      </c>
      <c r="S27" s="73">
        <v>145.49</v>
      </c>
      <c r="T27" s="73">
        <v>10068490</v>
      </c>
      <c r="U27" s="73">
        <v>201507723.72</v>
      </c>
    </row>
    <row r="28" spans="1:21" s="39" customFormat="1" ht="15" customHeight="1" x14ac:dyDescent="0.25">
      <c r="A28" s="45" t="s">
        <v>81</v>
      </c>
      <c r="B28" s="45" t="s">
        <v>81</v>
      </c>
      <c r="C28" s="46" t="s">
        <v>77</v>
      </c>
      <c r="D28" s="47" t="s">
        <v>41</v>
      </c>
      <c r="E28" s="47" t="s">
        <v>110</v>
      </c>
      <c r="F28" s="47" t="s">
        <v>36</v>
      </c>
      <c r="G28" s="47" t="s">
        <v>11</v>
      </c>
      <c r="H28" s="47" t="s">
        <v>37</v>
      </c>
      <c r="I28" s="47" t="s">
        <v>144</v>
      </c>
      <c r="J28" s="47" t="s">
        <v>38</v>
      </c>
      <c r="K28" s="47" t="s">
        <v>39</v>
      </c>
      <c r="L28" s="72">
        <v>174346010</v>
      </c>
      <c r="M28" s="152">
        <v>30</v>
      </c>
      <c r="N28" s="152">
        <v>37.497999999999998</v>
      </c>
      <c r="O28" s="152">
        <v>7.9</v>
      </c>
      <c r="P28" s="156">
        <v>79</v>
      </c>
      <c r="Q28" s="72">
        <v>329</v>
      </c>
      <c r="R28" s="72">
        <v>1385028</v>
      </c>
      <c r="S28" s="72">
        <v>146.66</v>
      </c>
      <c r="T28" s="72">
        <v>10149459</v>
      </c>
      <c r="U28" s="72">
        <v>203128206.47999999</v>
      </c>
    </row>
    <row r="29" spans="1:21" s="39" customFormat="1" ht="15" customHeight="1" x14ac:dyDescent="0.25">
      <c r="A29" s="74" t="s">
        <v>82</v>
      </c>
      <c r="B29" s="78" t="s">
        <v>196</v>
      </c>
      <c r="C29" s="64" t="s">
        <v>83</v>
      </c>
      <c r="D29" s="60" t="s">
        <v>42</v>
      </c>
      <c r="E29" s="60" t="s">
        <v>111</v>
      </c>
      <c r="F29" s="60" t="s">
        <v>43</v>
      </c>
      <c r="G29" s="60" t="s">
        <v>11</v>
      </c>
      <c r="H29" s="60" t="s">
        <v>44</v>
      </c>
      <c r="I29" s="60" t="s">
        <v>145</v>
      </c>
      <c r="J29" s="60" t="s">
        <v>38</v>
      </c>
      <c r="K29" s="60" t="s">
        <v>39</v>
      </c>
      <c r="L29" s="75">
        <v>243678800</v>
      </c>
      <c r="M29" s="154">
        <v>30</v>
      </c>
      <c r="N29" s="154">
        <v>48.478000000000002</v>
      </c>
      <c r="O29" s="154">
        <v>10.199999999999999</v>
      </c>
      <c r="P29" s="158">
        <v>99</v>
      </c>
      <c r="Q29" s="75">
        <v>329</v>
      </c>
      <c r="R29" s="75">
        <v>1735668</v>
      </c>
      <c r="S29" s="75">
        <v>146.66999999999999</v>
      </c>
      <c r="T29" s="75">
        <v>12719809</v>
      </c>
      <c r="U29" s="75">
        <v>254570425.56</v>
      </c>
    </row>
    <row r="30" spans="1:21" s="39" customFormat="1" ht="15" customHeight="1" x14ac:dyDescent="0.25">
      <c r="A30" s="74"/>
      <c r="B30" s="71" t="s">
        <v>197</v>
      </c>
      <c r="C30" s="65" t="s">
        <v>84</v>
      </c>
      <c r="D30" s="60"/>
      <c r="E30" s="60" t="s">
        <v>111</v>
      </c>
      <c r="F30" s="60" t="s">
        <v>43</v>
      </c>
      <c r="G30" s="60" t="s">
        <v>11</v>
      </c>
      <c r="H30" s="60" t="s">
        <v>44</v>
      </c>
      <c r="I30" s="60"/>
      <c r="J30" s="60" t="s">
        <v>38</v>
      </c>
      <c r="K30" s="60" t="s">
        <v>39</v>
      </c>
      <c r="L30" s="75"/>
      <c r="M30" s="154"/>
      <c r="N30" s="154"/>
      <c r="O30" s="154"/>
      <c r="P30" s="158">
        <v>99</v>
      </c>
      <c r="Q30" s="75">
        <v>329</v>
      </c>
      <c r="R30" s="75">
        <v>1735668</v>
      </c>
      <c r="S30" s="75">
        <v>146.66999999999999</v>
      </c>
      <c r="T30" s="75">
        <v>12719809</v>
      </c>
      <c r="U30" s="75">
        <v>254570425.56</v>
      </c>
    </row>
    <row r="31" spans="1:21" s="39" customFormat="1" ht="15" customHeight="1" x14ac:dyDescent="0.25">
      <c r="A31" s="76" t="s">
        <v>82</v>
      </c>
      <c r="B31" s="68" t="s">
        <v>196</v>
      </c>
      <c r="C31" s="62" t="s">
        <v>83</v>
      </c>
      <c r="D31" s="57" t="s">
        <v>45</v>
      </c>
      <c r="E31" s="57" t="s">
        <v>112</v>
      </c>
      <c r="F31" s="57" t="s">
        <v>43</v>
      </c>
      <c r="G31" s="57" t="s">
        <v>11</v>
      </c>
      <c r="H31" s="57" t="s">
        <v>44</v>
      </c>
      <c r="I31" s="57" t="s">
        <v>145</v>
      </c>
      <c r="J31" s="57" t="s">
        <v>38</v>
      </c>
      <c r="K31" s="57" t="s">
        <v>39</v>
      </c>
      <c r="L31" s="77">
        <v>243678800</v>
      </c>
      <c r="M31" s="155">
        <v>30</v>
      </c>
      <c r="N31" s="155">
        <v>48.478000000000002</v>
      </c>
      <c r="O31" s="155">
        <v>10.199999999999999</v>
      </c>
      <c r="P31" s="159">
        <v>99</v>
      </c>
      <c r="Q31" s="77">
        <v>329</v>
      </c>
      <c r="R31" s="77">
        <v>1735668</v>
      </c>
      <c r="S31" s="77">
        <v>145.5</v>
      </c>
      <c r="T31" s="77">
        <v>12618342</v>
      </c>
      <c r="U31" s="77">
        <v>252539694</v>
      </c>
    </row>
    <row r="32" spans="1:21" s="39" customFormat="1" ht="15" customHeight="1" x14ac:dyDescent="0.25">
      <c r="A32" s="76"/>
      <c r="B32" s="69" t="s">
        <v>197</v>
      </c>
      <c r="C32" s="63" t="s">
        <v>84</v>
      </c>
      <c r="D32" s="57"/>
      <c r="E32" s="57" t="s">
        <v>112</v>
      </c>
      <c r="F32" s="57" t="s">
        <v>43</v>
      </c>
      <c r="G32" s="57" t="s">
        <v>11</v>
      </c>
      <c r="H32" s="57" t="s">
        <v>44</v>
      </c>
      <c r="I32" s="57"/>
      <c r="J32" s="57" t="s">
        <v>38</v>
      </c>
      <c r="K32" s="57" t="s">
        <v>39</v>
      </c>
      <c r="L32" s="77">
        <v>243678800</v>
      </c>
      <c r="M32" s="155">
        <v>30</v>
      </c>
      <c r="N32" s="155">
        <v>48.478000000000002</v>
      </c>
      <c r="O32" s="155">
        <v>10.199999999999999</v>
      </c>
      <c r="P32" s="159">
        <v>99</v>
      </c>
      <c r="Q32" s="77">
        <v>329</v>
      </c>
      <c r="R32" s="77">
        <v>1735668</v>
      </c>
      <c r="S32" s="77">
        <v>145.5</v>
      </c>
      <c r="T32" s="77">
        <v>12618342</v>
      </c>
      <c r="U32" s="77">
        <v>252539694</v>
      </c>
    </row>
    <row r="33" spans="1:21" s="39" customFormat="1" ht="15" customHeight="1" x14ac:dyDescent="0.25">
      <c r="A33" s="74" t="s">
        <v>82</v>
      </c>
      <c r="B33" s="78" t="s">
        <v>196</v>
      </c>
      <c r="C33" s="64" t="s">
        <v>83</v>
      </c>
      <c r="D33" s="60" t="s">
        <v>46</v>
      </c>
      <c r="E33" s="60" t="s">
        <v>113</v>
      </c>
      <c r="F33" s="60" t="s">
        <v>43</v>
      </c>
      <c r="G33" s="60" t="s">
        <v>11</v>
      </c>
      <c r="H33" s="60" t="s">
        <v>44</v>
      </c>
      <c r="I33" s="60" t="s">
        <v>144</v>
      </c>
      <c r="J33" s="60" t="s">
        <v>38</v>
      </c>
      <c r="K33" s="60" t="s">
        <v>39</v>
      </c>
      <c r="L33" s="75">
        <v>243678800</v>
      </c>
      <c r="M33" s="154">
        <v>30</v>
      </c>
      <c r="N33" s="154">
        <v>48.478000000000002</v>
      </c>
      <c r="O33" s="154">
        <v>10.199999999999999</v>
      </c>
      <c r="P33" s="158">
        <v>99</v>
      </c>
      <c r="Q33" s="75">
        <v>329</v>
      </c>
      <c r="R33" s="75">
        <v>1735668</v>
      </c>
      <c r="S33" s="75">
        <v>146.66999999999999</v>
      </c>
      <c r="T33" s="75">
        <v>12719809</v>
      </c>
      <c r="U33" s="75">
        <v>254570425.56</v>
      </c>
    </row>
    <row r="34" spans="1:21" s="39" customFormat="1" ht="15" customHeight="1" x14ac:dyDescent="0.25">
      <c r="A34" s="74" t="s">
        <v>82</v>
      </c>
      <c r="B34" s="71" t="s">
        <v>197</v>
      </c>
      <c r="C34" s="65" t="s">
        <v>84</v>
      </c>
      <c r="D34" s="60"/>
      <c r="E34" s="60" t="s">
        <v>113</v>
      </c>
      <c r="F34" s="60" t="s">
        <v>43</v>
      </c>
      <c r="G34" s="60" t="s">
        <v>11</v>
      </c>
      <c r="H34" s="60" t="s">
        <v>44</v>
      </c>
      <c r="I34" s="60"/>
      <c r="J34" s="60" t="s">
        <v>38</v>
      </c>
      <c r="K34" s="60" t="s">
        <v>39</v>
      </c>
      <c r="L34" s="75">
        <v>243678800</v>
      </c>
      <c r="M34" s="154">
        <v>30</v>
      </c>
      <c r="N34" s="154">
        <v>48.478000000000002</v>
      </c>
      <c r="O34" s="154">
        <v>10.199999999999999</v>
      </c>
      <c r="P34" s="158">
        <v>99</v>
      </c>
      <c r="Q34" s="75">
        <v>329</v>
      </c>
      <c r="R34" s="75">
        <v>1735668</v>
      </c>
      <c r="S34" s="75">
        <v>146.66999999999999</v>
      </c>
      <c r="T34" s="75">
        <v>12719809</v>
      </c>
      <c r="U34" s="75">
        <v>254570425.56</v>
      </c>
    </row>
    <row r="35" spans="1:21" s="39" customFormat="1" ht="15" customHeight="1" x14ac:dyDescent="0.25">
      <c r="A35" s="76" t="s">
        <v>82</v>
      </c>
      <c r="B35" s="68" t="s">
        <v>196</v>
      </c>
      <c r="C35" s="62" t="s">
        <v>83</v>
      </c>
      <c r="D35" s="57" t="s">
        <v>47</v>
      </c>
      <c r="E35" s="57" t="s">
        <v>114</v>
      </c>
      <c r="F35" s="57" t="s">
        <v>43</v>
      </c>
      <c r="G35" s="57" t="s">
        <v>11</v>
      </c>
      <c r="H35" s="57" t="s">
        <v>44</v>
      </c>
      <c r="I35" s="57" t="s">
        <v>145</v>
      </c>
      <c r="J35" s="57" t="s">
        <v>38</v>
      </c>
      <c r="K35" s="57" t="s">
        <v>39</v>
      </c>
      <c r="L35" s="77">
        <v>243678800</v>
      </c>
      <c r="M35" s="155">
        <v>30</v>
      </c>
      <c r="N35" s="155">
        <v>48.478000000000002</v>
      </c>
      <c r="O35" s="155">
        <v>10.199999999999999</v>
      </c>
      <c r="P35" s="159">
        <v>99</v>
      </c>
      <c r="Q35" s="77">
        <v>329</v>
      </c>
      <c r="R35" s="77">
        <v>1735668</v>
      </c>
      <c r="S35" s="77">
        <v>145.99</v>
      </c>
      <c r="T35" s="77">
        <v>12660837</v>
      </c>
      <c r="U35" s="77">
        <v>253390171.31999999</v>
      </c>
    </row>
    <row r="36" spans="1:21" s="39" customFormat="1" ht="15" customHeight="1" x14ac:dyDescent="0.25">
      <c r="A36" s="76" t="s">
        <v>82</v>
      </c>
      <c r="B36" s="69" t="s">
        <v>197</v>
      </c>
      <c r="C36" s="63" t="s">
        <v>83</v>
      </c>
      <c r="D36" s="57" t="s">
        <v>47</v>
      </c>
      <c r="E36" s="57" t="s">
        <v>114</v>
      </c>
      <c r="F36" s="57" t="s">
        <v>43</v>
      </c>
      <c r="G36" s="57" t="s">
        <v>11</v>
      </c>
      <c r="H36" s="57" t="s">
        <v>44</v>
      </c>
      <c r="I36" s="57"/>
      <c r="J36" s="57" t="s">
        <v>38</v>
      </c>
      <c r="K36" s="57" t="s">
        <v>39</v>
      </c>
      <c r="L36" s="77">
        <v>243678800</v>
      </c>
      <c r="M36" s="155">
        <v>30</v>
      </c>
      <c r="N36" s="155">
        <v>48.478000000000002</v>
      </c>
      <c r="O36" s="155">
        <v>10.199999999999999</v>
      </c>
      <c r="P36" s="159">
        <v>99</v>
      </c>
      <c r="Q36" s="77">
        <v>329</v>
      </c>
      <c r="R36" s="77">
        <v>1735668</v>
      </c>
      <c r="S36" s="77">
        <v>145.99</v>
      </c>
      <c r="T36" s="77">
        <v>12660837</v>
      </c>
      <c r="U36" s="77">
        <v>253390171.31999999</v>
      </c>
    </row>
    <row r="37" spans="1:21" s="39" customFormat="1" ht="15" customHeight="1" x14ac:dyDescent="0.25">
      <c r="A37" s="74" t="s">
        <v>82</v>
      </c>
      <c r="B37" s="78" t="s">
        <v>196</v>
      </c>
      <c r="C37" s="64" t="s">
        <v>83</v>
      </c>
      <c r="D37" s="60" t="s">
        <v>48</v>
      </c>
      <c r="E37" s="60" t="s">
        <v>115</v>
      </c>
      <c r="F37" s="60" t="s">
        <v>43</v>
      </c>
      <c r="G37" s="60" t="s">
        <v>11</v>
      </c>
      <c r="H37" s="60" t="s">
        <v>44</v>
      </c>
      <c r="I37" s="60" t="s">
        <v>145</v>
      </c>
      <c r="J37" s="60" t="s">
        <v>38</v>
      </c>
      <c r="K37" s="60" t="s">
        <v>39</v>
      </c>
      <c r="L37" s="75">
        <v>243678800</v>
      </c>
      <c r="M37" s="154">
        <v>30</v>
      </c>
      <c r="N37" s="154">
        <v>48.478000000000002</v>
      </c>
      <c r="O37" s="154">
        <v>10.199999999999999</v>
      </c>
      <c r="P37" s="158">
        <v>99</v>
      </c>
      <c r="Q37" s="75">
        <v>329</v>
      </c>
      <c r="R37" s="75">
        <v>1735668</v>
      </c>
      <c r="S37" s="75">
        <v>145</v>
      </c>
      <c r="T37" s="75">
        <v>12574980</v>
      </c>
      <c r="U37" s="75">
        <v>251671860</v>
      </c>
    </row>
    <row r="38" spans="1:21" s="39" customFormat="1" ht="15" customHeight="1" x14ac:dyDescent="0.25">
      <c r="A38" s="74" t="s">
        <v>82</v>
      </c>
      <c r="B38" s="71" t="s">
        <v>197</v>
      </c>
      <c r="C38" s="65" t="s">
        <v>84</v>
      </c>
      <c r="D38" s="60" t="s">
        <v>48</v>
      </c>
      <c r="E38" s="60" t="s">
        <v>115</v>
      </c>
      <c r="F38" s="60" t="s">
        <v>43</v>
      </c>
      <c r="G38" s="60" t="s">
        <v>11</v>
      </c>
      <c r="H38" s="60" t="s">
        <v>44</v>
      </c>
      <c r="I38" s="60"/>
      <c r="J38" s="60" t="s">
        <v>38</v>
      </c>
      <c r="K38" s="60" t="s">
        <v>39</v>
      </c>
      <c r="L38" s="75">
        <v>243678800</v>
      </c>
      <c r="M38" s="154">
        <v>30</v>
      </c>
      <c r="N38" s="154">
        <v>48.478000000000002</v>
      </c>
      <c r="O38" s="154">
        <v>10.199999999999999</v>
      </c>
      <c r="P38" s="158">
        <v>99</v>
      </c>
      <c r="Q38" s="75">
        <v>329</v>
      </c>
      <c r="R38" s="75">
        <v>1735668</v>
      </c>
      <c r="S38" s="75">
        <v>145</v>
      </c>
      <c r="T38" s="75">
        <v>12574980</v>
      </c>
      <c r="U38" s="75">
        <v>251671860</v>
      </c>
    </row>
    <row r="39" spans="1:21" s="39" customFormat="1" ht="15" customHeight="1" x14ac:dyDescent="0.25">
      <c r="A39" s="76" t="s">
        <v>82</v>
      </c>
      <c r="B39" s="68" t="s">
        <v>196</v>
      </c>
      <c r="C39" s="62" t="s">
        <v>83</v>
      </c>
      <c r="D39" s="57" t="s">
        <v>49</v>
      </c>
      <c r="E39" s="57" t="s">
        <v>116</v>
      </c>
      <c r="F39" s="57" t="s">
        <v>43</v>
      </c>
      <c r="G39" s="57" t="s">
        <v>11</v>
      </c>
      <c r="H39" s="57" t="s">
        <v>44</v>
      </c>
      <c r="I39" s="57" t="s">
        <v>145</v>
      </c>
      <c r="J39" s="57" t="s">
        <v>38</v>
      </c>
      <c r="K39" s="57" t="s">
        <v>39</v>
      </c>
      <c r="L39" s="77">
        <v>243678800</v>
      </c>
      <c r="M39" s="155">
        <v>30</v>
      </c>
      <c r="N39" s="155">
        <v>48.478000000000002</v>
      </c>
      <c r="O39" s="155">
        <v>10.199999999999999</v>
      </c>
      <c r="P39" s="159">
        <v>99</v>
      </c>
      <c r="Q39" s="77">
        <v>329</v>
      </c>
      <c r="R39" s="77">
        <v>1735668</v>
      </c>
      <c r="S39" s="77">
        <v>146.66999999999999</v>
      </c>
      <c r="T39" s="77">
        <v>12719809</v>
      </c>
      <c r="U39" s="77">
        <v>254570425.56</v>
      </c>
    </row>
    <row r="40" spans="1:21" s="39" customFormat="1" ht="15" customHeight="1" x14ac:dyDescent="0.25">
      <c r="A40" s="76" t="s">
        <v>82</v>
      </c>
      <c r="B40" s="69" t="s">
        <v>197</v>
      </c>
      <c r="C40" s="63" t="s">
        <v>84</v>
      </c>
      <c r="D40" s="57" t="s">
        <v>49</v>
      </c>
      <c r="E40" s="57" t="s">
        <v>116</v>
      </c>
      <c r="F40" s="57" t="s">
        <v>43</v>
      </c>
      <c r="G40" s="57" t="s">
        <v>11</v>
      </c>
      <c r="H40" s="57" t="s">
        <v>44</v>
      </c>
      <c r="I40" s="57"/>
      <c r="J40" s="57" t="s">
        <v>38</v>
      </c>
      <c r="K40" s="57" t="s">
        <v>39</v>
      </c>
      <c r="L40" s="77">
        <v>243678800</v>
      </c>
      <c r="M40" s="155">
        <v>30</v>
      </c>
      <c r="N40" s="155">
        <v>48.478000000000002</v>
      </c>
      <c r="O40" s="155">
        <v>10.199999999999999</v>
      </c>
      <c r="P40" s="159">
        <v>99</v>
      </c>
      <c r="Q40" s="77">
        <v>329</v>
      </c>
      <c r="R40" s="77">
        <v>1735668</v>
      </c>
      <c r="S40" s="77">
        <v>146.66999999999999</v>
      </c>
      <c r="T40" s="77">
        <v>12719809</v>
      </c>
      <c r="U40" s="77">
        <v>254570425.56</v>
      </c>
    </row>
    <row r="41" spans="1:21" s="39" customFormat="1" ht="15" customHeight="1" x14ac:dyDescent="0.25">
      <c r="A41" s="74" t="s">
        <v>82</v>
      </c>
      <c r="B41" s="78" t="s">
        <v>196</v>
      </c>
      <c r="C41" s="64" t="s">
        <v>83</v>
      </c>
      <c r="D41" s="60" t="s">
        <v>50</v>
      </c>
      <c r="E41" s="60" t="s">
        <v>117</v>
      </c>
      <c r="F41" s="60" t="s">
        <v>43</v>
      </c>
      <c r="G41" s="60" t="s">
        <v>11</v>
      </c>
      <c r="H41" s="60" t="s">
        <v>44</v>
      </c>
      <c r="I41" s="60" t="s">
        <v>145</v>
      </c>
      <c r="J41" s="60" t="s">
        <v>38</v>
      </c>
      <c r="K41" s="60" t="s">
        <v>39</v>
      </c>
      <c r="L41" s="75">
        <v>243678800</v>
      </c>
      <c r="M41" s="154">
        <v>30</v>
      </c>
      <c r="N41" s="154">
        <v>48.478000000000002</v>
      </c>
      <c r="O41" s="154">
        <v>10.199999999999999</v>
      </c>
      <c r="P41" s="158">
        <v>99</v>
      </c>
      <c r="Q41" s="75">
        <v>329</v>
      </c>
      <c r="R41" s="75">
        <v>1735668</v>
      </c>
      <c r="S41" s="75">
        <v>146.66999999999999</v>
      </c>
      <c r="T41" s="75">
        <v>12719809</v>
      </c>
      <c r="U41" s="75">
        <v>254570425.56</v>
      </c>
    </row>
    <row r="42" spans="1:21" s="39" customFormat="1" ht="15" customHeight="1" x14ac:dyDescent="0.25">
      <c r="A42" s="74" t="s">
        <v>82</v>
      </c>
      <c r="B42" s="71" t="s">
        <v>197</v>
      </c>
      <c r="C42" s="65" t="s">
        <v>84</v>
      </c>
      <c r="D42" s="60" t="s">
        <v>50</v>
      </c>
      <c r="E42" s="60" t="s">
        <v>117</v>
      </c>
      <c r="F42" s="60" t="s">
        <v>43</v>
      </c>
      <c r="G42" s="60" t="s">
        <v>11</v>
      </c>
      <c r="H42" s="60" t="s">
        <v>44</v>
      </c>
      <c r="I42" s="60"/>
      <c r="J42" s="60" t="s">
        <v>38</v>
      </c>
      <c r="K42" s="60" t="s">
        <v>39</v>
      </c>
      <c r="L42" s="75">
        <v>243678800</v>
      </c>
      <c r="M42" s="154">
        <v>30</v>
      </c>
      <c r="N42" s="154">
        <v>48.478000000000002</v>
      </c>
      <c r="O42" s="154">
        <v>10.199999999999999</v>
      </c>
      <c r="P42" s="158">
        <v>99</v>
      </c>
      <c r="Q42" s="75">
        <v>329</v>
      </c>
      <c r="R42" s="75">
        <v>1735668</v>
      </c>
      <c r="S42" s="75">
        <v>146.66999999999999</v>
      </c>
      <c r="T42" s="75">
        <v>12719809</v>
      </c>
      <c r="U42" s="75">
        <v>254570425.56</v>
      </c>
    </row>
    <row r="43" spans="1:21" s="39" customFormat="1" ht="15" customHeight="1" x14ac:dyDescent="0.25">
      <c r="A43" s="76" t="s">
        <v>82</v>
      </c>
      <c r="B43" s="68" t="s">
        <v>196</v>
      </c>
      <c r="C43" s="62" t="s">
        <v>83</v>
      </c>
      <c r="D43" s="57" t="s">
        <v>51</v>
      </c>
      <c r="E43" s="57" t="s">
        <v>118</v>
      </c>
      <c r="F43" s="57" t="s">
        <v>43</v>
      </c>
      <c r="G43" s="57" t="s">
        <v>11</v>
      </c>
      <c r="H43" s="57" t="s">
        <v>44</v>
      </c>
      <c r="I43" s="57" t="s">
        <v>145</v>
      </c>
      <c r="J43" s="57" t="s">
        <v>38</v>
      </c>
      <c r="K43" s="57" t="s">
        <v>39</v>
      </c>
      <c r="L43" s="77">
        <v>243678800</v>
      </c>
      <c r="M43" s="155">
        <v>30</v>
      </c>
      <c r="N43" s="155">
        <v>48.478000000000002</v>
      </c>
      <c r="O43" s="155">
        <v>10.199999999999999</v>
      </c>
      <c r="P43" s="159">
        <v>99</v>
      </c>
      <c r="Q43" s="77">
        <v>329</v>
      </c>
      <c r="R43" s="77">
        <v>1735668</v>
      </c>
      <c r="S43" s="77">
        <v>146.66999999999999</v>
      </c>
      <c r="T43" s="77">
        <v>12719809</v>
      </c>
      <c r="U43" s="77">
        <v>254570425.56</v>
      </c>
    </row>
    <row r="44" spans="1:21" s="39" customFormat="1" ht="15" customHeight="1" x14ac:dyDescent="0.25">
      <c r="A44" s="76" t="s">
        <v>82</v>
      </c>
      <c r="B44" s="69" t="s">
        <v>197</v>
      </c>
      <c r="C44" s="63" t="s">
        <v>84</v>
      </c>
      <c r="D44" s="57" t="s">
        <v>51</v>
      </c>
      <c r="E44" s="57" t="s">
        <v>118</v>
      </c>
      <c r="F44" s="57" t="s">
        <v>43</v>
      </c>
      <c r="G44" s="57" t="s">
        <v>11</v>
      </c>
      <c r="H44" s="57" t="s">
        <v>44</v>
      </c>
      <c r="I44" s="57"/>
      <c r="J44" s="57" t="s">
        <v>38</v>
      </c>
      <c r="K44" s="57" t="s">
        <v>39</v>
      </c>
      <c r="L44" s="77">
        <v>243678800</v>
      </c>
      <c r="M44" s="155">
        <v>30</v>
      </c>
      <c r="N44" s="155">
        <v>48.478000000000002</v>
      </c>
      <c r="O44" s="155">
        <v>10.199999999999999</v>
      </c>
      <c r="P44" s="159">
        <v>99</v>
      </c>
      <c r="Q44" s="77">
        <v>329</v>
      </c>
      <c r="R44" s="77">
        <v>1735668</v>
      </c>
      <c r="S44" s="77">
        <v>146.66999999999999</v>
      </c>
      <c r="T44" s="77">
        <v>12719809</v>
      </c>
      <c r="U44" s="77">
        <v>254570425.56</v>
      </c>
    </row>
    <row r="45" spans="1:21" s="39" customFormat="1" ht="15" customHeight="1" x14ac:dyDescent="0.25">
      <c r="A45" s="67" t="s">
        <v>87</v>
      </c>
      <c r="B45" s="70" t="s">
        <v>88</v>
      </c>
      <c r="C45" s="64" t="s">
        <v>89</v>
      </c>
      <c r="D45" s="60" t="s">
        <v>52</v>
      </c>
      <c r="E45" s="60" t="s">
        <v>119</v>
      </c>
      <c r="F45" s="60" t="s">
        <v>53</v>
      </c>
      <c r="G45" s="60" t="s">
        <v>11</v>
      </c>
      <c r="H45" s="60" t="s">
        <v>54</v>
      </c>
      <c r="I45" s="60" t="s">
        <v>145</v>
      </c>
      <c r="J45" s="60" t="s">
        <v>38</v>
      </c>
      <c r="K45" s="60" t="s">
        <v>39</v>
      </c>
      <c r="L45" s="75">
        <v>149000000</v>
      </c>
      <c r="M45" s="154">
        <v>30</v>
      </c>
      <c r="N45" s="154">
        <v>37.497999999999998</v>
      </c>
      <c r="O45" s="154">
        <v>8.6</v>
      </c>
      <c r="P45" s="158">
        <v>86</v>
      </c>
      <c r="Q45" s="75">
        <v>329</v>
      </c>
      <c r="R45" s="75">
        <v>1507752</v>
      </c>
      <c r="S45" s="75">
        <v>143.69999999999999</v>
      </c>
      <c r="T45" s="75">
        <v>10825783.199999999</v>
      </c>
      <c r="U45" s="75">
        <v>216663962.40000001</v>
      </c>
    </row>
    <row r="46" spans="1:21" s="39" customFormat="1" ht="15" customHeight="1" x14ac:dyDescent="0.25">
      <c r="A46" s="67" t="s">
        <v>87</v>
      </c>
      <c r="B46" s="71" t="s">
        <v>90</v>
      </c>
      <c r="C46" s="65" t="s">
        <v>91</v>
      </c>
      <c r="D46" s="60" t="s">
        <v>52</v>
      </c>
      <c r="E46" s="60" t="s">
        <v>119</v>
      </c>
      <c r="F46" s="60" t="s">
        <v>53</v>
      </c>
      <c r="G46" s="60" t="s">
        <v>11</v>
      </c>
      <c r="H46" s="60" t="s">
        <v>54</v>
      </c>
      <c r="I46" s="60"/>
      <c r="J46" s="60" t="s">
        <v>38</v>
      </c>
      <c r="K46" s="60" t="s">
        <v>39</v>
      </c>
      <c r="L46" s="75">
        <v>149000000</v>
      </c>
      <c r="M46" s="154">
        <v>30</v>
      </c>
      <c r="N46" s="154">
        <v>37.497999999999998</v>
      </c>
      <c r="O46" s="154">
        <v>8.6</v>
      </c>
      <c r="P46" s="158">
        <v>86</v>
      </c>
      <c r="Q46" s="75">
        <v>329</v>
      </c>
      <c r="R46" s="75">
        <v>1507752</v>
      </c>
      <c r="S46" s="75">
        <v>143.69999999999999</v>
      </c>
      <c r="T46" s="75">
        <v>10825783.199999999</v>
      </c>
      <c r="U46" s="75">
        <v>216663962.40000001</v>
      </c>
    </row>
    <row r="47" spans="1:21" s="39" customFormat="1" ht="15" customHeight="1" x14ac:dyDescent="0.25">
      <c r="A47" s="66" t="s">
        <v>87</v>
      </c>
      <c r="B47" s="68" t="s">
        <v>88</v>
      </c>
      <c r="C47" s="62" t="s">
        <v>89</v>
      </c>
      <c r="D47" s="57" t="s">
        <v>55</v>
      </c>
      <c r="E47" s="57" t="s">
        <v>120</v>
      </c>
      <c r="F47" s="57" t="s">
        <v>53</v>
      </c>
      <c r="G47" s="57" t="s">
        <v>11</v>
      </c>
      <c r="H47" s="57" t="s">
        <v>54</v>
      </c>
      <c r="I47" s="57" t="s">
        <v>145</v>
      </c>
      <c r="J47" s="57" t="s">
        <v>38</v>
      </c>
      <c r="K47" s="57" t="s">
        <v>39</v>
      </c>
      <c r="L47" s="77">
        <v>149000000</v>
      </c>
      <c r="M47" s="155">
        <v>30</v>
      </c>
      <c r="N47" s="155">
        <v>37.497999999999998</v>
      </c>
      <c r="O47" s="155">
        <v>8.8000000000000007</v>
      </c>
      <c r="P47" s="159">
        <v>88</v>
      </c>
      <c r="Q47" s="77">
        <v>329</v>
      </c>
      <c r="R47" s="77">
        <v>1542816</v>
      </c>
      <c r="S47" s="77">
        <v>145.97999999999999</v>
      </c>
      <c r="T47" s="77">
        <v>11253306.24</v>
      </c>
      <c r="U47" s="77">
        <v>225220279.68000001</v>
      </c>
    </row>
    <row r="48" spans="1:21" s="39" customFormat="1" ht="15" customHeight="1" x14ac:dyDescent="0.25">
      <c r="A48" s="66" t="s">
        <v>87</v>
      </c>
      <c r="B48" s="69" t="s">
        <v>92</v>
      </c>
      <c r="C48" s="63" t="s">
        <v>91</v>
      </c>
      <c r="D48" s="57" t="s">
        <v>55</v>
      </c>
      <c r="E48" s="57" t="s">
        <v>120</v>
      </c>
      <c r="F48" s="57" t="s">
        <v>53</v>
      </c>
      <c r="G48" s="57" t="s">
        <v>11</v>
      </c>
      <c r="H48" s="57" t="s">
        <v>54</v>
      </c>
      <c r="I48" s="57"/>
      <c r="J48" s="57" t="s">
        <v>38</v>
      </c>
      <c r="K48" s="57" t="s">
        <v>39</v>
      </c>
      <c r="L48" s="77">
        <v>149000000</v>
      </c>
      <c r="M48" s="155">
        <v>30</v>
      </c>
      <c r="N48" s="155">
        <v>37.497999999999998</v>
      </c>
      <c r="O48" s="155">
        <v>8.8000000000000007</v>
      </c>
      <c r="P48" s="159">
        <v>88</v>
      </c>
      <c r="Q48" s="77">
        <v>329</v>
      </c>
      <c r="R48" s="77">
        <v>1542816</v>
      </c>
      <c r="S48" s="77">
        <v>145.97999999999999</v>
      </c>
      <c r="T48" s="77">
        <v>11253306.24</v>
      </c>
      <c r="U48" s="77">
        <v>225220279.68000001</v>
      </c>
    </row>
    <row r="49" spans="1:21" s="39" customFormat="1" ht="15" customHeight="1" x14ac:dyDescent="0.25">
      <c r="A49" s="67" t="s">
        <v>87</v>
      </c>
      <c r="B49" s="70" t="s">
        <v>88</v>
      </c>
      <c r="C49" s="64" t="s">
        <v>89</v>
      </c>
      <c r="D49" s="60" t="s">
        <v>56</v>
      </c>
      <c r="E49" s="60" t="s">
        <v>121</v>
      </c>
      <c r="F49" s="60" t="s">
        <v>53</v>
      </c>
      <c r="G49" s="60" t="s">
        <v>11</v>
      </c>
      <c r="H49" s="60" t="s">
        <v>54</v>
      </c>
      <c r="I49" s="60" t="s">
        <v>145</v>
      </c>
      <c r="J49" s="60" t="s">
        <v>38</v>
      </c>
      <c r="K49" s="60" t="s">
        <v>39</v>
      </c>
      <c r="L49" s="75">
        <v>149000000</v>
      </c>
      <c r="M49" s="154">
        <v>30</v>
      </c>
      <c r="N49" s="154">
        <v>37.497999999999998</v>
      </c>
      <c r="O49" s="154">
        <v>8.8000000000000007</v>
      </c>
      <c r="P49" s="158">
        <v>88</v>
      </c>
      <c r="Q49" s="75">
        <v>329</v>
      </c>
      <c r="R49" s="75">
        <v>1542816</v>
      </c>
      <c r="S49" s="75">
        <v>146.66</v>
      </c>
      <c r="T49" s="75">
        <v>11305726.08</v>
      </c>
      <c r="U49" s="75">
        <v>226269394.56</v>
      </c>
    </row>
    <row r="50" spans="1:21" s="39" customFormat="1" ht="15" customHeight="1" x14ac:dyDescent="0.25">
      <c r="A50" s="67" t="s">
        <v>87</v>
      </c>
      <c r="B50" s="71" t="s">
        <v>92</v>
      </c>
      <c r="C50" s="65" t="s">
        <v>91</v>
      </c>
      <c r="D50" s="60" t="s">
        <v>56</v>
      </c>
      <c r="E50" s="60" t="s">
        <v>121</v>
      </c>
      <c r="F50" s="60" t="s">
        <v>53</v>
      </c>
      <c r="G50" s="60" t="s">
        <v>11</v>
      </c>
      <c r="H50" s="60" t="s">
        <v>54</v>
      </c>
      <c r="I50" s="60"/>
      <c r="J50" s="60" t="s">
        <v>38</v>
      </c>
      <c r="K50" s="60" t="s">
        <v>39</v>
      </c>
      <c r="L50" s="75">
        <v>149000000</v>
      </c>
      <c r="M50" s="154">
        <v>30</v>
      </c>
      <c r="N50" s="154">
        <v>37.497999999999998</v>
      </c>
      <c r="O50" s="154">
        <v>8.8000000000000007</v>
      </c>
      <c r="P50" s="158">
        <v>88</v>
      </c>
      <c r="Q50" s="75">
        <v>329</v>
      </c>
      <c r="R50" s="75">
        <v>1542816</v>
      </c>
      <c r="S50" s="75">
        <v>146.66</v>
      </c>
      <c r="T50" s="75">
        <v>11305726.08</v>
      </c>
      <c r="U50" s="75">
        <v>226269394.56</v>
      </c>
    </row>
    <row r="51" spans="1:21" s="39" customFormat="1" ht="15" customHeight="1" x14ac:dyDescent="0.25">
      <c r="A51" s="76" t="s">
        <v>93</v>
      </c>
      <c r="B51" s="68" t="s">
        <v>94</v>
      </c>
      <c r="C51" s="62" t="s">
        <v>95</v>
      </c>
      <c r="D51" s="57" t="s">
        <v>58</v>
      </c>
      <c r="E51" s="57" t="s">
        <v>122</v>
      </c>
      <c r="F51" s="57" t="s">
        <v>59</v>
      </c>
      <c r="G51" s="57" t="s">
        <v>11</v>
      </c>
      <c r="H51" s="57" t="s">
        <v>60</v>
      </c>
      <c r="I51" s="57" t="s">
        <v>145</v>
      </c>
      <c r="J51" s="57" t="s">
        <v>38</v>
      </c>
      <c r="K51" s="57" t="s">
        <v>39</v>
      </c>
      <c r="L51" s="77">
        <v>154652000</v>
      </c>
      <c r="M51" s="155">
        <v>28</v>
      </c>
      <c r="N51" s="155">
        <v>29.388000000000002</v>
      </c>
      <c r="O51" s="155">
        <v>6.8</v>
      </c>
      <c r="P51" s="159">
        <v>68</v>
      </c>
      <c r="Q51" s="77">
        <v>329</v>
      </c>
      <c r="R51" s="77">
        <v>1192176</v>
      </c>
      <c r="S51" s="77">
        <v>143.5</v>
      </c>
      <c r="T51" s="77">
        <v>8548008</v>
      </c>
      <c r="U51" s="77">
        <v>171077256</v>
      </c>
    </row>
    <row r="52" spans="1:21" s="39" customFormat="1" ht="15" customHeight="1" x14ac:dyDescent="0.25">
      <c r="A52" s="76" t="s">
        <v>93</v>
      </c>
      <c r="B52" s="69" t="s">
        <v>96</v>
      </c>
      <c r="C52" s="63" t="s">
        <v>97</v>
      </c>
      <c r="D52" s="57" t="s">
        <v>58</v>
      </c>
      <c r="E52" s="57" t="s">
        <v>122</v>
      </c>
      <c r="F52" s="57" t="s">
        <v>59</v>
      </c>
      <c r="G52" s="57" t="s">
        <v>11</v>
      </c>
      <c r="H52" s="57" t="s">
        <v>60</v>
      </c>
      <c r="I52" s="57"/>
      <c r="J52" s="57" t="s">
        <v>38</v>
      </c>
      <c r="K52" s="57" t="s">
        <v>39</v>
      </c>
      <c r="L52" s="77">
        <v>154652000</v>
      </c>
      <c r="M52" s="155">
        <v>28</v>
      </c>
      <c r="N52" s="155">
        <v>29.388000000000002</v>
      </c>
      <c r="O52" s="155">
        <v>6.8</v>
      </c>
      <c r="P52" s="159">
        <v>68</v>
      </c>
      <c r="Q52" s="77">
        <v>329</v>
      </c>
      <c r="R52" s="77">
        <v>1192176</v>
      </c>
      <c r="S52" s="77">
        <v>143.5</v>
      </c>
      <c r="T52" s="77">
        <v>8548008</v>
      </c>
      <c r="U52" s="77">
        <v>171077256</v>
      </c>
    </row>
    <row r="53" spans="1:21" s="39" customFormat="1" ht="15" customHeight="1" x14ac:dyDescent="0.25">
      <c r="A53" s="74" t="s">
        <v>93</v>
      </c>
      <c r="B53" s="70" t="s">
        <v>94</v>
      </c>
      <c r="C53" s="64" t="s">
        <v>95</v>
      </c>
      <c r="D53" s="60" t="s">
        <v>61</v>
      </c>
      <c r="E53" s="60" t="s">
        <v>123</v>
      </c>
      <c r="F53" s="60" t="s">
        <v>59</v>
      </c>
      <c r="G53" s="60" t="s">
        <v>11</v>
      </c>
      <c r="H53" s="60" t="s">
        <v>60</v>
      </c>
      <c r="I53" s="60" t="s">
        <v>145</v>
      </c>
      <c r="J53" s="60" t="s">
        <v>38</v>
      </c>
      <c r="K53" s="60" t="s">
        <v>39</v>
      </c>
      <c r="L53" s="75">
        <v>154652000</v>
      </c>
      <c r="M53" s="154">
        <v>28</v>
      </c>
      <c r="N53" s="154">
        <v>29.388000000000002</v>
      </c>
      <c r="O53" s="154">
        <v>6.8</v>
      </c>
      <c r="P53" s="158">
        <v>68</v>
      </c>
      <c r="Q53" s="75">
        <v>329</v>
      </c>
      <c r="R53" s="75">
        <v>1192176</v>
      </c>
      <c r="S53" s="75">
        <v>143.5</v>
      </c>
      <c r="T53" s="75">
        <v>8548008</v>
      </c>
      <c r="U53" s="75">
        <v>171077256</v>
      </c>
    </row>
    <row r="54" spans="1:21" s="39" customFormat="1" ht="15" customHeight="1" x14ac:dyDescent="0.25">
      <c r="A54" s="74" t="s">
        <v>93</v>
      </c>
      <c r="B54" s="71" t="s">
        <v>96</v>
      </c>
      <c r="C54" s="65" t="s">
        <v>97</v>
      </c>
      <c r="D54" s="60" t="s">
        <v>61</v>
      </c>
      <c r="E54" s="60" t="s">
        <v>123</v>
      </c>
      <c r="F54" s="60" t="s">
        <v>59</v>
      </c>
      <c r="G54" s="60" t="s">
        <v>11</v>
      </c>
      <c r="H54" s="60" t="s">
        <v>60</v>
      </c>
      <c r="I54" s="60"/>
      <c r="J54" s="60" t="s">
        <v>38</v>
      </c>
      <c r="K54" s="60" t="s">
        <v>39</v>
      </c>
      <c r="L54" s="75">
        <v>154652000</v>
      </c>
      <c r="M54" s="154">
        <v>28</v>
      </c>
      <c r="N54" s="154">
        <v>29.388000000000002</v>
      </c>
      <c r="O54" s="154">
        <v>6.8</v>
      </c>
      <c r="P54" s="158">
        <v>68</v>
      </c>
      <c r="Q54" s="75">
        <v>329</v>
      </c>
      <c r="R54" s="75">
        <v>1192176</v>
      </c>
      <c r="S54" s="75">
        <v>143.5</v>
      </c>
      <c r="T54" s="75">
        <v>8548008</v>
      </c>
      <c r="U54" s="75">
        <v>171077256</v>
      </c>
    </row>
    <row r="55" spans="1:21" s="39" customFormat="1" ht="15" customHeight="1" x14ac:dyDescent="0.25">
      <c r="A55" s="76" t="s">
        <v>93</v>
      </c>
      <c r="B55" s="68" t="s">
        <v>94</v>
      </c>
      <c r="C55" s="62" t="s">
        <v>95</v>
      </c>
      <c r="D55" s="57" t="s">
        <v>62</v>
      </c>
      <c r="E55" s="57" t="s">
        <v>124</v>
      </c>
      <c r="F55" s="57" t="s">
        <v>59</v>
      </c>
      <c r="G55" s="57" t="s">
        <v>11</v>
      </c>
      <c r="H55" s="57" t="s">
        <v>60</v>
      </c>
      <c r="I55" s="57" t="s">
        <v>145</v>
      </c>
      <c r="J55" s="57" t="s">
        <v>38</v>
      </c>
      <c r="K55" s="57" t="s">
        <v>39</v>
      </c>
      <c r="L55" s="77">
        <v>154652000</v>
      </c>
      <c r="M55" s="155">
        <v>28</v>
      </c>
      <c r="N55" s="155">
        <v>29.388000000000002</v>
      </c>
      <c r="O55" s="155">
        <v>6.8</v>
      </c>
      <c r="P55" s="159">
        <v>68</v>
      </c>
      <c r="Q55" s="77">
        <v>329</v>
      </c>
      <c r="R55" s="77">
        <v>1192176</v>
      </c>
      <c r="S55" s="77">
        <v>146.6</v>
      </c>
      <c r="T55" s="77">
        <v>8732668.8000000007</v>
      </c>
      <c r="U55" s="77">
        <v>174773001.59999999</v>
      </c>
    </row>
    <row r="56" spans="1:21" s="39" customFormat="1" ht="15" customHeight="1" x14ac:dyDescent="0.25">
      <c r="A56" s="76" t="s">
        <v>93</v>
      </c>
      <c r="B56" s="69" t="s">
        <v>96</v>
      </c>
      <c r="C56" s="63" t="s">
        <v>97</v>
      </c>
      <c r="D56" s="57" t="s">
        <v>62</v>
      </c>
      <c r="E56" s="57" t="s">
        <v>124</v>
      </c>
      <c r="F56" s="57" t="s">
        <v>59</v>
      </c>
      <c r="G56" s="57" t="s">
        <v>11</v>
      </c>
      <c r="H56" s="57" t="s">
        <v>60</v>
      </c>
      <c r="I56" s="57"/>
      <c r="J56" s="57" t="s">
        <v>38</v>
      </c>
      <c r="K56" s="57" t="s">
        <v>39</v>
      </c>
      <c r="L56" s="77">
        <v>154652000</v>
      </c>
      <c r="M56" s="155">
        <v>28</v>
      </c>
      <c r="N56" s="155">
        <v>29.388000000000002</v>
      </c>
      <c r="O56" s="155">
        <v>6.8</v>
      </c>
      <c r="P56" s="159">
        <v>68</v>
      </c>
      <c r="Q56" s="77">
        <v>329</v>
      </c>
      <c r="R56" s="77">
        <v>1192176</v>
      </c>
      <c r="S56" s="77">
        <v>146.6</v>
      </c>
      <c r="T56" s="77">
        <v>8732668.8000000007</v>
      </c>
      <c r="U56" s="77">
        <v>174773001.59999999</v>
      </c>
    </row>
    <row r="57" spans="1:21" s="39" customFormat="1" ht="15" customHeight="1" x14ac:dyDescent="0.25">
      <c r="A57" s="74" t="s">
        <v>57</v>
      </c>
      <c r="B57" s="70" t="s">
        <v>94</v>
      </c>
      <c r="C57" s="64" t="s">
        <v>95</v>
      </c>
      <c r="D57" s="60" t="s">
        <v>63</v>
      </c>
      <c r="E57" s="60" t="s">
        <v>125</v>
      </c>
      <c r="F57" s="60" t="s">
        <v>59</v>
      </c>
      <c r="G57" s="60" t="s">
        <v>11</v>
      </c>
      <c r="H57" s="60" t="s">
        <v>60</v>
      </c>
      <c r="I57" s="60" t="s">
        <v>145</v>
      </c>
      <c r="J57" s="60" t="s">
        <v>38</v>
      </c>
      <c r="K57" s="60" t="s">
        <v>39</v>
      </c>
      <c r="L57" s="75">
        <v>154652000</v>
      </c>
      <c r="M57" s="154">
        <v>28</v>
      </c>
      <c r="N57" s="154">
        <v>29.388000000000002</v>
      </c>
      <c r="O57" s="154">
        <v>6.8</v>
      </c>
      <c r="P57" s="158">
        <v>68</v>
      </c>
      <c r="Q57" s="75">
        <v>329</v>
      </c>
      <c r="R57" s="75">
        <v>1192176</v>
      </c>
      <c r="S57" s="75">
        <v>146.6</v>
      </c>
      <c r="T57" s="75">
        <v>8732668.8000000007</v>
      </c>
      <c r="U57" s="75">
        <v>174773001.59999999</v>
      </c>
    </row>
    <row r="58" spans="1:21" s="39" customFormat="1" ht="15" customHeight="1" x14ac:dyDescent="0.25">
      <c r="A58" s="74" t="s">
        <v>57</v>
      </c>
      <c r="B58" s="71" t="s">
        <v>96</v>
      </c>
      <c r="C58" s="65" t="s">
        <v>97</v>
      </c>
      <c r="D58" s="60" t="s">
        <v>63</v>
      </c>
      <c r="E58" s="60" t="s">
        <v>125</v>
      </c>
      <c r="F58" s="60" t="s">
        <v>59</v>
      </c>
      <c r="G58" s="60" t="s">
        <v>11</v>
      </c>
      <c r="H58" s="60" t="s">
        <v>60</v>
      </c>
      <c r="I58" s="60"/>
      <c r="J58" s="60" t="s">
        <v>38</v>
      </c>
      <c r="K58" s="60" t="s">
        <v>39</v>
      </c>
      <c r="L58" s="75">
        <v>154652000</v>
      </c>
      <c r="M58" s="154">
        <v>28</v>
      </c>
      <c r="N58" s="154">
        <v>29.388000000000002</v>
      </c>
      <c r="O58" s="154">
        <v>6.8</v>
      </c>
      <c r="P58" s="158">
        <v>68</v>
      </c>
      <c r="Q58" s="75">
        <v>329</v>
      </c>
      <c r="R58" s="75">
        <v>1192176</v>
      </c>
      <c r="S58" s="75">
        <v>146.6</v>
      </c>
      <c r="T58" s="75">
        <v>8732668.8000000007</v>
      </c>
      <c r="U58" s="75">
        <v>174773001.59999999</v>
      </c>
    </row>
    <row r="59" spans="1:21" s="39" customFormat="1" ht="15" customHeight="1" x14ac:dyDescent="0.25">
      <c r="A59" s="76" t="s">
        <v>98</v>
      </c>
      <c r="B59" s="68" t="s">
        <v>99</v>
      </c>
      <c r="C59" s="62" t="s">
        <v>100</v>
      </c>
      <c r="D59" s="57" t="s">
        <v>64</v>
      </c>
      <c r="E59" s="57" t="s">
        <v>126</v>
      </c>
      <c r="F59" s="57" t="s">
        <v>53</v>
      </c>
      <c r="G59" s="57" t="s">
        <v>11</v>
      </c>
      <c r="H59" s="57" t="s">
        <v>54</v>
      </c>
      <c r="I59" s="57" t="s">
        <v>145</v>
      </c>
      <c r="J59" s="57" t="s">
        <v>38</v>
      </c>
      <c r="K59" s="57" t="s">
        <v>39</v>
      </c>
      <c r="L59" s="77">
        <v>190470790</v>
      </c>
      <c r="M59" s="155">
        <v>27</v>
      </c>
      <c r="N59" s="155">
        <v>37.417000000000002</v>
      </c>
      <c r="O59" s="155">
        <v>8.9</v>
      </c>
      <c r="P59" s="159">
        <v>89</v>
      </c>
      <c r="Q59" s="77">
        <v>329</v>
      </c>
      <c r="R59" s="77">
        <v>1560348</v>
      </c>
      <c r="S59" s="77">
        <v>144.9</v>
      </c>
      <c r="T59" s="77">
        <v>11296984</v>
      </c>
      <c r="U59" s="77">
        <v>226094425.19999999</v>
      </c>
    </row>
    <row r="60" spans="1:21" s="39" customFormat="1" ht="15" customHeight="1" x14ac:dyDescent="0.25">
      <c r="A60" s="76" t="s">
        <v>98</v>
      </c>
      <c r="B60" s="69" t="s">
        <v>101</v>
      </c>
      <c r="C60" s="63" t="s">
        <v>102</v>
      </c>
      <c r="D60" s="57" t="s">
        <v>64</v>
      </c>
      <c r="E60" s="57" t="s">
        <v>126</v>
      </c>
      <c r="F60" s="57" t="s">
        <v>53</v>
      </c>
      <c r="G60" s="57" t="s">
        <v>11</v>
      </c>
      <c r="H60" s="57" t="s">
        <v>54</v>
      </c>
      <c r="I60" s="57"/>
      <c r="J60" s="57" t="s">
        <v>38</v>
      </c>
      <c r="K60" s="57" t="s">
        <v>39</v>
      </c>
      <c r="L60" s="77">
        <v>190470790</v>
      </c>
      <c r="M60" s="155">
        <v>27</v>
      </c>
      <c r="N60" s="155">
        <v>37.417000000000002</v>
      </c>
      <c r="O60" s="155">
        <v>8.9</v>
      </c>
      <c r="P60" s="159">
        <v>89</v>
      </c>
      <c r="Q60" s="77">
        <v>329</v>
      </c>
      <c r="R60" s="77">
        <v>1560348</v>
      </c>
      <c r="S60" s="77">
        <v>144.9</v>
      </c>
      <c r="T60" s="77">
        <v>11296984</v>
      </c>
      <c r="U60" s="77">
        <v>226094425.19999999</v>
      </c>
    </row>
    <row r="61" spans="1:21" s="39" customFormat="1" ht="15" customHeight="1" x14ac:dyDescent="0.25">
      <c r="A61" s="74" t="s">
        <v>247</v>
      </c>
      <c r="B61" s="70" t="s">
        <v>248</v>
      </c>
      <c r="C61" s="64" t="s">
        <v>249</v>
      </c>
      <c r="D61" s="60" t="s">
        <v>65</v>
      </c>
      <c r="E61" s="60" t="s">
        <v>127</v>
      </c>
      <c r="F61" s="60" t="s">
        <v>53</v>
      </c>
      <c r="G61" s="60" t="s">
        <v>11</v>
      </c>
      <c r="H61" s="60" t="s">
        <v>54</v>
      </c>
      <c r="I61" s="60" t="s">
        <v>145</v>
      </c>
      <c r="J61" s="60" t="s">
        <v>38</v>
      </c>
      <c r="K61" s="60" t="s">
        <v>39</v>
      </c>
      <c r="L61" s="75">
        <v>212700770</v>
      </c>
      <c r="M61" s="154">
        <v>30</v>
      </c>
      <c r="N61" s="154">
        <v>41.570999999999998</v>
      </c>
      <c r="O61" s="154">
        <v>8.9</v>
      </c>
      <c r="P61" s="158">
        <v>89</v>
      </c>
      <c r="Q61" s="75">
        <v>329</v>
      </c>
      <c r="R61" s="75">
        <v>1560348</v>
      </c>
      <c r="S61" s="75">
        <v>143.6</v>
      </c>
      <c r="T61" s="75">
        <v>11195630</v>
      </c>
      <c r="U61" s="75">
        <v>224065972.80000001</v>
      </c>
    </row>
    <row r="62" spans="1:21" s="39" customFormat="1" ht="15" customHeight="1" x14ac:dyDescent="0.25">
      <c r="A62" s="74" t="s">
        <v>98</v>
      </c>
      <c r="B62" s="71" t="s">
        <v>101</v>
      </c>
      <c r="C62" s="65" t="s">
        <v>102</v>
      </c>
      <c r="D62" s="60" t="s">
        <v>65</v>
      </c>
      <c r="E62" s="60" t="s">
        <v>127</v>
      </c>
      <c r="F62" s="60" t="s">
        <v>53</v>
      </c>
      <c r="G62" s="60" t="s">
        <v>11</v>
      </c>
      <c r="H62" s="60" t="s">
        <v>54</v>
      </c>
      <c r="I62" s="60"/>
      <c r="J62" s="60" t="s">
        <v>38</v>
      </c>
      <c r="K62" s="60" t="s">
        <v>39</v>
      </c>
      <c r="L62" s="75">
        <v>212700770</v>
      </c>
      <c r="M62" s="154">
        <v>30</v>
      </c>
      <c r="N62" s="154">
        <v>41.570999999999998</v>
      </c>
      <c r="O62" s="154">
        <v>8.9</v>
      </c>
      <c r="P62" s="158">
        <v>89</v>
      </c>
      <c r="Q62" s="75">
        <v>329</v>
      </c>
      <c r="R62" s="75">
        <v>1560348</v>
      </c>
      <c r="S62" s="75">
        <v>143.6</v>
      </c>
      <c r="T62" s="75">
        <v>11195630</v>
      </c>
      <c r="U62" s="75">
        <v>224065972.80000001</v>
      </c>
    </row>
    <row r="63" spans="1:21" s="39" customFormat="1" ht="15" customHeight="1" x14ac:dyDescent="0.25">
      <c r="A63" s="37" t="s">
        <v>21</v>
      </c>
      <c r="B63" s="37"/>
      <c r="C63" s="36"/>
      <c r="D63" s="38"/>
      <c r="E63" s="38"/>
      <c r="F63" s="38"/>
      <c r="G63" s="38"/>
      <c r="H63" s="38"/>
      <c r="I63" s="38"/>
      <c r="J63" s="38"/>
      <c r="K63" s="38"/>
      <c r="L63" s="35">
        <v>3854074990</v>
      </c>
      <c r="M63" s="140">
        <v>574</v>
      </c>
      <c r="N63" s="140">
        <v>790.60199999999998</v>
      </c>
      <c r="O63" s="140">
        <v>172.6</v>
      </c>
      <c r="P63" s="40">
        <v>1702</v>
      </c>
      <c r="Q63" s="35"/>
      <c r="R63" s="141" t="s">
        <v>229</v>
      </c>
      <c r="S63" s="35"/>
      <c r="T63" s="35">
        <v>217207906.12</v>
      </c>
      <c r="U63" s="35">
        <v>4347133560.3599997</v>
      </c>
    </row>
    <row r="64" spans="1:21" s="34" customFormat="1" ht="15" customHeight="1" x14ac:dyDescent="0.25">
      <c r="A64" s="24"/>
      <c r="B64" s="24"/>
      <c r="C64" s="22"/>
      <c r="D64" s="14"/>
      <c r="E64" s="22"/>
      <c r="F64" s="22"/>
      <c r="G64" s="14"/>
      <c r="H64" s="14"/>
      <c r="I64" s="22"/>
      <c r="J64" s="22"/>
      <c r="K64" s="32"/>
      <c r="L64" s="22"/>
      <c r="M64" s="22"/>
      <c r="N64" s="22"/>
      <c r="O64" s="22"/>
      <c r="P64" s="22"/>
      <c r="Q64" s="22"/>
      <c r="R64" s="22"/>
      <c r="S64" s="22"/>
      <c r="T64" s="22"/>
      <c r="U64" s="22"/>
    </row>
    <row r="65" spans="1:21" s="34" customFormat="1" ht="15" customHeight="1" x14ac:dyDescent="0.25">
      <c r="A65" s="95" t="s">
        <v>142</v>
      </c>
      <c r="B65" s="79"/>
      <c r="C65" s="80"/>
      <c r="D65" s="81"/>
      <c r="E65" s="80"/>
      <c r="F65" s="80"/>
      <c r="G65" s="81"/>
      <c r="H65" s="81"/>
      <c r="I65" s="80"/>
      <c r="J65" s="80"/>
      <c r="K65" s="82"/>
      <c r="L65" s="80"/>
      <c r="M65" s="80"/>
      <c r="N65" s="80"/>
      <c r="O65" s="80"/>
      <c r="P65" s="80"/>
      <c r="Q65" s="80"/>
      <c r="R65" s="80"/>
      <c r="S65" s="80"/>
      <c r="T65" s="80"/>
      <c r="U65" s="83"/>
    </row>
    <row r="66" spans="1:21" s="34" customFormat="1" ht="15" customHeight="1" x14ac:dyDescent="0.25">
      <c r="A66" s="84" t="s">
        <v>133</v>
      </c>
      <c r="B66" s="92">
        <v>674.51199999999994</v>
      </c>
      <c r="C66" s="41" t="s">
        <v>131</v>
      </c>
      <c r="D66" s="92">
        <v>144.51</v>
      </c>
      <c r="E66" s="41" t="s">
        <v>135</v>
      </c>
      <c r="F66" s="92">
        <v>234.92</v>
      </c>
      <c r="G66" s="42"/>
      <c r="H66" s="42"/>
      <c r="I66" s="33"/>
      <c r="J66" s="33"/>
      <c r="K66" s="43" t="s">
        <v>138</v>
      </c>
      <c r="L66" s="92">
        <v>39113822.399999999</v>
      </c>
      <c r="M66" s="33"/>
      <c r="N66" s="33"/>
      <c r="O66" s="44" t="s">
        <v>139</v>
      </c>
      <c r="P66" s="44"/>
      <c r="Q66" s="92">
        <v>5652428635.8000002</v>
      </c>
      <c r="R66" s="33"/>
      <c r="S66" s="41" t="s">
        <v>129</v>
      </c>
      <c r="T66" s="92">
        <v>4286698650</v>
      </c>
      <c r="U66" s="85"/>
    </row>
    <row r="67" spans="1:21" s="34" customFormat="1" ht="15" customHeight="1" x14ac:dyDescent="0.25">
      <c r="A67" s="84" t="s">
        <v>134</v>
      </c>
      <c r="B67" s="92">
        <f>T63+T22+T14</f>
        <v>272920288.93000001</v>
      </c>
      <c r="C67" s="41" t="s">
        <v>132</v>
      </c>
      <c r="D67" s="94">
        <v>25</v>
      </c>
      <c r="E67" s="41" t="s">
        <v>136</v>
      </c>
      <c r="F67" s="92">
        <v>228.7</v>
      </c>
      <c r="G67" s="42"/>
      <c r="H67" s="42"/>
      <c r="I67" s="33"/>
      <c r="J67" s="33"/>
      <c r="K67" s="43" t="s">
        <v>137</v>
      </c>
      <c r="L67" s="92">
        <v>790.60199999999998</v>
      </c>
      <c r="M67" s="33"/>
      <c r="N67" s="33"/>
      <c r="O67" s="44" t="s">
        <v>140</v>
      </c>
      <c r="P67" s="44"/>
      <c r="Q67" s="93">
        <v>2202</v>
      </c>
      <c r="R67" s="33"/>
      <c r="S67" s="41" t="s">
        <v>141</v>
      </c>
      <c r="T67" s="34" t="s">
        <v>130</v>
      </c>
      <c r="U67" s="85"/>
    </row>
    <row r="68" spans="1:21" s="34" customFormat="1" ht="15" customHeight="1" x14ac:dyDescent="0.25">
      <c r="A68" s="86"/>
      <c r="B68" s="87"/>
      <c r="C68" s="88"/>
      <c r="D68" s="89"/>
      <c r="E68" s="88"/>
      <c r="F68" s="88"/>
      <c r="G68" s="89"/>
      <c r="H68" s="89"/>
      <c r="I68" s="88"/>
      <c r="J68" s="88"/>
      <c r="K68" s="90"/>
      <c r="L68" s="88"/>
      <c r="M68" s="88"/>
      <c r="N68" s="88"/>
      <c r="O68" s="88"/>
      <c r="P68" s="88"/>
      <c r="Q68" s="88"/>
      <c r="R68" s="88"/>
      <c r="S68" s="88"/>
      <c r="T68" s="88"/>
      <c r="U68" s="91"/>
    </row>
    <row r="69" spans="1:21" s="34" customFormat="1" ht="15" customHeight="1" x14ac:dyDescent="0.25">
      <c r="B69" s="24"/>
      <c r="C69" s="22"/>
      <c r="D69" s="14"/>
      <c r="E69" s="22"/>
      <c r="F69" s="22"/>
      <c r="G69" s="14"/>
      <c r="H69" s="14"/>
      <c r="I69" s="22"/>
      <c r="J69" s="22"/>
      <c r="K69" s="32"/>
      <c r="L69" s="22"/>
      <c r="M69" s="22"/>
      <c r="N69" s="22"/>
      <c r="O69" s="22"/>
      <c r="P69" s="22"/>
      <c r="Q69" s="22"/>
      <c r="R69" s="22"/>
      <c r="S69" s="22"/>
      <c r="T69" s="22"/>
      <c r="U69" s="22"/>
    </row>
    <row r="70" spans="1:21" s="34" customFormat="1" ht="15" customHeight="1" x14ac:dyDescent="0.25">
      <c r="A70" s="137" t="s">
        <v>246</v>
      </c>
      <c r="B70" s="24"/>
      <c r="C70" s="22"/>
      <c r="D70" s="14"/>
      <c r="E70" s="22"/>
      <c r="F70" s="22"/>
      <c r="G70" s="14"/>
      <c r="H70" s="14"/>
      <c r="I70" s="22"/>
      <c r="J70" s="22"/>
      <c r="K70" s="32"/>
      <c r="L70" s="22"/>
      <c r="M70" s="22"/>
      <c r="N70" s="22"/>
      <c r="O70" s="22"/>
      <c r="P70" s="22"/>
      <c r="Q70" s="22"/>
      <c r="R70" s="22"/>
      <c r="S70" s="22"/>
      <c r="T70" s="22"/>
      <c r="U70" s="22"/>
    </row>
    <row r="71" spans="1:21" s="34" customFormat="1" ht="15" customHeight="1" x14ac:dyDescent="0.25">
      <c r="A71" s="24"/>
      <c r="B71" s="24"/>
      <c r="C71" s="22"/>
      <c r="D71" s="14"/>
      <c r="E71" s="22"/>
      <c r="F71" s="22"/>
      <c r="G71" s="14"/>
      <c r="H71" s="14"/>
      <c r="I71" s="22"/>
      <c r="J71" s="22"/>
      <c r="K71" s="32"/>
      <c r="L71" s="22"/>
      <c r="M71" s="22"/>
      <c r="N71" s="22"/>
      <c r="O71" s="22"/>
      <c r="P71" s="22"/>
      <c r="Q71" s="22"/>
      <c r="R71" s="22"/>
      <c r="S71" s="22"/>
      <c r="T71" s="22"/>
      <c r="U71" s="22"/>
    </row>
    <row r="72" spans="1:21" s="34" customFormat="1" ht="15" customHeight="1" x14ac:dyDescent="0.25">
      <c r="A72" s="24"/>
      <c r="B72" s="24"/>
      <c r="C72" s="22"/>
      <c r="D72" s="14"/>
      <c r="E72" s="22"/>
      <c r="F72" s="22"/>
      <c r="G72" s="14"/>
      <c r="H72" s="14"/>
      <c r="I72" s="22"/>
      <c r="J72" s="22"/>
      <c r="K72" s="32"/>
      <c r="L72" s="22"/>
      <c r="M72" s="22"/>
      <c r="N72" s="22"/>
      <c r="O72" s="22"/>
      <c r="P72" s="22"/>
      <c r="Q72" s="22"/>
      <c r="R72" s="22"/>
      <c r="S72" s="22"/>
      <c r="T72" s="22"/>
      <c r="U72" s="22"/>
    </row>
    <row r="73" spans="1:21" s="34" customFormat="1" ht="15" customHeight="1" x14ac:dyDescent="0.25">
      <c r="A73" s="24"/>
      <c r="B73" s="24"/>
      <c r="C73" s="22"/>
      <c r="D73" s="14"/>
      <c r="E73" s="22"/>
      <c r="F73" s="22"/>
      <c r="G73" s="14"/>
      <c r="H73" s="14"/>
      <c r="I73" s="22"/>
      <c r="J73" s="22"/>
      <c r="K73" s="32"/>
      <c r="L73" s="22"/>
      <c r="M73" s="22"/>
      <c r="N73" s="22"/>
      <c r="O73" s="22"/>
      <c r="P73" s="22"/>
      <c r="Q73" s="22"/>
      <c r="R73" s="22"/>
      <c r="S73" s="22"/>
      <c r="T73" s="22"/>
      <c r="U73" s="22"/>
    </row>
    <row r="74" spans="1:21" s="34" customFormat="1" ht="15" customHeight="1" x14ac:dyDescent="0.25">
      <c r="A74" s="24"/>
      <c r="B74" s="24"/>
      <c r="C74" s="22"/>
      <c r="D74" s="14"/>
      <c r="E74" s="22"/>
      <c r="F74" s="22"/>
      <c r="G74" s="14"/>
      <c r="H74" s="14"/>
      <c r="I74" s="22"/>
      <c r="J74" s="22"/>
      <c r="K74" s="32"/>
      <c r="L74" s="22"/>
      <c r="M74" s="22"/>
      <c r="N74" s="22"/>
      <c r="O74" s="22"/>
      <c r="P74" s="22"/>
      <c r="Q74" s="22"/>
      <c r="R74" s="22"/>
      <c r="S74" s="22"/>
      <c r="T74" s="22"/>
      <c r="U74" s="22"/>
    </row>
    <row r="75" spans="1:21" s="34" customFormat="1" ht="15" customHeight="1" x14ac:dyDescent="0.25">
      <c r="A75" s="24"/>
      <c r="B75" s="24"/>
      <c r="C75" s="22"/>
      <c r="D75" s="14"/>
      <c r="E75" s="22"/>
      <c r="F75" s="22"/>
      <c r="G75" s="14"/>
      <c r="H75" s="14"/>
      <c r="I75" s="22"/>
      <c r="J75" s="22"/>
      <c r="K75" s="32"/>
      <c r="L75" s="22"/>
      <c r="M75" s="22"/>
      <c r="N75" s="22"/>
      <c r="O75" s="22"/>
      <c r="P75" s="22"/>
      <c r="Q75" s="22"/>
      <c r="R75" s="22"/>
      <c r="S75" s="22"/>
      <c r="T75" s="22"/>
      <c r="U75" s="22"/>
    </row>
    <row r="76" spans="1:21" s="34" customFormat="1" ht="15" customHeight="1" x14ac:dyDescent="0.25">
      <c r="A76" s="24"/>
      <c r="B76" s="24"/>
      <c r="C76" s="22"/>
      <c r="D76" s="14"/>
      <c r="E76" s="22"/>
      <c r="F76" s="22"/>
      <c r="G76" s="14"/>
      <c r="H76" s="14"/>
      <c r="I76" s="22"/>
      <c r="J76" s="22"/>
      <c r="K76" s="32"/>
      <c r="L76" s="22"/>
      <c r="M76" s="22"/>
      <c r="N76" s="22"/>
      <c r="O76" s="22"/>
      <c r="P76" s="22"/>
      <c r="Q76" s="22"/>
      <c r="R76" s="22"/>
      <c r="S76" s="22"/>
      <c r="T76" s="22"/>
      <c r="U76" s="22"/>
    </row>
    <row r="77" spans="1:21" s="34" customFormat="1" ht="15" customHeight="1" x14ac:dyDescent="0.25">
      <c r="A77" s="24"/>
      <c r="B77" s="24"/>
      <c r="C77" s="22"/>
      <c r="D77" s="14"/>
      <c r="E77" s="22"/>
      <c r="F77" s="22"/>
      <c r="G77" s="14"/>
      <c r="H77" s="14"/>
      <c r="I77" s="22"/>
      <c r="J77" s="22"/>
      <c r="K77" s="32"/>
      <c r="L77" s="22"/>
      <c r="M77" s="22"/>
      <c r="N77" s="22"/>
      <c r="O77" s="22"/>
      <c r="P77" s="22"/>
      <c r="Q77" s="22"/>
      <c r="R77" s="22"/>
      <c r="S77" s="22"/>
      <c r="T77" s="22"/>
      <c r="U77" s="22"/>
    </row>
  </sheetData>
  <mergeCells count="371">
    <mergeCell ref="T20:T21"/>
    <mergeCell ref="U20:U21"/>
    <mergeCell ref="A2:U2"/>
    <mergeCell ref="A4:U4"/>
    <mergeCell ref="A5:U5"/>
    <mergeCell ref="A11:U11"/>
    <mergeCell ref="A16:U16"/>
    <mergeCell ref="A24:U24"/>
    <mergeCell ref="M6:O6"/>
    <mergeCell ref="M7:O7"/>
    <mergeCell ref="M8:O8"/>
    <mergeCell ref="M9:O9"/>
    <mergeCell ref="M17:N17"/>
    <mergeCell ref="M18:N19"/>
    <mergeCell ref="M20:N21"/>
    <mergeCell ref="P20:P21"/>
    <mergeCell ref="Q20:Q21"/>
    <mergeCell ref="R20:R21"/>
    <mergeCell ref="S20:S21"/>
    <mergeCell ref="A39:A40"/>
    <mergeCell ref="A41:A42"/>
    <mergeCell ref="A61:A6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  <mergeCell ref="D18:D19"/>
    <mergeCell ref="D20:D21"/>
    <mergeCell ref="A18:A19"/>
    <mergeCell ref="A20:A21"/>
    <mergeCell ref="A29:A30"/>
    <mergeCell ref="A31:A32"/>
    <mergeCell ref="A33:A34"/>
    <mergeCell ref="A35:A36"/>
    <mergeCell ref="A37:A38"/>
    <mergeCell ref="E20:E21"/>
    <mergeCell ref="I20:I21"/>
    <mergeCell ref="D22:K22"/>
    <mergeCell ref="A9:K9"/>
    <mergeCell ref="D14:K14"/>
    <mergeCell ref="J18:J19"/>
    <mergeCell ref="K18:K19"/>
    <mergeCell ref="L18:L19"/>
    <mergeCell ref="O18:O19"/>
    <mergeCell ref="E18:E19"/>
    <mergeCell ref="I18:I19"/>
    <mergeCell ref="F18:F19"/>
    <mergeCell ref="G18:G19"/>
    <mergeCell ref="H18:H19"/>
    <mergeCell ref="M22:N22"/>
    <mergeCell ref="D45:D46"/>
    <mergeCell ref="D47:D48"/>
    <mergeCell ref="D29:D30"/>
    <mergeCell ref="D31:D32"/>
    <mergeCell ref="D33:D34"/>
    <mergeCell ref="D35:D36"/>
    <mergeCell ref="D37:D38"/>
    <mergeCell ref="F20:F21"/>
    <mergeCell ref="G20:G21"/>
    <mergeCell ref="H20:H21"/>
    <mergeCell ref="J20:J21"/>
    <mergeCell ref="K20:K21"/>
    <mergeCell ref="L20:L21"/>
    <mergeCell ref="O20:O21"/>
    <mergeCell ref="D59:D60"/>
    <mergeCell ref="D61:D62"/>
    <mergeCell ref="E29:E30"/>
    <mergeCell ref="E31:E32"/>
    <mergeCell ref="E33:E34"/>
    <mergeCell ref="E35:E36"/>
    <mergeCell ref="E37:E38"/>
    <mergeCell ref="E39:E40"/>
    <mergeCell ref="E41:E42"/>
    <mergeCell ref="E43:E44"/>
    <mergeCell ref="E45:E46"/>
    <mergeCell ref="E47:E48"/>
    <mergeCell ref="E49:E50"/>
    <mergeCell ref="E51:E52"/>
    <mergeCell ref="E53:E54"/>
    <mergeCell ref="E55:E56"/>
    <mergeCell ref="D49:D50"/>
    <mergeCell ref="D51:D52"/>
    <mergeCell ref="D53:D54"/>
    <mergeCell ref="D55:D56"/>
    <mergeCell ref="D57:D58"/>
    <mergeCell ref="D39:D40"/>
    <mergeCell ref="D41:D42"/>
    <mergeCell ref="D43:D44"/>
    <mergeCell ref="E57:E58"/>
    <mergeCell ref="E59:E60"/>
    <mergeCell ref="E61:E62"/>
    <mergeCell ref="F29:F30"/>
    <mergeCell ref="F31:F32"/>
    <mergeCell ref="F33:F34"/>
    <mergeCell ref="F35:F36"/>
    <mergeCell ref="F37:F38"/>
    <mergeCell ref="F39:F40"/>
    <mergeCell ref="F41:F42"/>
    <mergeCell ref="F43:F44"/>
    <mergeCell ref="F45:F46"/>
    <mergeCell ref="F47:F48"/>
    <mergeCell ref="F49:F50"/>
    <mergeCell ref="F51:F52"/>
    <mergeCell ref="F53:F54"/>
    <mergeCell ref="F55:F56"/>
    <mergeCell ref="F57:F58"/>
    <mergeCell ref="F59:F60"/>
    <mergeCell ref="F61:F62"/>
    <mergeCell ref="H33:H34"/>
    <mergeCell ref="J33:J34"/>
    <mergeCell ref="K33:K34"/>
    <mergeCell ref="G35:G36"/>
    <mergeCell ref="H35:H36"/>
    <mergeCell ref="J35:J36"/>
    <mergeCell ref="K35:K36"/>
    <mergeCell ref="H29:H30"/>
    <mergeCell ref="J29:J30"/>
    <mergeCell ref="K29:K30"/>
    <mergeCell ref="G31:G32"/>
    <mergeCell ref="H31:H32"/>
    <mergeCell ref="J31:J32"/>
    <mergeCell ref="K31:K32"/>
    <mergeCell ref="I29:I30"/>
    <mergeCell ref="I31:I32"/>
    <mergeCell ref="I33:I34"/>
    <mergeCell ref="I35:I36"/>
    <mergeCell ref="G29:G30"/>
    <mergeCell ref="G33:G34"/>
    <mergeCell ref="H41:H42"/>
    <mergeCell ref="J41:J42"/>
    <mergeCell ref="K41:K42"/>
    <mergeCell ref="G43:G44"/>
    <mergeCell ref="H43:H44"/>
    <mergeCell ref="J43:J44"/>
    <mergeCell ref="K43:K44"/>
    <mergeCell ref="H37:H38"/>
    <mergeCell ref="J37:J38"/>
    <mergeCell ref="K37:K38"/>
    <mergeCell ref="G39:G40"/>
    <mergeCell ref="H39:H40"/>
    <mergeCell ref="J39:J40"/>
    <mergeCell ref="K39:K40"/>
    <mergeCell ref="I37:I38"/>
    <mergeCell ref="I39:I40"/>
    <mergeCell ref="I41:I42"/>
    <mergeCell ref="I43:I44"/>
    <mergeCell ref="G37:G38"/>
    <mergeCell ref="G41:G42"/>
    <mergeCell ref="H49:H50"/>
    <mergeCell ref="J49:J50"/>
    <mergeCell ref="K49:K50"/>
    <mergeCell ref="G51:G52"/>
    <mergeCell ref="H51:H52"/>
    <mergeCell ref="J51:J52"/>
    <mergeCell ref="K51:K52"/>
    <mergeCell ref="H45:H46"/>
    <mergeCell ref="J45:J46"/>
    <mergeCell ref="K45:K46"/>
    <mergeCell ref="G47:G48"/>
    <mergeCell ref="H47:H48"/>
    <mergeCell ref="J47:J48"/>
    <mergeCell ref="K47:K48"/>
    <mergeCell ref="I45:I46"/>
    <mergeCell ref="I47:I48"/>
    <mergeCell ref="I49:I50"/>
    <mergeCell ref="I51:I52"/>
    <mergeCell ref="G45:G46"/>
    <mergeCell ref="G49:G50"/>
    <mergeCell ref="J57:J58"/>
    <mergeCell ref="K57:K58"/>
    <mergeCell ref="G59:G60"/>
    <mergeCell ref="H59:H60"/>
    <mergeCell ref="J59:J60"/>
    <mergeCell ref="K59:K60"/>
    <mergeCell ref="H53:H54"/>
    <mergeCell ref="J53:J54"/>
    <mergeCell ref="K53:K54"/>
    <mergeCell ref="G55:G56"/>
    <mergeCell ref="H55:H56"/>
    <mergeCell ref="J55:J56"/>
    <mergeCell ref="K55:K56"/>
    <mergeCell ref="I53:I54"/>
    <mergeCell ref="I55:I56"/>
    <mergeCell ref="I57:I58"/>
    <mergeCell ref="I59:I60"/>
    <mergeCell ref="G53:G54"/>
    <mergeCell ref="G57:G58"/>
    <mergeCell ref="O29:O30"/>
    <mergeCell ref="R29:R30"/>
    <mergeCell ref="T29:T30"/>
    <mergeCell ref="U29:U30"/>
    <mergeCell ref="S29:S30"/>
    <mergeCell ref="P29:P30"/>
    <mergeCell ref="Q29:Q30"/>
    <mergeCell ref="H61:H62"/>
    <mergeCell ref="J61:J62"/>
    <mergeCell ref="K61:K62"/>
    <mergeCell ref="L29:L30"/>
    <mergeCell ref="N29:N30"/>
    <mergeCell ref="M29:M30"/>
    <mergeCell ref="L31:L32"/>
    <mergeCell ref="M31:M32"/>
    <mergeCell ref="N31:N32"/>
    <mergeCell ref="L35:L36"/>
    <mergeCell ref="M35:M36"/>
    <mergeCell ref="N35:N36"/>
    <mergeCell ref="L39:L40"/>
    <mergeCell ref="M39:M40"/>
    <mergeCell ref="N39:N40"/>
    <mergeCell ref="L43:L44"/>
    <mergeCell ref="H57:H58"/>
    <mergeCell ref="T31:T32"/>
    <mergeCell ref="U31:U32"/>
    <mergeCell ref="L33:L34"/>
    <mergeCell ref="M33:M34"/>
    <mergeCell ref="N33:N34"/>
    <mergeCell ref="O33:O34"/>
    <mergeCell ref="P33:P34"/>
    <mergeCell ref="Q33:Q34"/>
    <mergeCell ref="R33:R34"/>
    <mergeCell ref="S33:S34"/>
    <mergeCell ref="T33:T34"/>
    <mergeCell ref="U33:U34"/>
    <mergeCell ref="O31:O32"/>
    <mergeCell ref="P31:P32"/>
    <mergeCell ref="Q31:Q32"/>
    <mergeCell ref="R31:R32"/>
    <mergeCell ref="S31:S32"/>
    <mergeCell ref="T35:T36"/>
    <mergeCell ref="U35:U36"/>
    <mergeCell ref="L37:L38"/>
    <mergeCell ref="M37:M38"/>
    <mergeCell ref="N37:N38"/>
    <mergeCell ref="O37:O38"/>
    <mergeCell ref="P37:P38"/>
    <mergeCell ref="Q37:Q38"/>
    <mergeCell ref="R37:R38"/>
    <mergeCell ref="S37:S38"/>
    <mergeCell ref="T37:T38"/>
    <mergeCell ref="U37:U38"/>
    <mergeCell ref="O35:O36"/>
    <mergeCell ref="P35:P36"/>
    <mergeCell ref="Q35:Q36"/>
    <mergeCell ref="R35:R36"/>
    <mergeCell ref="S35:S36"/>
    <mergeCell ref="T39:T40"/>
    <mergeCell ref="U39:U40"/>
    <mergeCell ref="L41:L42"/>
    <mergeCell ref="M41:M42"/>
    <mergeCell ref="N41:N42"/>
    <mergeCell ref="O41:O42"/>
    <mergeCell ref="P41:P42"/>
    <mergeCell ref="Q41:Q42"/>
    <mergeCell ref="R41:R42"/>
    <mergeCell ref="S41:S42"/>
    <mergeCell ref="T41:T42"/>
    <mergeCell ref="U41:U42"/>
    <mergeCell ref="O39:O40"/>
    <mergeCell ref="P39:P40"/>
    <mergeCell ref="Q39:Q40"/>
    <mergeCell ref="R39:R40"/>
    <mergeCell ref="S39:S40"/>
    <mergeCell ref="R43:R44"/>
    <mergeCell ref="S43:S44"/>
    <mergeCell ref="T43:T44"/>
    <mergeCell ref="U43:U44"/>
    <mergeCell ref="L45:L46"/>
    <mergeCell ref="M45:M46"/>
    <mergeCell ref="N45:N46"/>
    <mergeCell ref="O45:O46"/>
    <mergeCell ref="P45:P46"/>
    <mergeCell ref="Q45:Q46"/>
    <mergeCell ref="R45:R46"/>
    <mergeCell ref="S45:S46"/>
    <mergeCell ref="T45:T46"/>
    <mergeCell ref="U45:U46"/>
    <mergeCell ref="M43:M44"/>
    <mergeCell ref="N43:N44"/>
    <mergeCell ref="O43:O44"/>
    <mergeCell ref="P43:P44"/>
    <mergeCell ref="Q43:Q44"/>
    <mergeCell ref="Q47:Q48"/>
    <mergeCell ref="R47:R48"/>
    <mergeCell ref="S47:S48"/>
    <mergeCell ref="T47:T48"/>
    <mergeCell ref="U47:U48"/>
    <mergeCell ref="L47:L48"/>
    <mergeCell ref="M47:M48"/>
    <mergeCell ref="N47:N48"/>
    <mergeCell ref="O47:O48"/>
    <mergeCell ref="P47:P48"/>
    <mergeCell ref="Q49:Q50"/>
    <mergeCell ref="R49:R50"/>
    <mergeCell ref="S49:S50"/>
    <mergeCell ref="T49:T50"/>
    <mergeCell ref="U49:U50"/>
    <mergeCell ref="L49:L50"/>
    <mergeCell ref="M49:M50"/>
    <mergeCell ref="N49:N50"/>
    <mergeCell ref="O49:O50"/>
    <mergeCell ref="P49:P50"/>
    <mergeCell ref="Q51:Q52"/>
    <mergeCell ref="R51:R52"/>
    <mergeCell ref="S51:S52"/>
    <mergeCell ref="T51:T52"/>
    <mergeCell ref="U51:U52"/>
    <mergeCell ref="L51:L52"/>
    <mergeCell ref="M51:M52"/>
    <mergeCell ref="N51:N52"/>
    <mergeCell ref="O51:O52"/>
    <mergeCell ref="P51:P52"/>
    <mergeCell ref="Q53:Q54"/>
    <mergeCell ref="R53:R54"/>
    <mergeCell ref="S53:S54"/>
    <mergeCell ref="T53:T54"/>
    <mergeCell ref="U53:U54"/>
    <mergeCell ref="L53:L54"/>
    <mergeCell ref="M53:M54"/>
    <mergeCell ref="N53:N54"/>
    <mergeCell ref="O53:O54"/>
    <mergeCell ref="P53:P54"/>
    <mergeCell ref="Q55:Q56"/>
    <mergeCell ref="R55:R56"/>
    <mergeCell ref="S55:S56"/>
    <mergeCell ref="T55:T56"/>
    <mergeCell ref="U55:U56"/>
    <mergeCell ref="L55:L56"/>
    <mergeCell ref="M55:M56"/>
    <mergeCell ref="N55:N56"/>
    <mergeCell ref="O55:O56"/>
    <mergeCell ref="P55:P56"/>
    <mergeCell ref="Q57:Q58"/>
    <mergeCell ref="R57:R58"/>
    <mergeCell ref="S57:S58"/>
    <mergeCell ref="T57:T58"/>
    <mergeCell ref="U57:U58"/>
    <mergeCell ref="L57:L58"/>
    <mergeCell ref="M57:M58"/>
    <mergeCell ref="N57:N58"/>
    <mergeCell ref="O57:O58"/>
    <mergeCell ref="P57:P58"/>
    <mergeCell ref="Q59:Q60"/>
    <mergeCell ref="R59:R60"/>
    <mergeCell ref="S59:S60"/>
    <mergeCell ref="T59:T60"/>
    <mergeCell ref="U59:U60"/>
    <mergeCell ref="L59:L60"/>
    <mergeCell ref="M59:M60"/>
    <mergeCell ref="N59:N60"/>
    <mergeCell ref="O59:O60"/>
    <mergeCell ref="P59:P60"/>
    <mergeCell ref="I61:I62"/>
    <mergeCell ref="O66:P66"/>
    <mergeCell ref="O67:P67"/>
    <mergeCell ref="Q61:Q62"/>
    <mergeCell ref="R61:R62"/>
    <mergeCell ref="S61:S62"/>
    <mergeCell ref="T61:T62"/>
    <mergeCell ref="U61:U62"/>
    <mergeCell ref="L61:L62"/>
    <mergeCell ref="M61:M62"/>
    <mergeCell ref="N61:N62"/>
    <mergeCell ref="O61:O62"/>
    <mergeCell ref="P61:P62"/>
    <mergeCell ref="D63:K63"/>
    <mergeCell ref="G61:G62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showGridLines="0" workbookViewId="0">
      <selection activeCell="A6" sqref="A6:A7"/>
    </sheetView>
  </sheetViews>
  <sheetFormatPr defaultRowHeight="15" customHeight="1" x14ac:dyDescent="0.2"/>
  <cols>
    <col min="1" max="1" width="24" style="124" bestFit="1" customWidth="1"/>
    <col min="2" max="6" width="13.85546875" style="124" customWidth="1"/>
    <col min="7" max="7" width="10.42578125" style="124" bestFit="1" customWidth="1"/>
    <col min="8" max="16384" width="9.140625" style="123"/>
  </cols>
  <sheetData>
    <row r="2" spans="1:7" ht="15" customHeight="1" x14ac:dyDescent="0.2">
      <c r="A2" s="125" t="s">
        <v>198</v>
      </c>
      <c r="B2" s="125"/>
      <c r="C2" s="125"/>
      <c r="D2" s="125"/>
      <c r="E2" s="125"/>
      <c r="F2" s="125"/>
      <c r="G2" s="125"/>
    </row>
    <row r="3" spans="1:7" ht="15" customHeight="1" x14ac:dyDescent="0.2">
      <c r="A3" s="126"/>
      <c r="B3" s="126"/>
      <c r="C3" s="126"/>
      <c r="D3" s="126"/>
      <c r="E3" s="126"/>
      <c r="F3" s="126"/>
      <c r="G3" s="126"/>
    </row>
    <row r="4" spans="1:7" ht="15" customHeight="1" x14ac:dyDescent="0.2">
      <c r="A4" s="127" t="s">
        <v>233</v>
      </c>
      <c r="B4" s="127"/>
      <c r="C4" s="127"/>
      <c r="D4" s="127"/>
      <c r="E4" s="127"/>
      <c r="F4" s="127"/>
      <c r="G4" s="127"/>
    </row>
    <row r="6" spans="1:7" ht="15" customHeight="1" x14ac:dyDescent="0.2">
      <c r="A6" s="114" t="s">
        <v>156</v>
      </c>
      <c r="B6" s="115" t="s">
        <v>157</v>
      </c>
      <c r="C6" s="115" t="s">
        <v>158</v>
      </c>
      <c r="D6" s="115" t="s">
        <v>159</v>
      </c>
      <c r="E6" s="115" t="s">
        <v>160</v>
      </c>
      <c r="F6" s="115" t="s">
        <v>7</v>
      </c>
      <c r="G6" s="115" t="s">
        <v>161</v>
      </c>
    </row>
    <row r="7" spans="1:7" ht="15" customHeight="1" x14ac:dyDescent="0.2">
      <c r="A7" s="116"/>
      <c r="B7" s="117" t="s">
        <v>8</v>
      </c>
      <c r="C7" s="117" t="s">
        <v>8</v>
      </c>
      <c r="D7" s="117" t="s">
        <v>8</v>
      </c>
      <c r="E7" s="117" t="s">
        <v>8</v>
      </c>
      <c r="F7" s="117" t="s">
        <v>8</v>
      </c>
      <c r="G7" s="117" t="s">
        <v>162</v>
      </c>
    </row>
    <row r="8" spans="1:7" ht="15" customHeight="1" x14ac:dyDescent="0.2">
      <c r="A8" s="45" t="s">
        <v>163</v>
      </c>
      <c r="B8" s="118">
        <v>408936.03499999997</v>
      </c>
      <c r="C8" s="118">
        <v>404254.065</v>
      </c>
      <c r="D8" s="118">
        <v>1673423.855</v>
      </c>
      <c r="E8" s="118">
        <v>8000470.1699999999</v>
      </c>
      <c r="F8" s="118">
        <v>10487084.125</v>
      </c>
      <c r="G8" s="119">
        <v>26.811709279999999</v>
      </c>
    </row>
    <row r="9" spans="1:7" ht="15" customHeight="1" x14ac:dyDescent="0.2">
      <c r="A9" s="45" t="s">
        <v>164</v>
      </c>
      <c r="B9" s="118">
        <v>403688.12099999998</v>
      </c>
      <c r="C9" s="118">
        <v>399066.22499999998</v>
      </c>
      <c r="D9" s="118">
        <v>1651948.5549999999</v>
      </c>
      <c r="E9" s="118">
        <v>7897799.0449999999</v>
      </c>
      <c r="F9" s="118">
        <v>10352501.946</v>
      </c>
      <c r="G9" s="119">
        <v>26.46763009</v>
      </c>
    </row>
    <row r="10" spans="1:7" ht="15" customHeight="1" x14ac:dyDescent="0.2">
      <c r="A10" s="45" t="s">
        <v>165</v>
      </c>
      <c r="B10" s="118">
        <v>88811.375</v>
      </c>
      <c r="C10" s="118">
        <v>87794.57</v>
      </c>
      <c r="D10" s="118">
        <v>363428.69</v>
      </c>
      <c r="E10" s="118">
        <v>1737515.72</v>
      </c>
      <c r="F10" s="118">
        <v>2277550.355</v>
      </c>
      <c r="G10" s="119">
        <v>5.82287862</v>
      </c>
    </row>
    <row r="11" spans="1:7" ht="15" customHeight="1" x14ac:dyDescent="0.2">
      <c r="A11" s="45" t="s">
        <v>166</v>
      </c>
      <c r="B11" s="118">
        <v>161475.25200000001</v>
      </c>
      <c r="C11" s="118">
        <v>159626.495</v>
      </c>
      <c r="D11" s="118">
        <v>660779.42000000004</v>
      </c>
      <c r="E11" s="118">
        <v>3159119.5750000002</v>
      </c>
      <c r="F11" s="118">
        <v>4141000.7420000001</v>
      </c>
      <c r="G11" s="119">
        <v>10.58705204</v>
      </c>
    </row>
    <row r="12" spans="1:7" ht="15" customHeight="1" x14ac:dyDescent="0.2">
      <c r="A12" s="45" t="s">
        <v>167</v>
      </c>
      <c r="B12" s="118">
        <v>242212.86199999999</v>
      </c>
      <c r="C12" s="118">
        <v>239439.73</v>
      </c>
      <c r="D12" s="118">
        <v>991169.14</v>
      </c>
      <c r="E12" s="118">
        <v>4738679.4649999999</v>
      </c>
      <c r="F12" s="118">
        <v>6211501.1969999997</v>
      </c>
      <c r="G12" s="119">
        <v>15.88057805</v>
      </c>
    </row>
    <row r="13" spans="1:7" ht="15" customHeight="1" x14ac:dyDescent="0.2">
      <c r="A13" s="45" t="s">
        <v>168</v>
      </c>
      <c r="B13" s="118">
        <v>155500.65700000001</v>
      </c>
      <c r="C13" s="118">
        <v>153720.315</v>
      </c>
      <c r="D13" s="118">
        <v>636330.58499999996</v>
      </c>
      <c r="E13" s="118">
        <v>3042232.1850000001</v>
      </c>
      <c r="F13" s="118">
        <v>3987783.7420000001</v>
      </c>
      <c r="G13" s="119">
        <v>10.19533111</v>
      </c>
    </row>
    <row r="14" spans="1:7" ht="15" customHeight="1" x14ac:dyDescent="0.2">
      <c r="A14" s="45" t="s">
        <v>169</v>
      </c>
      <c r="B14" s="118">
        <v>64590.097999999998</v>
      </c>
      <c r="C14" s="118">
        <v>63850.6</v>
      </c>
      <c r="D14" s="118">
        <v>264311.755</v>
      </c>
      <c r="E14" s="118">
        <v>1263647.8400000001</v>
      </c>
      <c r="F14" s="118">
        <v>1656400.2930000001</v>
      </c>
      <c r="G14" s="119">
        <v>4.2348208100000004</v>
      </c>
    </row>
    <row r="15" spans="1:7" ht="15" customHeight="1" x14ac:dyDescent="0.2">
      <c r="A15" s="122" t="s">
        <v>170</v>
      </c>
      <c r="B15" s="120" t="s">
        <v>171</v>
      </c>
      <c r="C15" s="120" t="s">
        <v>172</v>
      </c>
      <c r="D15" s="120" t="s">
        <v>173</v>
      </c>
      <c r="E15" s="120" t="s">
        <v>174</v>
      </c>
      <c r="F15" s="120" t="s">
        <v>175</v>
      </c>
      <c r="G15" s="121"/>
    </row>
    <row r="16" spans="1:7" ht="15" customHeight="1" x14ac:dyDescent="0.2">
      <c r="A16" s="122" t="s">
        <v>176</v>
      </c>
      <c r="B16" s="120" t="s">
        <v>177</v>
      </c>
      <c r="C16" s="120" t="s">
        <v>178</v>
      </c>
      <c r="D16" s="120" t="s">
        <v>179</v>
      </c>
      <c r="E16" s="120" t="s">
        <v>180</v>
      </c>
      <c r="F16" s="120" t="s">
        <v>181</v>
      </c>
      <c r="G16" s="122"/>
    </row>
    <row r="17" spans="1:7" ht="15" customHeight="1" x14ac:dyDescent="0.2">
      <c r="A17" s="122" t="s">
        <v>182</v>
      </c>
      <c r="B17" s="120" t="s">
        <v>183</v>
      </c>
      <c r="C17" s="120" t="s">
        <v>184</v>
      </c>
      <c r="D17" s="120" t="s">
        <v>185</v>
      </c>
      <c r="E17" s="120" t="s">
        <v>186</v>
      </c>
      <c r="F17" s="120" t="s">
        <v>187</v>
      </c>
      <c r="G17" s="122"/>
    </row>
    <row r="18" spans="1:7" ht="15" customHeight="1" x14ac:dyDescent="0.2">
      <c r="A18" s="122" t="s">
        <v>188</v>
      </c>
      <c r="B18" s="120" t="s">
        <v>189</v>
      </c>
      <c r="C18" s="120" t="s">
        <v>190</v>
      </c>
      <c r="D18" s="120" t="s">
        <v>191</v>
      </c>
      <c r="E18" s="120" t="s">
        <v>192</v>
      </c>
      <c r="F18" s="120" t="s">
        <v>193</v>
      </c>
      <c r="G18" s="122"/>
    </row>
  </sheetData>
  <mergeCells count="3">
    <mergeCell ref="A6:A7"/>
    <mergeCell ref="A4:G4"/>
    <mergeCell ref="A2:G2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50"/>
  <sheetViews>
    <sheetView showGridLines="0" zoomScaleNormal="100" workbookViewId="0">
      <selection activeCell="A6" sqref="A6"/>
    </sheetView>
  </sheetViews>
  <sheetFormatPr defaultColWidth="8.85546875" defaultRowHeight="15" customHeight="1" x14ac:dyDescent="0.25"/>
  <cols>
    <col min="1" max="1" width="19.42578125" style="14" bestFit="1" customWidth="1"/>
    <col min="2" max="2" width="8.5703125" style="14" bestFit="1" customWidth="1"/>
    <col min="3" max="3" width="13.5703125" style="14" bestFit="1" customWidth="1"/>
    <col min="4" max="4" width="18.140625" style="14" bestFit="1" customWidth="1"/>
    <col min="5" max="5" width="10.42578125" style="14" bestFit="1" customWidth="1"/>
    <col min="6" max="6" width="8.85546875" style="14" customWidth="1"/>
    <col min="7" max="7" width="19.42578125" style="14" bestFit="1" customWidth="1"/>
    <col min="8" max="8" width="8.5703125" style="14" bestFit="1" customWidth="1"/>
    <col min="9" max="9" width="13.5703125" style="14" bestFit="1" customWidth="1"/>
    <col min="10" max="10" width="18.140625" style="14" bestFit="1" customWidth="1"/>
    <col min="11" max="11" width="10.42578125" style="14" bestFit="1" customWidth="1"/>
    <col min="12" max="12" width="8.85546875" style="14" customWidth="1"/>
    <col min="13" max="16384" width="8.85546875" style="14"/>
  </cols>
  <sheetData>
    <row r="2" spans="1:11" s="2" customFormat="1" ht="15" customHeight="1" x14ac:dyDescent="0.25">
      <c r="A2" s="1" t="s">
        <v>198</v>
      </c>
      <c r="B2" s="1"/>
      <c r="C2" s="1"/>
      <c r="D2" s="1"/>
      <c r="E2" s="1"/>
      <c r="F2" s="1"/>
      <c r="G2" s="1"/>
      <c r="H2" s="1"/>
      <c r="I2" s="1"/>
      <c r="J2" s="1"/>
      <c r="K2" s="1"/>
    </row>
    <row r="4" spans="1:11" s="2" customFormat="1" ht="15" customHeight="1" x14ac:dyDescent="0.25">
      <c r="A4" s="3" t="s">
        <v>199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s="5" customFormat="1" ht="15" customHeight="1" x14ac:dyDescent="0.25">
      <c r="A5" s="4" t="s">
        <v>200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s="9" customFormat="1" ht="30" customHeight="1" x14ac:dyDescent="0.25">
      <c r="A6" s="6" t="s">
        <v>0</v>
      </c>
      <c r="B6" s="7" t="s">
        <v>156</v>
      </c>
      <c r="C6" s="7" t="s">
        <v>201</v>
      </c>
      <c r="D6" s="7" t="s">
        <v>202</v>
      </c>
      <c r="E6" s="8" t="s">
        <v>203</v>
      </c>
      <c r="G6" s="6" t="s">
        <v>0</v>
      </c>
      <c r="H6" s="7" t="s">
        <v>156</v>
      </c>
      <c r="I6" s="7" t="s">
        <v>201</v>
      </c>
      <c r="J6" s="7" t="s">
        <v>202</v>
      </c>
      <c r="K6" s="8" t="s">
        <v>203</v>
      </c>
    </row>
    <row r="7" spans="1:11" ht="15" customHeight="1" x14ac:dyDescent="0.25">
      <c r="A7" s="10" t="s">
        <v>15</v>
      </c>
      <c r="B7" s="129" t="s">
        <v>163</v>
      </c>
      <c r="C7" s="12">
        <v>352531.07199999999</v>
      </c>
      <c r="D7" s="12">
        <v>1.34058544005354</v>
      </c>
      <c r="E7" s="13">
        <f>D7/D14</f>
        <v>0.26811708801070827</v>
      </c>
      <c r="G7" s="10" t="s">
        <v>9</v>
      </c>
      <c r="H7" s="129" t="s">
        <v>163</v>
      </c>
      <c r="I7" s="12">
        <v>56404.963000000003</v>
      </c>
      <c r="J7" s="12">
        <v>0.214493638009187</v>
      </c>
      <c r="K7" s="13">
        <f>D7/D14</f>
        <v>0.26811708801070827</v>
      </c>
    </row>
    <row r="8" spans="1:11" ht="15" customHeight="1" x14ac:dyDescent="0.25">
      <c r="A8" s="15"/>
      <c r="B8" s="130" t="s">
        <v>164</v>
      </c>
      <c r="C8" s="17">
        <v>348006.98700000002</v>
      </c>
      <c r="D8" s="17">
        <v>1.3233815026923399</v>
      </c>
      <c r="E8" s="18">
        <f>D8/D14</f>
        <v>0.26467630053846825</v>
      </c>
      <c r="G8" s="15"/>
      <c r="H8" s="130" t="s">
        <v>164</v>
      </c>
      <c r="I8" s="17">
        <v>55681.133999999998</v>
      </c>
      <c r="J8" s="17">
        <v>0.211741101578899</v>
      </c>
      <c r="K8" s="18">
        <f>D8/D14</f>
        <v>0.26467630053846825</v>
      </c>
    </row>
    <row r="9" spans="1:11" ht="15" customHeight="1" x14ac:dyDescent="0.25">
      <c r="A9" s="15"/>
      <c r="B9" s="129" t="s">
        <v>165</v>
      </c>
      <c r="C9" s="12">
        <v>76561.539000000004</v>
      </c>
      <c r="D9" s="12">
        <v>0.29114393766541902</v>
      </c>
      <c r="E9" s="13">
        <f>D9/D14</f>
        <v>5.8228787533083866E-2</v>
      </c>
      <c r="G9" s="15"/>
      <c r="H9" s="129" t="s">
        <v>165</v>
      </c>
      <c r="I9" s="12">
        <v>12249.835999999999</v>
      </c>
      <c r="J9" s="12">
        <v>4.6582991086367903E-2</v>
      </c>
      <c r="K9" s="13">
        <f>D9/D14</f>
        <v>5.8228787533083866E-2</v>
      </c>
    </row>
    <row r="10" spans="1:11" ht="15" customHeight="1" x14ac:dyDescent="0.25">
      <c r="A10" s="15"/>
      <c r="B10" s="130" t="s">
        <v>166</v>
      </c>
      <c r="C10" s="17">
        <v>139202.79800000001</v>
      </c>
      <c r="D10" s="17">
        <v>0.52935261324571803</v>
      </c>
      <c r="E10" s="18">
        <f>D10/D14</f>
        <v>0.10587052264914372</v>
      </c>
      <c r="G10" s="15"/>
      <c r="H10" s="130" t="s">
        <v>166</v>
      </c>
      <c r="I10" s="17">
        <v>22272.454000000002</v>
      </c>
      <c r="J10" s="17">
        <v>8.4696442152657397E-2</v>
      </c>
      <c r="K10" s="18">
        <f>D10/D14</f>
        <v>0.10587052264914372</v>
      </c>
    </row>
    <row r="11" spans="1:11" ht="15" customHeight="1" x14ac:dyDescent="0.25">
      <c r="A11" s="15"/>
      <c r="B11" s="129" t="s">
        <v>167</v>
      </c>
      <c r="C11" s="12">
        <v>208804.18900000001</v>
      </c>
      <c r="D11" s="12">
        <v>0.79402888944662497</v>
      </c>
      <c r="E11" s="13">
        <f>D11/D14</f>
        <v>0.15880577788932515</v>
      </c>
      <c r="G11" s="15"/>
      <c r="H11" s="129" t="s">
        <v>167</v>
      </c>
      <c r="I11" s="12">
        <v>33408.673000000003</v>
      </c>
      <c r="J11" s="12">
        <v>0.12704463280703401</v>
      </c>
      <c r="K11" s="13">
        <f>D11/D14</f>
        <v>0.15880577788932515</v>
      </c>
    </row>
    <row r="12" spans="1:11" ht="15" customHeight="1" x14ac:dyDescent="0.25">
      <c r="A12" s="15"/>
      <c r="B12" s="130" t="s">
        <v>168</v>
      </c>
      <c r="C12" s="17">
        <v>134052.288</v>
      </c>
      <c r="D12" s="17">
        <v>0.50976654193666204</v>
      </c>
      <c r="E12" s="18">
        <f>D12/D14</f>
        <v>0.10195330838733252</v>
      </c>
      <c r="G12" s="15"/>
      <c r="H12" s="130" t="s">
        <v>168</v>
      </c>
      <c r="I12" s="17">
        <v>21448.368999999999</v>
      </c>
      <c r="J12" s="17">
        <v>8.1562657813878503E-2</v>
      </c>
      <c r="K12" s="18">
        <f>D12/D14</f>
        <v>0.10195330838733252</v>
      </c>
    </row>
    <row r="13" spans="1:11" ht="15" customHeight="1" x14ac:dyDescent="0.25">
      <c r="A13" s="15"/>
      <c r="B13" s="129" t="s">
        <v>169</v>
      </c>
      <c r="C13" s="12">
        <v>55681.127</v>
      </c>
      <c r="D13" s="12">
        <v>0.21174107495969099</v>
      </c>
      <c r="E13" s="13">
        <f>D13/D14</f>
        <v>4.2348214991938242E-2</v>
      </c>
      <c r="G13" s="15"/>
      <c r="H13" s="129" t="s">
        <v>169</v>
      </c>
      <c r="I13" s="12">
        <v>8908.9709999999995</v>
      </c>
      <c r="J13" s="12">
        <v>3.3878536551975903E-2</v>
      </c>
      <c r="K13" s="13">
        <f>D13/D14</f>
        <v>4.2348214991938242E-2</v>
      </c>
    </row>
    <row r="14" spans="1:11" s="5" customFormat="1" ht="15" customHeight="1" x14ac:dyDescent="0.25">
      <c r="A14" s="19"/>
      <c r="B14" s="131" t="s">
        <v>204</v>
      </c>
      <c r="C14" s="20">
        <f>SUM(C7:C13)</f>
        <v>1314840</v>
      </c>
      <c r="D14" s="20">
        <f>SUM(D7:D13)</f>
        <v>4.9999999999999947</v>
      </c>
      <c r="E14" s="21">
        <f>SUM(E7:E13)</f>
        <v>1</v>
      </c>
      <c r="G14" s="19"/>
      <c r="H14" s="131" t="s">
        <v>204</v>
      </c>
      <c r="I14" s="20">
        <f>SUM(I7:I13)</f>
        <v>210374.40000000002</v>
      </c>
      <c r="J14" s="20">
        <f>SUM(J7:J13)</f>
        <v>0.79999999999999971</v>
      </c>
      <c r="K14" s="21">
        <f>SUM(K7:K13)</f>
        <v>1</v>
      </c>
    </row>
    <row r="15" spans="1:11" s="23" customFormat="1" ht="15" customHeight="1" x14ac:dyDescent="0.25">
      <c r="A15" s="128" t="s">
        <v>205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</row>
    <row r="17" spans="1:11" s="5" customFormat="1" ht="15" customHeight="1" x14ac:dyDescent="0.25">
      <c r="A17" s="4" t="s">
        <v>206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s="9" customFormat="1" ht="30" customHeight="1" x14ac:dyDescent="0.25">
      <c r="A18" s="6" t="s">
        <v>0</v>
      </c>
      <c r="B18" s="7" t="s">
        <v>156</v>
      </c>
      <c r="C18" s="7" t="s">
        <v>201</v>
      </c>
      <c r="D18" s="7" t="s">
        <v>202</v>
      </c>
      <c r="E18" s="8" t="s">
        <v>203</v>
      </c>
    </row>
    <row r="19" spans="1:11" ht="15" customHeight="1" x14ac:dyDescent="0.25">
      <c r="A19" s="10" t="s">
        <v>22</v>
      </c>
      <c r="B19" s="129" t="s">
        <v>163</v>
      </c>
      <c r="C19" s="12">
        <v>404254.065</v>
      </c>
      <c r="D19" s="12">
        <v>2.3058068959616702</v>
      </c>
      <c r="E19" s="13">
        <f>D19/D26</f>
        <v>0.26811708092577546</v>
      </c>
    </row>
    <row r="20" spans="1:11" ht="15" customHeight="1" x14ac:dyDescent="0.25">
      <c r="A20" s="15"/>
      <c r="B20" s="130" t="s">
        <v>164</v>
      </c>
      <c r="C20" s="17">
        <v>399066.22499999998</v>
      </c>
      <c r="D20" s="17">
        <v>2.2762162046543502</v>
      </c>
      <c r="E20" s="18">
        <f>D20/D26</f>
        <v>0.26467630286678473</v>
      </c>
    </row>
    <row r="21" spans="1:11" ht="15" customHeight="1" x14ac:dyDescent="0.25">
      <c r="A21" s="15"/>
      <c r="B21" s="129" t="s">
        <v>165</v>
      </c>
      <c r="C21" s="12">
        <v>87794.57</v>
      </c>
      <c r="D21" s="12">
        <v>0.50076756787588395</v>
      </c>
      <c r="E21" s="13">
        <f>D21/D26</f>
        <v>5.8228786962312054E-2</v>
      </c>
    </row>
    <row r="22" spans="1:11" ht="15" customHeight="1" x14ac:dyDescent="0.25">
      <c r="A22" s="15"/>
      <c r="B22" s="130" t="s">
        <v>166</v>
      </c>
      <c r="C22" s="17">
        <v>159626.495</v>
      </c>
      <c r="D22" s="17">
        <v>0.91048651038101802</v>
      </c>
      <c r="E22" s="18">
        <f>D22/D26</f>
        <v>0.10587052446290901</v>
      </c>
    </row>
    <row r="23" spans="1:11" ht="15" customHeight="1" x14ac:dyDescent="0.25">
      <c r="A23" s="15"/>
      <c r="B23" s="129" t="s">
        <v>167</v>
      </c>
      <c r="C23" s="12">
        <v>239439.73</v>
      </c>
      <c r="D23" s="12">
        <v>1.3657296942733299</v>
      </c>
      <c r="E23" s="13">
        <f>D23/D26</f>
        <v>0.15880577840387547</v>
      </c>
    </row>
    <row r="24" spans="1:11" ht="15" customHeight="1" x14ac:dyDescent="0.25">
      <c r="A24" s="15"/>
      <c r="B24" s="130" t="s">
        <v>168</v>
      </c>
      <c r="C24" s="17">
        <v>153720.315</v>
      </c>
      <c r="D24" s="17">
        <v>0.87679851129363495</v>
      </c>
      <c r="E24" s="18">
        <f>D24/D26</f>
        <v>0.10195331526670168</v>
      </c>
    </row>
    <row r="25" spans="1:11" ht="15" customHeight="1" x14ac:dyDescent="0.25">
      <c r="A25" s="15"/>
      <c r="B25" s="129" t="s">
        <v>169</v>
      </c>
      <c r="C25" s="12">
        <v>63850.6</v>
      </c>
      <c r="D25" s="12">
        <v>0.36419461556011901</v>
      </c>
      <c r="E25" s="13">
        <f>D25/D26</f>
        <v>4.234821111164172E-2</v>
      </c>
    </row>
    <row r="26" spans="1:11" s="5" customFormat="1" ht="15" customHeight="1" x14ac:dyDescent="0.25">
      <c r="A26" s="19"/>
      <c r="B26" s="131" t="s">
        <v>204</v>
      </c>
      <c r="C26" s="20">
        <f>SUM(C19:C25)</f>
        <v>1507752</v>
      </c>
      <c r="D26" s="20">
        <f>SUM(D19:D25)</f>
        <v>8.600000000000005</v>
      </c>
      <c r="E26" s="21">
        <f>SUM(E19:E25)</f>
        <v>1.0000000000000002</v>
      </c>
    </row>
    <row r="27" spans="1:11" s="23" customFormat="1" ht="15" customHeight="1" x14ac:dyDescent="0.25">
      <c r="A27" s="128" t="s">
        <v>205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</row>
    <row r="29" spans="1:11" s="5" customFormat="1" ht="15" customHeight="1" x14ac:dyDescent="0.25">
      <c r="A29" s="4" t="s">
        <v>207</v>
      </c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s="9" customFormat="1" ht="30" customHeight="1" x14ac:dyDescent="0.25">
      <c r="A30" s="6" t="s">
        <v>0</v>
      </c>
      <c r="B30" s="7" t="s">
        <v>156</v>
      </c>
      <c r="C30" s="7" t="s">
        <v>208</v>
      </c>
      <c r="D30" s="7" t="s">
        <v>209</v>
      </c>
      <c r="E30" s="8" t="s">
        <v>210</v>
      </c>
      <c r="G30" s="6" t="s">
        <v>0</v>
      </c>
      <c r="H30" s="7" t="s">
        <v>156</v>
      </c>
      <c r="I30" s="7" t="s">
        <v>208</v>
      </c>
      <c r="J30" s="7" t="s">
        <v>209</v>
      </c>
      <c r="K30" s="8" t="s">
        <v>210</v>
      </c>
    </row>
    <row r="31" spans="1:11" ht="15" customHeight="1" x14ac:dyDescent="0.25">
      <c r="A31" s="10" t="s">
        <v>27</v>
      </c>
      <c r="B31" s="129" t="s">
        <v>163</v>
      </c>
      <c r="C31" s="12">
        <v>832011.3</v>
      </c>
      <c r="D31" s="12">
        <v>4.7456724845995897</v>
      </c>
      <c r="E31" s="13">
        <f>D31/D38</f>
        <v>0.26811708952540064</v>
      </c>
      <c r="G31" s="10" t="s">
        <v>32</v>
      </c>
      <c r="H31" s="129" t="s">
        <v>163</v>
      </c>
      <c r="I31" s="12">
        <v>841412.55500000005</v>
      </c>
      <c r="J31" s="12">
        <v>4.7992958875199596</v>
      </c>
      <c r="K31" s="13">
        <f>D31/D38</f>
        <v>0.26811708952540064</v>
      </c>
    </row>
    <row r="32" spans="1:11" ht="15" customHeight="1" x14ac:dyDescent="0.25">
      <c r="A32" s="15"/>
      <c r="B32" s="130" t="s">
        <v>164</v>
      </c>
      <c r="C32" s="17">
        <v>821333.97</v>
      </c>
      <c r="D32" s="17">
        <v>4.6847705338808998</v>
      </c>
      <c r="E32" s="18">
        <f>D32/D38</f>
        <v>0.2646763013492035</v>
      </c>
      <c r="G32" s="15"/>
      <c r="H32" s="130" t="s">
        <v>164</v>
      </c>
      <c r="I32" s="17">
        <v>830614.58499999996</v>
      </c>
      <c r="J32" s="17">
        <v>4.7377058236367802</v>
      </c>
      <c r="K32" s="18">
        <f>D32/D38</f>
        <v>0.2646763013492035</v>
      </c>
    </row>
    <row r="33" spans="1:11" ht="15" customHeight="1" x14ac:dyDescent="0.25">
      <c r="A33" s="15"/>
      <c r="B33" s="129" t="s">
        <v>165</v>
      </c>
      <c r="C33" s="12">
        <v>180693.47500000001</v>
      </c>
      <c r="D33" s="12">
        <v>1.03064952657997</v>
      </c>
      <c r="E33" s="13">
        <f>D33/D38</f>
        <v>5.8228786812427706E-2</v>
      </c>
      <c r="G33" s="15"/>
      <c r="H33" s="129" t="s">
        <v>165</v>
      </c>
      <c r="I33" s="12">
        <v>182735.215</v>
      </c>
      <c r="J33" s="12">
        <v>1.0422953171343801</v>
      </c>
      <c r="K33" s="13">
        <f>D33/D38</f>
        <v>5.8228786812427706E-2</v>
      </c>
    </row>
    <row r="34" spans="1:11" ht="15" customHeight="1" x14ac:dyDescent="0.25">
      <c r="A34" s="15"/>
      <c r="B34" s="130" t="s">
        <v>166</v>
      </c>
      <c r="C34" s="17">
        <v>328533.59000000003</v>
      </c>
      <c r="D34" s="17">
        <v>1.87390822496007</v>
      </c>
      <c r="E34" s="18">
        <f>D34/D38</f>
        <v>0.10587052118418479</v>
      </c>
      <c r="G34" s="15"/>
      <c r="H34" s="130" t="s">
        <v>166</v>
      </c>
      <c r="I34" s="17">
        <v>332245.83</v>
      </c>
      <c r="J34" s="17">
        <v>1.8950823066392899</v>
      </c>
      <c r="K34" s="18">
        <f>D34/D38</f>
        <v>0.10587052118418479</v>
      </c>
    </row>
    <row r="35" spans="1:11" ht="15" customHeight="1" x14ac:dyDescent="0.25">
      <c r="A35" s="15"/>
      <c r="B35" s="129" t="s">
        <v>167</v>
      </c>
      <c r="C35" s="12">
        <v>492800.38500000001</v>
      </c>
      <c r="D35" s="12">
        <v>2.8108623374401098</v>
      </c>
      <c r="E35" s="13">
        <f>D35/D38</f>
        <v>0.15880578177627747</v>
      </c>
      <c r="G35" s="15"/>
      <c r="H35" s="129" t="s">
        <v>167</v>
      </c>
      <c r="I35" s="12">
        <v>498368.755</v>
      </c>
      <c r="J35" s="12">
        <v>2.8426235169974898</v>
      </c>
      <c r="K35" s="13">
        <f>D35/D38</f>
        <v>0.15880578177627747</v>
      </c>
    </row>
    <row r="36" spans="1:11" ht="15" customHeight="1" x14ac:dyDescent="0.25">
      <c r="A36" s="15"/>
      <c r="B36" s="130" t="s">
        <v>168</v>
      </c>
      <c r="C36" s="17">
        <v>316377.84999999998</v>
      </c>
      <c r="D36" s="17">
        <v>1.8045736367784599</v>
      </c>
      <c r="E36" s="18">
        <f>D36/D38</f>
        <v>0.10195331281234242</v>
      </c>
      <c r="G36" s="15"/>
      <c r="H36" s="130" t="s">
        <v>168</v>
      </c>
      <c r="I36" s="17">
        <v>319952.73499999999</v>
      </c>
      <c r="J36" s="17">
        <v>1.82496426534337</v>
      </c>
      <c r="K36" s="18">
        <f>D36/D38</f>
        <v>0.10195331281234242</v>
      </c>
    </row>
    <row r="37" spans="1:11" ht="15" customHeight="1" x14ac:dyDescent="0.25">
      <c r="A37" s="15"/>
      <c r="B37" s="129" t="s">
        <v>169</v>
      </c>
      <c r="C37" s="12">
        <v>131413.43</v>
      </c>
      <c r="D37" s="12">
        <v>0.749563255760894</v>
      </c>
      <c r="E37" s="13">
        <f>D37/D38</f>
        <v>4.2348206540163524E-2</v>
      </c>
      <c r="G37" s="15"/>
      <c r="H37" s="129" t="s">
        <v>169</v>
      </c>
      <c r="I37" s="12">
        <v>132898.32500000001</v>
      </c>
      <c r="J37" s="12">
        <v>0.75803288272872504</v>
      </c>
      <c r="K37" s="13">
        <f>D37/D38</f>
        <v>4.2348206540163524E-2</v>
      </c>
    </row>
    <row r="38" spans="1:11" s="5" customFormat="1" ht="15" customHeight="1" x14ac:dyDescent="0.25">
      <c r="A38" s="19"/>
      <c r="B38" s="131" t="s">
        <v>204</v>
      </c>
      <c r="C38" s="20">
        <f>SUM(C31:C37)</f>
        <v>3103164</v>
      </c>
      <c r="D38" s="20">
        <f>SUM(D31:D37)</f>
        <v>17.699999999999992</v>
      </c>
      <c r="E38" s="21">
        <f>SUM(E31:E37)</f>
        <v>1</v>
      </c>
      <c r="G38" s="19"/>
      <c r="H38" s="131" t="s">
        <v>204</v>
      </c>
      <c r="I38" s="20">
        <f>SUM(I31:I37)</f>
        <v>3138228</v>
      </c>
      <c r="J38" s="20">
        <f>SUM(J31:J37)</f>
        <v>17.899999999999995</v>
      </c>
      <c r="K38" s="21">
        <f>SUM(K31:K37)</f>
        <v>1</v>
      </c>
    </row>
    <row r="39" spans="1:11" s="23" customFormat="1" ht="15" customHeight="1" x14ac:dyDescent="0.25">
      <c r="A39" s="128" t="s">
        <v>205</v>
      </c>
      <c r="B39" s="128"/>
      <c r="C39" s="128"/>
      <c r="D39" s="128"/>
      <c r="E39" s="128"/>
      <c r="F39" s="128"/>
      <c r="G39" s="128"/>
      <c r="H39" s="128"/>
      <c r="I39" s="128"/>
      <c r="J39" s="128"/>
      <c r="K39" s="128"/>
    </row>
    <row r="41" spans="1:11" s="5" customFormat="1" ht="15" customHeight="1" x14ac:dyDescent="0.25">
      <c r="A41" s="4" t="s">
        <v>211</v>
      </c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s="9" customFormat="1" ht="30" customHeight="1" x14ac:dyDescent="0.25">
      <c r="A42" s="6" t="s">
        <v>0</v>
      </c>
      <c r="B42" s="7" t="s">
        <v>156</v>
      </c>
      <c r="C42" s="7" t="s">
        <v>208</v>
      </c>
      <c r="D42" s="7" t="s">
        <v>209</v>
      </c>
      <c r="E42" s="8" t="s">
        <v>210</v>
      </c>
      <c r="G42" s="6" t="s">
        <v>0</v>
      </c>
      <c r="H42" s="7" t="s">
        <v>156</v>
      </c>
      <c r="I42" s="7" t="s">
        <v>208</v>
      </c>
      <c r="J42" s="7" t="s">
        <v>209</v>
      </c>
      <c r="K42" s="8" t="s">
        <v>210</v>
      </c>
    </row>
    <row r="43" spans="1:11" ht="15" customHeight="1" x14ac:dyDescent="0.25">
      <c r="A43" s="10" t="s">
        <v>35</v>
      </c>
      <c r="B43" s="129" t="s">
        <v>163</v>
      </c>
      <c r="C43" s="12">
        <v>188025.13500000001</v>
      </c>
      <c r="D43" s="12">
        <v>1.0724682580424401</v>
      </c>
      <c r="E43" s="13">
        <f>D43/D50</f>
        <v>0.26811706451060979</v>
      </c>
      <c r="G43" s="10" t="s">
        <v>40</v>
      </c>
      <c r="H43" s="129" t="s">
        <v>163</v>
      </c>
      <c r="I43" s="12">
        <v>371349.69</v>
      </c>
      <c r="J43" s="12">
        <v>2.11812508555784</v>
      </c>
      <c r="K43" s="13">
        <f>D43/D50</f>
        <v>0.26811706451060979</v>
      </c>
    </row>
    <row r="44" spans="1:11" ht="15" customHeight="1" x14ac:dyDescent="0.25">
      <c r="A44" s="15"/>
      <c r="B44" s="130" t="s">
        <v>164</v>
      </c>
      <c r="C44" s="17">
        <v>185612.2</v>
      </c>
      <c r="D44" s="17">
        <v>1.05870522473192</v>
      </c>
      <c r="E44" s="18">
        <f>D44/D50</f>
        <v>0.26467630618297977</v>
      </c>
      <c r="G44" s="15"/>
      <c r="H44" s="130" t="s">
        <v>164</v>
      </c>
      <c r="I44" s="17">
        <v>366584.09</v>
      </c>
      <c r="J44" s="17">
        <v>2.0909427903262601</v>
      </c>
      <c r="K44" s="18">
        <f>D44/D50</f>
        <v>0.26467630618297977</v>
      </c>
    </row>
    <row r="45" spans="1:11" ht="15" customHeight="1" x14ac:dyDescent="0.25">
      <c r="A45" s="15"/>
      <c r="B45" s="129" t="s">
        <v>165</v>
      </c>
      <c r="C45" s="12">
        <v>40834.69</v>
      </c>
      <c r="D45" s="12">
        <v>0.23291518366415701</v>
      </c>
      <c r="E45" s="13">
        <f>D45/D50</f>
        <v>5.8228795916039203E-2</v>
      </c>
      <c r="G45" s="15"/>
      <c r="H45" s="129" t="s">
        <v>165</v>
      </c>
      <c r="I45" s="12">
        <v>80648.5</v>
      </c>
      <c r="J45" s="12">
        <v>0.46000741501254799</v>
      </c>
      <c r="K45" s="13">
        <f>D45/D50</f>
        <v>5.8228795916039203E-2</v>
      </c>
    </row>
    <row r="46" spans="1:11" ht="15" customHeight="1" x14ac:dyDescent="0.25">
      <c r="A46" s="15"/>
      <c r="B46" s="130" t="s">
        <v>166</v>
      </c>
      <c r="C46" s="17">
        <v>74244.88</v>
      </c>
      <c r="D46" s="17">
        <v>0.42348208989276698</v>
      </c>
      <c r="E46" s="18">
        <f>D46/D50</f>
        <v>0.10587052247319165</v>
      </c>
      <c r="G46" s="15"/>
      <c r="H46" s="130" t="s">
        <v>166</v>
      </c>
      <c r="I46" s="17">
        <v>146633.63</v>
      </c>
      <c r="J46" s="17">
        <v>0.83637708190736904</v>
      </c>
      <c r="K46" s="18">
        <f>D46/D50</f>
        <v>0.10587052247319165</v>
      </c>
    </row>
    <row r="47" spans="1:11" ht="15" customHeight="1" x14ac:dyDescent="0.25">
      <c r="A47" s="15"/>
      <c r="B47" s="129" t="s">
        <v>167</v>
      </c>
      <c r="C47" s="12">
        <v>111367.325</v>
      </c>
      <c r="D47" s="12">
        <v>0.63522316335842999</v>
      </c>
      <c r="E47" s="13">
        <f>D47/D50</f>
        <v>0.15880579083960736</v>
      </c>
      <c r="G47" s="15"/>
      <c r="H47" s="129" t="s">
        <v>167</v>
      </c>
      <c r="I47" s="12">
        <v>219950.45</v>
      </c>
      <c r="J47" s="12">
        <v>1.25456565138033</v>
      </c>
      <c r="K47" s="13">
        <f>D47/D50</f>
        <v>0.15880579083960736</v>
      </c>
    </row>
    <row r="48" spans="1:11" ht="15" customHeight="1" x14ac:dyDescent="0.25">
      <c r="A48" s="15"/>
      <c r="B48" s="130" t="s">
        <v>168</v>
      </c>
      <c r="C48" s="17">
        <v>71497.820000000007</v>
      </c>
      <c r="D48" s="17">
        <v>0.407813255760894</v>
      </c>
      <c r="E48" s="18">
        <f>D48/D50</f>
        <v>0.1019533139402234</v>
      </c>
      <c r="G48" s="15"/>
      <c r="H48" s="130" t="s">
        <v>168</v>
      </c>
      <c r="I48" s="17">
        <v>141208.19</v>
      </c>
      <c r="J48" s="17">
        <v>0.80543115446041502</v>
      </c>
      <c r="K48" s="18">
        <f>D48/D50</f>
        <v>0.1019533139402234</v>
      </c>
    </row>
    <row r="49" spans="1:11" ht="15" customHeight="1" x14ac:dyDescent="0.25">
      <c r="A49" s="15"/>
      <c r="B49" s="129" t="s">
        <v>169</v>
      </c>
      <c r="C49" s="12">
        <v>29697.95</v>
      </c>
      <c r="D49" s="12">
        <v>0.169392824549395</v>
      </c>
      <c r="E49" s="13">
        <f>D49/D50</f>
        <v>4.2348206137348715E-2</v>
      </c>
      <c r="G49" s="15"/>
      <c r="H49" s="129" t="s">
        <v>169</v>
      </c>
      <c r="I49" s="12">
        <v>58653.45</v>
      </c>
      <c r="J49" s="12">
        <v>0.33455082135523601</v>
      </c>
      <c r="K49" s="13">
        <f>D49/D50</f>
        <v>4.2348206137348715E-2</v>
      </c>
    </row>
    <row r="50" spans="1:11" s="5" customFormat="1" ht="15" customHeight="1" x14ac:dyDescent="0.25">
      <c r="A50" s="19"/>
      <c r="B50" s="131" t="s">
        <v>204</v>
      </c>
      <c r="C50" s="20">
        <f>SUM(C43:C49)</f>
        <v>701280</v>
      </c>
      <c r="D50" s="20">
        <f>SUM(D43:D49)</f>
        <v>4.0000000000000036</v>
      </c>
      <c r="E50" s="21">
        <f>SUM(E43:E49)</f>
        <v>0.99999999999999989</v>
      </c>
      <c r="G50" s="19"/>
      <c r="H50" s="131" t="s">
        <v>204</v>
      </c>
      <c r="I50" s="20">
        <f>SUM(I43:I49)</f>
        <v>1385028</v>
      </c>
      <c r="J50" s="20">
        <f>SUM(J43:J49)</f>
        <v>7.8999999999999986</v>
      </c>
      <c r="K50" s="21">
        <f>SUM(K43:K49)</f>
        <v>0.99999999999999989</v>
      </c>
    </row>
    <row r="51" spans="1:11" s="23" customFormat="1" ht="15" customHeight="1" x14ac:dyDescent="0.25">
      <c r="A51" s="128" t="s">
        <v>205</v>
      </c>
      <c r="B51" s="128"/>
      <c r="C51" s="128"/>
      <c r="D51" s="128"/>
      <c r="E51" s="128"/>
      <c r="F51" s="128"/>
      <c r="G51" s="128"/>
      <c r="H51" s="128"/>
      <c r="I51" s="128"/>
      <c r="J51" s="128"/>
      <c r="K51" s="128"/>
    </row>
    <row r="53" spans="1:11" s="9" customFormat="1" ht="30" customHeight="1" x14ac:dyDescent="0.25">
      <c r="A53" s="6" t="s">
        <v>0</v>
      </c>
      <c r="B53" s="7" t="s">
        <v>156</v>
      </c>
      <c r="C53" s="7" t="s">
        <v>208</v>
      </c>
      <c r="D53" s="7" t="s">
        <v>209</v>
      </c>
      <c r="E53" s="8" t="s">
        <v>210</v>
      </c>
      <c r="G53" s="6" t="s">
        <v>0</v>
      </c>
      <c r="H53" s="7" t="s">
        <v>156</v>
      </c>
      <c r="I53" s="7" t="s">
        <v>208</v>
      </c>
      <c r="J53" s="7" t="s">
        <v>209</v>
      </c>
      <c r="K53" s="8" t="s">
        <v>210</v>
      </c>
    </row>
    <row r="54" spans="1:11" ht="15" customHeight="1" x14ac:dyDescent="0.25">
      <c r="A54" s="10" t="s">
        <v>41</v>
      </c>
      <c r="B54" s="129" t="s">
        <v>163</v>
      </c>
      <c r="C54" s="12">
        <v>371349.69</v>
      </c>
      <c r="D54" s="12">
        <v>2.11812508555784</v>
      </c>
      <c r="E54" s="13">
        <f>D54/D61</f>
        <v>0.26811709943770129</v>
      </c>
      <c r="G54" s="10" t="s">
        <v>64</v>
      </c>
      <c r="H54" s="129" t="s">
        <v>163</v>
      </c>
      <c r="I54" s="12">
        <v>418355.97</v>
      </c>
      <c r="J54" s="12">
        <v>2.3862421286789899</v>
      </c>
      <c r="K54" s="13">
        <f>D54/D61</f>
        <v>0.26811709943770129</v>
      </c>
    </row>
    <row r="55" spans="1:11" ht="15" customHeight="1" x14ac:dyDescent="0.25">
      <c r="A55" s="15"/>
      <c r="B55" s="130" t="s">
        <v>164</v>
      </c>
      <c r="C55" s="17">
        <v>366584.09</v>
      </c>
      <c r="D55" s="17">
        <v>2.0909427903262601</v>
      </c>
      <c r="E55" s="18">
        <f>D55/D61</f>
        <v>0.26467630257294433</v>
      </c>
      <c r="G55" s="15"/>
      <c r="H55" s="130" t="s">
        <v>164</v>
      </c>
      <c r="I55" s="17">
        <v>412987.13500000001</v>
      </c>
      <c r="J55" s="17">
        <v>2.3556190679899598</v>
      </c>
      <c r="K55" s="18">
        <f>D55/D61</f>
        <v>0.26467630257294433</v>
      </c>
    </row>
    <row r="56" spans="1:11" ht="15" customHeight="1" x14ac:dyDescent="0.25">
      <c r="A56" s="15"/>
      <c r="B56" s="129" t="s">
        <v>165</v>
      </c>
      <c r="C56" s="12">
        <v>80648.5</v>
      </c>
      <c r="D56" s="12">
        <v>0.46000741501254799</v>
      </c>
      <c r="E56" s="13">
        <f>D56/D61</f>
        <v>5.8228786710449121E-2</v>
      </c>
      <c r="G56" s="15"/>
      <c r="H56" s="129" t="s">
        <v>165</v>
      </c>
      <c r="I56" s="12">
        <v>90857.17</v>
      </c>
      <c r="J56" s="12">
        <v>0.51823619666894805</v>
      </c>
      <c r="K56" s="13">
        <f>D56/D61</f>
        <v>5.8228786710449121E-2</v>
      </c>
    </row>
    <row r="57" spans="1:11" ht="15" customHeight="1" x14ac:dyDescent="0.25">
      <c r="A57" s="15"/>
      <c r="B57" s="130" t="s">
        <v>166</v>
      </c>
      <c r="C57" s="17">
        <v>146633.63</v>
      </c>
      <c r="D57" s="17">
        <v>0.83637708190736904</v>
      </c>
      <c r="E57" s="18">
        <f>D57/D61</f>
        <v>0.10587051669713533</v>
      </c>
      <c r="G57" s="15"/>
      <c r="H57" s="130" t="s">
        <v>166</v>
      </c>
      <c r="I57" s="17">
        <v>165194.85</v>
      </c>
      <c r="J57" s="17">
        <v>0.94224760438056099</v>
      </c>
      <c r="K57" s="18">
        <f>D57/D61</f>
        <v>0.10587051669713533</v>
      </c>
    </row>
    <row r="58" spans="1:11" ht="15" customHeight="1" x14ac:dyDescent="0.25">
      <c r="A58" s="15"/>
      <c r="B58" s="129" t="s">
        <v>167</v>
      </c>
      <c r="C58" s="12">
        <v>219950.45</v>
      </c>
      <c r="D58" s="12">
        <v>1.25456565138033</v>
      </c>
      <c r="E58" s="13">
        <f>D58/D61</f>
        <v>0.158805778655738</v>
      </c>
      <c r="G58" s="15"/>
      <c r="H58" s="129" t="s">
        <v>167</v>
      </c>
      <c r="I58" s="12">
        <v>247792.285</v>
      </c>
      <c r="J58" s="12">
        <v>1.4133714636093999</v>
      </c>
      <c r="K58" s="13">
        <f>D58/D61</f>
        <v>0.158805778655738</v>
      </c>
    </row>
    <row r="59" spans="1:11" ht="15" customHeight="1" x14ac:dyDescent="0.25">
      <c r="A59" s="15"/>
      <c r="B59" s="130" t="s">
        <v>168</v>
      </c>
      <c r="C59" s="17">
        <v>141208.19</v>
      </c>
      <c r="D59" s="17">
        <v>0.80543115446041502</v>
      </c>
      <c r="E59" s="18">
        <f>D59/D61</f>
        <v>0.10195331069119179</v>
      </c>
      <c r="G59" s="15"/>
      <c r="H59" s="130" t="s">
        <v>168</v>
      </c>
      <c r="I59" s="17">
        <v>159082.64499999999</v>
      </c>
      <c r="J59" s="17">
        <v>0.90738446840063902</v>
      </c>
      <c r="K59" s="18">
        <f>D59/D61</f>
        <v>0.10195331069119179</v>
      </c>
    </row>
    <row r="60" spans="1:11" ht="15" customHeight="1" x14ac:dyDescent="0.25">
      <c r="A60" s="15"/>
      <c r="B60" s="129" t="s">
        <v>169</v>
      </c>
      <c r="C60" s="12">
        <v>58653.45</v>
      </c>
      <c r="D60" s="12">
        <v>0.33455082135523601</v>
      </c>
      <c r="E60" s="13">
        <f>D60/D61</f>
        <v>4.2348205234840008E-2</v>
      </c>
      <c r="G60" s="15"/>
      <c r="H60" s="129" t="s">
        <v>169</v>
      </c>
      <c r="I60" s="12">
        <v>66077.945000000007</v>
      </c>
      <c r="J60" s="12">
        <v>0.37689907027150399</v>
      </c>
      <c r="K60" s="13">
        <f>D60/D61</f>
        <v>4.2348205234840008E-2</v>
      </c>
    </row>
    <row r="61" spans="1:11" s="5" customFormat="1" ht="15" customHeight="1" x14ac:dyDescent="0.25">
      <c r="A61" s="19"/>
      <c r="B61" s="131" t="s">
        <v>204</v>
      </c>
      <c r="C61" s="20">
        <f>SUM(C54:C60)</f>
        <v>1385028</v>
      </c>
      <c r="D61" s="20">
        <f>SUM(D54:D60)</f>
        <v>7.8999999999999986</v>
      </c>
      <c r="E61" s="21">
        <f>SUM(E54:E60)</f>
        <v>0.99999999999999978</v>
      </c>
      <c r="G61" s="19"/>
      <c r="H61" s="131" t="s">
        <v>204</v>
      </c>
      <c r="I61" s="20">
        <f>SUM(I54:I60)</f>
        <v>1560348</v>
      </c>
      <c r="J61" s="20">
        <f>SUM(J54:J60)</f>
        <v>8.9000000000000021</v>
      </c>
      <c r="K61" s="21">
        <f>SUM(K54:K60)</f>
        <v>0.99999999999999978</v>
      </c>
    </row>
    <row r="62" spans="1:11" ht="15" customHeight="1" x14ac:dyDescent="0.25">
      <c r="A62" s="128" t="s">
        <v>205</v>
      </c>
      <c r="B62" s="128"/>
      <c r="C62" s="128"/>
      <c r="D62" s="128"/>
      <c r="E62" s="128"/>
      <c r="F62" s="128"/>
      <c r="G62" s="128"/>
      <c r="H62" s="128"/>
      <c r="I62" s="128"/>
      <c r="J62" s="128"/>
      <c r="K62" s="128"/>
    </row>
    <row r="64" spans="1:11" s="9" customFormat="1" ht="30" customHeight="1" x14ac:dyDescent="0.25">
      <c r="A64" s="6" t="s">
        <v>0</v>
      </c>
      <c r="B64" s="7" t="s">
        <v>156</v>
      </c>
      <c r="C64" s="7" t="s">
        <v>208</v>
      </c>
      <c r="D64" s="7" t="s">
        <v>209</v>
      </c>
      <c r="E64" s="8" t="s">
        <v>210</v>
      </c>
      <c r="G64" s="6" t="s">
        <v>0</v>
      </c>
      <c r="H64" s="7" t="s">
        <v>156</v>
      </c>
      <c r="I64" s="7" t="s">
        <v>208</v>
      </c>
      <c r="J64" s="7" t="s">
        <v>209</v>
      </c>
      <c r="K64" s="8" t="s">
        <v>210</v>
      </c>
    </row>
    <row r="65" spans="1:11" ht="15" customHeight="1" x14ac:dyDescent="0.25">
      <c r="A65" s="10" t="s">
        <v>65</v>
      </c>
      <c r="B65" s="129" t="s">
        <v>163</v>
      </c>
      <c r="C65" s="12">
        <v>418355.97</v>
      </c>
      <c r="D65" s="12">
        <v>2.3862421286789899</v>
      </c>
      <c r="E65" s="13">
        <f>D65/D72</f>
        <v>0.26811709310999882</v>
      </c>
      <c r="G65" s="10" t="s">
        <v>42</v>
      </c>
      <c r="H65" s="129" t="s">
        <v>163</v>
      </c>
      <c r="I65" s="12">
        <v>465362.245</v>
      </c>
      <c r="J65" s="12">
        <v>2.65435914328086</v>
      </c>
      <c r="K65" s="13">
        <f>D65/D72</f>
        <v>0.26811709310999882</v>
      </c>
    </row>
    <row r="66" spans="1:11" ht="15" customHeight="1" x14ac:dyDescent="0.25">
      <c r="A66" s="15"/>
      <c r="B66" s="130" t="s">
        <v>164</v>
      </c>
      <c r="C66" s="17">
        <v>412987.13500000001</v>
      </c>
      <c r="D66" s="17">
        <v>2.3556190679899598</v>
      </c>
      <c r="E66" s="18">
        <f>D66/D72</f>
        <v>0.26467629977415275</v>
      </c>
      <c r="G66" s="15"/>
      <c r="H66" s="130" t="s">
        <v>164</v>
      </c>
      <c r="I66" s="17">
        <v>459390.19500000001</v>
      </c>
      <c r="J66" s="17">
        <v>2.6202954312114999</v>
      </c>
      <c r="K66" s="18">
        <f>D66/D72</f>
        <v>0.26467629977415275</v>
      </c>
    </row>
    <row r="67" spans="1:11" ht="15" customHeight="1" x14ac:dyDescent="0.25">
      <c r="A67" s="15"/>
      <c r="B67" s="129" t="s">
        <v>165</v>
      </c>
      <c r="C67" s="12">
        <v>90857.17</v>
      </c>
      <c r="D67" s="12">
        <v>0.51823619666894805</v>
      </c>
      <c r="E67" s="13">
        <f>D67/D72</f>
        <v>5.8228786142578419E-2</v>
      </c>
      <c r="G67" s="15"/>
      <c r="H67" s="129" t="s">
        <v>165</v>
      </c>
      <c r="I67" s="12">
        <v>101065.83500000001</v>
      </c>
      <c r="J67" s="12">
        <v>0.57646494980606899</v>
      </c>
      <c r="K67" s="13">
        <f>D67/D72</f>
        <v>5.8228786142578419E-2</v>
      </c>
    </row>
    <row r="68" spans="1:11" ht="15" customHeight="1" x14ac:dyDescent="0.25">
      <c r="A68" s="15"/>
      <c r="B68" s="130" t="s">
        <v>166</v>
      </c>
      <c r="C68" s="17">
        <v>165194.85</v>
      </c>
      <c r="D68" s="17">
        <v>0.94224760438056099</v>
      </c>
      <c r="E68" s="18">
        <f>D68/D72</f>
        <v>0.10587051734613043</v>
      </c>
      <c r="G68" s="15"/>
      <c r="H68" s="130" t="s">
        <v>166</v>
      </c>
      <c r="I68" s="17">
        <v>183756.07500000001</v>
      </c>
      <c r="J68" s="17">
        <v>1.0481181553730301</v>
      </c>
      <c r="K68" s="18">
        <f>D68/D72</f>
        <v>0.10587051734613043</v>
      </c>
    </row>
    <row r="69" spans="1:11" ht="15" customHeight="1" x14ac:dyDescent="0.25">
      <c r="A69" s="15"/>
      <c r="B69" s="129" t="s">
        <v>167</v>
      </c>
      <c r="C69" s="12">
        <v>247792.285</v>
      </c>
      <c r="D69" s="12">
        <v>1.4133714636093999</v>
      </c>
      <c r="E69" s="13">
        <f>D69/D72</f>
        <v>0.15880578242802243</v>
      </c>
      <c r="G69" s="15"/>
      <c r="H69" s="129" t="s">
        <v>167</v>
      </c>
      <c r="I69" s="12">
        <v>275634.12</v>
      </c>
      <c r="J69" s="12">
        <v>1.57217727583847</v>
      </c>
      <c r="K69" s="13">
        <f>D69/D72</f>
        <v>0.15880578242802243</v>
      </c>
    </row>
    <row r="70" spans="1:11" ht="15" customHeight="1" x14ac:dyDescent="0.25">
      <c r="A70" s="15"/>
      <c r="B70" s="130" t="s">
        <v>168</v>
      </c>
      <c r="C70" s="17">
        <v>159082.64499999999</v>
      </c>
      <c r="D70" s="17">
        <v>0.90738446840063902</v>
      </c>
      <c r="E70" s="18">
        <f>D70/D72</f>
        <v>0.10195331105625155</v>
      </c>
      <c r="G70" s="15"/>
      <c r="H70" s="130" t="s">
        <v>168</v>
      </c>
      <c r="I70" s="17">
        <v>176957.1</v>
      </c>
      <c r="J70" s="17">
        <v>1.00933778234086</v>
      </c>
      <c r="K70" s="18">
        <f>D70/D72</f>
        <v>0.10195331105625155</v>
      </c>
    </row>
    <row r="71" spans="1:11" ht="15" customHeight="1" x14ac:dyDescent="0.25">
      <c r="A71" s="15"/>
      <c r="B71" s="129" t="s">
        <v>169</v>
      </c>
      <c r="C71" s="12">
        <v>66077.945000000007</v>
      </c>
      <c r="D71" s="12">
        <v>0.37689907027150399</v>
      </c>
      <c r="E71" s="13">
        <f>D71/D72</f>
        <v>4.2348210142865605E-2</v>
      </c>
      <c r="G71" s="15"/>
      <c r="H71" s="129" t="s">
        <v>169</v>
      </c>
      <c r="I71" s="12">
        <v>73502.429999999993</v>
      </c>
      <c r="J71" s="12">
        <v>0.41924726214921298</v>
      </c>
      <c r="K71" s="13">
        <f>D71/D72</f>
        <v>4.2348210142865605E-2</v>
      </c>
    </row>
    <row r="72" spans="1:11" s="5" customFormat="1" ht="15" customHeight="1" x14ac:dyDescent="0.25">
      <c r="A72" s="19"/>
      <c r="B72" s="131" t="s">
        <v>204</v>
      </c>
      <c r="C72" s="20">
        <f>SUM(C65:C71)</f>
        <v>1560348</v>
      </c>
      <c r="D72" s="20">
        <f>SUM(D65:D71)</f>
        <v>8.9000000000000021</v>
      </c>
      <c r="E72" s="21">
        <f>SUM(E65:E71)</f>
        <v>1</v>
      </c>
      <c r="G72" s="19"/>
      <c r="H72" s="131" t="s">
        <v>204</v>
      </c>
      <c r="I72" s="20">
        <f>SUM(I65:I71)</f>
        <v>1735667.9999999998</v>
      </c>
      <c r="J72" s="20">
        <f>SUM(J65:J71)</f>
        <v>9.9000000000000021</v>
      </c>
      <c r="K72" s="21">
        <f>SUM(K65:K71)</f>
        <v>1</v>
      </c>
    </row>
    <row r="73" spans="1:11" ht="15" customHeight="1" x14ac:dyDescent="0.25">
      <c r="A73" s="128" t="s">
        <v>205</v>
      </c>
      <c r="B73" s="128"/>
      <c r="C73" s="128"/>
      <c r="D73" s="128"/>
      <c r="E73" s="128"/>
      <c r="F73" s="128"/>
      <c r="G73" s="128"/>
      <c r="H73" s="128"/>
      <c r="I73" s="128"/>
      <c r="J73" s="128"/>
      <c r="K73" s="128"/>
    </row>
    <row r="75" spans="1:11" s="9" customFormat="1" ht="30" customHeight="1" x14ac:dyDescent="0.25">
      <c r="A75" s="6" t="s">
        <v>0</v>
      </c>
      <c r="B75" s="7" t="s">
        <v>156</v>
      </c>
      <c r="C75" s="7" t="s">
        <v>208</v>
      </c>
      <c r="D75" s="7" t="s">
        <v>209</v>
      </c>
      <c r="E75" s="8" t="s">
        <v>210</v>
      </c>
      <c r="G75" s="6" t="s">
        <v>0</v>
      </c>
      <c r="H75" s="7" t="s">
        <v>156</v>
      </c>
      <c r="I75" s="7" t="s">
        <v>208</v>
      </c>
      <c r="J75" s="7" t="s">
        <v>209</v>
      </c>
      <c r="K75" s="8" t="s">
        <v>210</v>
      </c>
    </row>
    <row r="76" spans="1:11" ht="15" customHeight="1" x14ac:dyDescent="0.25">
      <c r="A76" s="10" t="s">
        <v>45</v>
      </c>
      <c r="B76" s="129" t="s">
        <v>163</v>
      </c>
      <c r="C76" s="12">
        <v>465362.245</v>
      </c>
      <c r="D76" s="12">
        <v>2.65435914328086</v>
      </c>
      <c r="E76" s="13">
        <f>D76/D83</f>
        <v>0.26811708517988481</v>
      </c>
      <c r="G76" s="10" t="s">
        <v>46</v>
      </c>
      <c r="H76" s="129" t="s">
        <v>163</v>
      </c>
      <c r="I76" s="12">
        <v>465362.245</v>
      </c>
      <c r="J76" s="12">
        <v>2.65435914328086</v>
      </c>
      <c r="K76" s="13">
        <f>D76/D83</f>
        <v>0.26811708517988481</v>
      </c>
    </row>
    <row r="77" spans="1:11" ht="15" customHeight="1" x14ac:dyDescent="0.25">
      <c r="A77" s="15"/>
      <c r="B77" s="130" t="s">
        <v>164</v>
      </c>
      <c r="C77" s="17">
        <v>459390.19500000001</v>
      </c>
      <c r="D77" s="17">
        <v>2.6202954312114999</v>
      </c>
      <c r="E77" s="18">
        <f>D77/D83</f>
        <v>0.26467630618297971</v>
      </c>
      <c r="G77" s="15"/>
      <c r="H77" s="130" t="s">
        <v>164</v>
      </c>
      <c r="I77" s="17">
        <v>459390.19500000001</v>
      </c>
      <c r="J77" s="17">
        <v>2.6202954312114999</v>
      </c>
      <c r="K77" s="18">
        <f>D77/D83</f>
        <v>0.26467630618297971</v>
      </c>
    </row>
    <row r="78" spans="1:11" ht="15" customHeight="1" x14ac:dyDescent="0.25">
      <c r="A78" s="15"/>
      <c r="B78" s="129" t="s">
        <v>165</v>
      </c>
      <c r="C78" s="12">
        <v>101065.83500000001</v>
      </c>
      <c r="D78" s="12">
        <v>0.57646494980606899</v>
      </c>
      <c r="E78" s="13">
        <f>D78/D83</f>
        <v>5.8228782808693827E-2</v>
      </c>
      <c r="G78" s="15"/>
      <c r="H78" s="129" t="s">
        <v>165</v>
      </c>
      <c r="I78" s="12">
        <v>101065.83500000001</v>
      </c>
      <c r="J78" s="12">
        <v>0.57646494980606899</v>
      </c>
      <c r="K78" s="13">
        <f>D78/D83</f>
        <v>5.8228782808693827E-2</v>
      </c>
    </row>
    <row r="79" spans="1:11" ht="15" customHeight="1" x14ac:dyDescent="0.25">
      <c r="A79" s="15"/>
      <c r="B79" s="130" t="s">
        <v>166</v>
      </c>
      <c r="C79" s="17">
        <v>183756.07500000001</v>
      </c>
      <c r="D79" s="17">
        <v>1.0481181553730301</v>
      </c>
      <c r="E79" s="18">
        <f>D79/D83</f>
        <v>0.10587052074475049</v>
      </c>
      <c r="G79" s="15"/>
      <c r="H79" s="130" t="s">
        <v>166</v>
      </c>
      <c r="I79" s="17">
        <v>183756.07500000001</v>
      </c>
      <c r="J79" s="17">
        <v>1.0481181553730301</v>
      </c>
      <c r="K79" s="18">
        <f>D79/D83</f>
        <v>0.10587052074475049</v>
      </c>
    </row>
    <row r="80" spans="1:11" ht="15" customHeight="1" x14ac:dyDescent="0.25">
      <c r="A80" s="15"/>
      <c r="B80" s="129" t="s">
        <v>167</v>
      </c>
      <c r="C80" s="12">
        <v>275634.12</v>
      </c>
      <c r="D80" s="12">
        <v>1.57217727583847</v>
      </c>
      <c r="E80" s="13">
        <f>D80/D83</f>
        <v>0.15880578543822926</v>
      </c>
      <c r="G80" s="15"/>
      <c r="H80" s="129" t="s">
        <v>167</v>
      </c>
      <c r="I80" s="12">
        <v>275634.12</v>
      </c>
      <c r="J80" s="12">
        <v>1.57217727583847</v>
      </c>
      <c r="K80" s="13">
        <f>D80/D83</f>
        <v>0.15880578543822926</v>
      </c>
    </row>
    <row r="81" spans="1:11" ht="15" customHeight="1" x14ac:dyDescent="0.25">
      <c r="A81" s="15"/>
      <c r="B81" s="130" t="s">
        <v>168</v>
      </c>
      <c r="C81" s="17">
        <v>176957.1</v>
      </c>
      <c r="D81" s="17">
        <v>1.00933778234086</v>
      </c>
      <c r="E81" s="18">
        <f>D81/D83</f>
        <v>0.1019533113475616</v>
      </c>
      <c r="G81" s="15"/>
      <c r="H81" s="130" t="s">
        <v>168</v>
      </c>
      <c r="I81" s="17">
        <v>176957.1</v>
      </c>
      <c r="J81" s="17">
        <v>1.00933778234086</v>
      </c>
      <c r="K81" s="18">
        <f>D81/D83</f>
        <v>0.1019533113475616</v>
      </c>
    </row>
    <row r="82" spans="1:11" ht="15" customHeight="1" x14ac:dyDescent="0.25">
      <c r="A82" s="15"/>
      <c r="B82" s="129" t="s">
        <v>169</v>
      </c>
      <c r="C82" s="12">
        <v>73502.429999999993</v>
      </c>
      <c r="D82" s="12">
        <v>0.41924726214921298</v>
      </c>
      <c r="E82" s="13">
        <f>D82/D83</f>
        <v>4.2348208297900293E-2</v>
      </c>
      <c r="G82" s="15"/>
      <c r="H82" s="129" t="s">
        <v>169</v>
      </c>
      <c r="I82" s="12">
        <v>73502.429999999993</v>
      </c>
      <c r="J82" s="12">
        <v>0.41924726214921298</v>
      </c>
      <c r="K82" s="13">
        <f>D82/D83</f>
        <v>4.2348208297900293E-2</v>
      </c>
    </row>
    <row r="83" spans="1:11" s="5" customFormat="1" ht="15" customHeight="1" x14ac:dyDescent="0.25">
      <c r="A83" s="19"/>
      <c r="B83" s="131" t="s">
        <v>204</v>
      </c>
      <c r="C83" s="20">
        <f>SUM(C76:C82)</f>
        <v>1735667.9999999998</v>
      </c>
      <c r="D83" s="20">
        <f>SUM(D76:D82)</f>
        <v>9.9000000000000021</v>
      </c>
      <c r="E83" s="21">
        <f>SUM(E76:E82)</f>
        <v>0.99999999999999989</v>
      </c>
      <c r="G83" s="19"/>
      <c r="H83" s="131" t="s">
        <v>204</v>
      </c>
      <c r="I83" s="20">
        <f>SUM(I76:I82)</f>
        <v>1735667.9999999998</v>
      </c>
      <c r="J83" s="20">
        <f>SUM(J76:J82)</f>
        <v>9.9000000000000021</v>
      </c>
      <c r="K83" s="21">
        <f>SUM(K76:K82)</f>
        <v>0.99999999999999989</v>
      </c>
    </row>
    <row r="84" spans="1:11" ht="15" customHeight="1" x14ac:dyDescent="0.25">
      <c r="A84" s="128" t="s">
        <v>205</v>
      </c>
      <c r="B84" s="128"/>
      <c r="C84" s="128"/>
      <c r="D84" s="128"/>
      <c r="E84" s="128"/>
      <c r="F84" s="128"/>
      <c r="G84" s="128"/>
      <c r="H84" s="128"/>
      <c r="I84" s="128"/>
      <c r="J84" s="128"/>
      <c r="K84" s="128"/>
    </row>
    <row r="86" spans="1:11" s="9" customFormat="1" ht="30" customHeight="1" x14ac:dyDescent="0.25">
      <c r="A86" s="6" t="s">
        <v>0</v>
      </c>
      <c r="B86" s="7" t="s">
        <v>156</v>
      </c>
      <c r="C86" s="7" t="s">
        <v>208</v>
      </c>
      <c r="D86" s="7" t="s">
        <v>209</v>
      </c>
      <c r="E86" s="8" t="s">
        <v>210</v>
      </c>
      <c r="G86" s="6" t="s">
        <v>0</v>
      </c>
      <c r="H86" s="7" t="s">
        <v>156</v>
      </c>
      <c r="I86" s="7" t="s">
        <v>208</v>
      </c>
      <c r="J86" s="7" t="s">
        <v>209</v>
      </c>
      <c r="K86" s="8" t="s">
        <v>210</v>
      </c>
    </row>
    <row r="87" spans="1:11" ht="15" customHeight="1" x14ac:dyDescent="0.25">
      <c r="A87" s="10" t="s">
        <v>47</v>
      </c>
      <c r="B87" s="129" t="s">
        <v>163</v>
      </c>
      <c r="C87" s="12">
        <v>465362.245</v>
      </c>
      <c r="D87" s="12">
        <v>2.65435914328086</v>
      </c>
      <c r="E87" s="13">
        <f>D87/D94</f>
        <v>0.26811708517988481</v>
      </c>
      <c r="G87" s="10" t="s">
        <v>48</v>
      </c>
      <c r="H87" s="129" t="s">
        <v>163</v>
      </c>
      <c r="I87" s="12">
        <v>465362.245</v>
      </c>
      <c r="J87" s="12">
        <v>2.65435914328086</v>
      </c>
      <c r="K87" s="13">
        <f>D87/D94</f>
        <v>0.26811708517988481</v>
      </c>
    </row>
    <row r="88" spans="1:11" ht="15" customHeight="1" x14ac:dyDescent="0.25">
      <c r="A88" s="15"/>
      <c r="B88" s="130" t="s">
        <v>164</v>
      </c>
      <c r="C88" s="17">
        <v>459390.19500000001</v>
      </c>
      <c r="D88" s="17">
        <v>2.6202954312114999</v>
      </c>
      <c r="E88" s="18">
        <f>D88/D94</f>
        <v>0.26467630618297971</v>
      </c>
      <c r="G88" s="15"/>
      <c r="H88" s="130" t="s">
        <v>164</v>
      </c>
      <c r="I88" s="17">
        <v>459390.19500000001</v>
      </c>
      <c r="J88" s="17">
        <v>2.6202954312114999</v>
      </c>
      <c r="K88" s="18">
        <f>D88/D94</f>
        <v>0.26467630618297971</v>
      </c>
    </row>
    <row r="89" spans="1:11" ht="15" customHeight="1" x14ac:dyDescent="0.25">
      <c r="A89" s="15"/>
      <c r="B89" s="129" t="s">
        <v>165</v>
      </c>
      <c r="C89" s="12">
        <v>101065.83500000001</v>
      </c>
      <c r="D89" s="12">
        <v>0.57646494980606899</v>
      </c>
      <c r="E89" s="13">
        <f>D89/D94</f>
        <v>5.8228782808693827E-2</v>
      </c>
      <c r="G89" s="15"/>
      <c r="H89" s="129" t="s">
        <v>165</v>
      </c>
      <c r="I89" s="12">
        <v>101065.83500000001</v>
      </c>
      <c r="J89" s="12">
        <v>0.57646494980606899</v>
      </c>
      <c r="K89" s="13">
        <f>D89/D94</f>
        <v>5.8228782808693827E-2</v>
      </c>
    </row>
    <row r="90" spans="1:11" ht="15" customHeight="1" x14ac:dyDescent="0.25">
      <c r="A90" s="15"/>
      <c r="B90" s="130" t="s">
        <v>166</v>
      </c>
      <c r="C90" s="17">
        <v>183756.07500000001</v>
      </c>
      <c r="D90" s="17">
        <v>1.0481181553730301</v>
      </c>
      <c r="E90" s="18">
        <f>D90/D94</f>
        <v>0.10587052074475049</v>
      </c>
      <c r="G90" s="15"/>
      <c r="H90" s="130" t="s">
        <v>166</v>
      </c>
      <c r="I90" s="17">
        <v>183756.07500000001</v>
      </c>
      <c r="J90" s="17">
        <v>1.0481181553730301</v>
      </c>
      <c r="K90" s="18">
        <f>D90/D94</f>
        <v>0.10587052074475049</v>
      </c>
    </row>
    <row r="91" spans="1:11" ht="15" customHeight="1" x14ac:dyDescent="0.25">
      <c r="A91" s="15"/>
      <c r="B91" s="129" t="s">
        <v>167</v>
      </c>
      <c r="C91" s="12">
        <v>275634.12</v>
      </c>
      <c r="D91" s="12">
        <v>1.57217727583847</v>
      </c>
      <c r="E91" s="13">
        <f>D91/D94</f>
        <v>0.15880578543822926</v>
      </c>
      <c r="G91" s="15"/>
      <c r="H91" s="129" t="s">
        <v>167</v>
      </c>
      <c r="I91" s="12">
        <v>275634.12</v>
      </c>
      <c r="J91" s="12">
        <v>1.57217727583847</v>
      </c>
      <c r="K91" s="13">
        <f>D91/D94</f>
        <v>0.15880578543822926</v>
      </c>
    </row>
    <row r="92" spans="1:11" ht="15" customHeight="1" x14ac:dyDescent="0.25">
      <c r="A92" s="15"/>
      <c r="B92" s="130" t="s">
        <v>168</v>
      </c>
      <c r="C92" s="17">
        <v>176957.1</v>
      </c>
      <c r="D92" s="17">
        <v>1.00933778234086</v>
      </c>
      <c r="E92" s="18">
        <f>D92/D94</f>
        <v>0.1019533113475616</v>
      </c>
      <c r="G92" s="15"/>
      <c r="H92" s="130" t="s">
        <v>168</v>
      </c>
      <c r="I92" s="17">
        <v>176957.1</v>
      </c>
      <c r="J92" s="17">
        <v>1.00933778234086</v>
      </c>
      <c r="K92" s="18">
        <f>D92/D94</f>
        <v>0.1019533113475616</v>
      </c>
    </row>
    <row r="93" spans="1:11" ht="15" customHeight="1" x14ac:dyDescent="0.25">
      <c r="A93" s="15"/>
      <c r="B93" s="129" t="s">
        <v>169</v>
      </c>
      <c r="C93" s="12">
        <v>73502.429999999993</v>
      </c>
      <c r="D93" s="12">
        <v>0.41924726214921298</v>
      </c>
      <c r="E93" s="13">
        <f>D93/D94</f>
        <v>4.2348208297900293E-2</v>
      </c>
      <c r="G93" s="15"/>
      <c r="H93" s="129" t="s">
        <v>169</v>
      </c>
      <c r="I93" s="12">
        <v>73502.429999999993</v>
      </c>
      <c r="J93" s="12">
        <v>0.41924726214921298</v>
      </c>
      <c r="K93" s="13">
        <f>D93/D94</f>
        <v>4.2348208297900293E-2</v>
      </c>
    </row>
    <row r="94" spans="1:11" s="5" customFormat="1" ht="15" customHeight="1" x14ac:dyDescent="0.25">
      <c r="A94" s="19"/>
      <c r="B94" s="131" t="s">
        <v>204</v>
      </c>
      <c r="C94" s="20">
        <f>SUM(C87:C93)</f>
        <v>1735667.9999999998</v>
      </c>
      <c r="D94" s="20">
        <f>SUM(D87:D93)</f>
        <v>9.9000000000000021</v>
      </c>
      <c r="E94" s="21">
        <f>SUM(E87:E93)</f>
        <v>0.99999999999999989</v>
      </c>
      <c r="G94" s="19"/>
      <c r="H94" s="131" t="s">
        <v>204</v>
      </c>
      <c r="I94" s="20">
        <f>SUM(I87:I93)</f>
        <v>1735667.9999999998</v>
      </c>
      <c r="J94" s="20">
        <f>SUM(J87:J93)</f>
        <v>9.9000000000000021</v>
      </c>
      <c r="K94" s="21">
        <f>SUM(K87:K93)</f>
        <v>0.99999999999999989</v>
      </c>
    </row>
    <row r="95" spans="1:11" ht="15" customHeight="1" x14ac:dyDescent="0.25">
      <c r="A95" s="128" t="s">
        <v>205</v>
      </c>
      <c r="B95" s="128"/>
      <c r="C95" s="128"/>
      <c r="D95" s="128"/>
      <c r="E95" s="128"/>
      <c r="F95" s="128"/>
      <c r="G95" s="128"/>
      <c r="H95" s="128"/>
      <c r="I95" s="128"/>
      <c r="J95" s="128"/>
      <c r="K95" s="128"/>
    </row>
    <row r="97" spans="1:11" s="9" customFormat="1" ht="30" customHeight="1" x14ac:dyDescent="0.25">
      <c r="A97" s="6" t="s">
        <v>0</v>
      </c>
      <c r="B97" s="7" t="s">
        <v>156</v>
      </c>
      <c r="C97" s="7" t="s">
        <v>208</v>
      </c>
      <c r="D97" s="7" t="s">
        <v>209</v>
      </c>
      <c r="E97" s="8" t="s">
        <v>210</v>
      </c>
      <c r="G97" s="6" t="s">
        <v>0</v>
      </c>
      <c r="H97" s="7" t="s">
        <v>156</v>
      </c>
      <c r="I97" s="7" t="s">
        <v>208</v>
      </c>
      <c r="J97" s="7" t="s">
        <v>209</v>
      </c>
      <c r="K97" s="8" t="s">
        <v>210</v>
      </c>
    </row>
    <row r="98" spans="1:11" ht="15" customHeight="1" x14ac:dyDescent="0.25">
      <c r="A98" s="10" t="s">
        <v>49</v>
      </c>
      <c r="B98" s="129" t="s">
        <v>163</v>
      </c>
      <c r="C98" s="12">
        <v>465362.245</v>
      </c>
      <c r="D98" s="12">
        <v>2.65435914328086</v>
      </c>
      <c r="E98" s="13">
        <f>D98/D105</f>
        <v>0.26811708517988481</v>
      </c>
      <c r="G98" s="10" t="s">
        <v>50</v>
      </c>
      <c r="H98" s="129" t="s">
        <v>163</v>
      </c>
      <c r="I98" s="12">
        <v>465362.245</v>
      </c>
      <c r="J98" s="12">
        <v>2.65435914328086</v>
      </c>
      <c r="K98" s="13">
        <f>D98/D105</f>
        <v>0.26811708517988481</v>
      </c>
    </row>
    <row r="99" spans="1:11" ht="15" customHeight="1" x14ac:dyDescent="0.25">
      <c r="A99" s="15"/>
      <c r="B99" s="130" t="s">
        <v>164</v>
      </c>
      <c r="C99" s="17">
        <v>459390.19500000001</v>
      </c>
      <c r="D99" s="17">
        <v>2.6202954312114999</v>
      </c>
      <c r="E99" s="18">
        <f>D99/D105</f>
        <v>0.26467630618297971</v>
      </c>
      <c r="G99" s="15"/>
      <c r="H99" s="130" t="s">
        <v>164</v>
      </c>
      <c r="I99" s="17">
        <v>459390.19500000001</v>
      </c>
      <c r="J99" s="17">
        <v>2.6202954312114999</v>
      </c>
      <c r="K99" s="18">
        <f>D99/D105</f>
        <v>0.26467630618297971</v>
      </c>
    </row>
    <row r="100" spans="1:11" ht="15" customHeight="1" x14ac:dyDescent="0.25">
      <c r="A100" s="15"/>
      <c r="B100" s="129" t="s">
        <v>165</v>
      </c>
      <c r="C100" s="12">
        <v>101065.83500000001</v>
      </c>
      <c r="D100" s="12">
        <v>0.57646494980606899</v>
      </c>
      <c r="E100" s="13">
        <f>D100/D105</f>
        <v>5.8228782808693827E-2</v>
      </c>
      <c r="G100" s="15"/>
      <c r="H100" s="129" t="s">
        <v>165</v>
      </c>
      <c r="I100" s="12">
        <v>101065.83500000001</v>
      </c>
      <c r="J100" s="12">
        <v>0.57646494980606899</v>
      </c>
      <c r="K100" s="13">
        <f>D100/D105</f>
        <v>5.8228782808693827E-2</v>
      </c>
    </row>
    <row r="101" spans="1:11" ht="15" customHeight="1" x14ac:dyDescent="0.25">
      <c r="A101" s="15"/>
      <c r="B101" s="130" t="s">
        <v>166</v>
      </c>
      <c r="C101" s="17">
        <v>183756.07500000001</v>
      </c>
      <c r="D101" s="17">
        <v>1.0481181553730301</v>
      </c>
      <c r="E101" s="18">
        <f>D101/D105</f>
        <v>0.10587052074475049</v>
      </c>
      <c r="G101" s="15"/>
      <c r="H101" s="130" t="s">
        <v>166</v>
      </c>
      <c r="I101" s="17">
        <v>183756.07500000001</v>
      </c>
      <c r="J101" s="17">
        <v>1.0481181553730301</v>
      </c>
      <c r="K101" s="18">
        <f>D101/D105</f>
        <v>0.10587052074475049</v>
      </c>
    </row>
    <row r="102" spans="1:11" ht="15" customHeight="1" x14ac:dyDescent="0.25">
      <c r="A102" s="15"/>
      <c r="B102" s="129" t="s">
        <v>167</v>
      </c>
      <c r="C102" s="12">
        <v>275634.12</v>
      </c>
      <c r="D102" s="12">
        <v>1.57217727583847</v>
      </c>
      <c r="E102" s="13">
        <f>D102/D105</f>
        <v>0.15880578543822926</v>
      </c>
      <c r="G102" s="15"/>
      <c r="H102" s="129" t="s">
        <v>167</v>
      </c>
      <c r="I102" s="12">
        <v>275634.12</v>
      </c>
      <c r="J102" s="12">
        <v>1.57217727583847</v>
      </c>
      <c r="K102" s="13">
        <f>D102/D105</f>
        <v>0.15880578543822926</v>
      </c>
    </row>
    <row r="103" spans="1:11" ht="15" customHeight="1" x14ac:dyDescent="0.25">
      <c r="A103" s="15"/>
      <c r="B103" s="130" t="s">
        <v>168</v>
      </c>
      <c r="C103" s="17">
        <v>176957.1</v>
      </c>
      <c r="D103" s="17">
        <v>1.00933778234086</v>
      </c>
      <c r="E103" s="18">
        <f>D103/D105</f>
        <v>0.1019533113475616</v>
      </c>
      <c r="G103" s="15"/>
      <c r="H103" s="130" t="s">
        <v>168</v>
      </c>
      <c r="I103" s="17">
        <v>176957.1</v>
      </c>
      <c r="J103" s="17">
        <v>1.00933778234086</v>
      </c>
      <c r="K103" s="18">
        <f>D103/D105</f>
        <v>0.1019533113475616</v>
      </c>
    </row>
    <row r="104" spans="1:11" ht="15" customHeight="1" x14ac:dyDescent="0.25">
      <c r="A104" s="15"/>
      <c r="B104" s="129" t="s">
        <v>169</v>
      </c>
      <c r="C104" s="12">
        <v>73502.429999999993</v>
      </c>
      <c r="D104" s="12">
        <v>0.41924726214921298</v>
      </c>
      <c r="E104" s="13">
        <f>D104/D105</f>
        <v>4.2348208297900293E-2</v>
      </c>
      <c r="G104" s="15"/>
      <c r="H104" s="129" t="s">
        <v>169</v>
      </c>
      <c r="I104" s="12">
        <v>73502.429999999993</v>
      </c>
      <c r="J104" s="12">
        <v>0.41924726214921298</v>
      </c>
      <c r="K104" s="13">
        <f>D104/D105</f>
        <v>4.2348208297900293E-2</v>
      </c>
    </row>
    <row r="105" spans="1:11" s="5" customFormat="1" ht="15" customHeight="1" x14ac:dyDescent="0.25">
      <c r="A105" s="19"/>
      <c r="B105" s="131" t="s">
        <v>204</v>
      </c>
      <c r="C105" s="20">
        <f>SUM(C98:C104)</f>
        <v>1735667.9999999998</v>
      </c>
      <c r="D105" s="20">
        <f>SUM(D98:D104)</f>
        <v>9.9000000000000021</v>
      </c>
      <c r="E105" s="21">
        <f>SUM(E98:E104)</f>
        <v>0.99999999999999989</v>
      </c>
      <c r="G105" s="19"/>
      <c r="H105" s="131" t="s">
        <v>204</v>
      </c>
      <c r="I105" s="20">
        <f>SUM(I98:I104)</f>
        <v>1735667.9999999998</v>
      </c>
      <c r="J105" s="20">
        <f>SUM(J98:J104)</f>
        <v>9.9000000000000021</v>
      </c>
      <c r="K105" s="21">
        <f>SUM(K98:K104)</f>
        <v>0.99999999999999989</v>
      </c>
    </row>
    <row r="106" spans="1:11" ht="15" customHeight="1" x14ac:dyDescent="0.25">
      <c r="A106" s="128" t="s">
        <v>205</v>
      </c>
      <c r="B106" s="128"/>
      <c r="C106" s="128"/>
      <c r="D106" s="128"/>
      <c r="E106" s="128"/>
      <c r="F106" s="128"/>
      <c r="G106" s="128"/>
      <c r="H106" s="128"/>
      <c r="I106" s="128"/>
      <c r="J106" s="128"/>
      <c r="K106" s="128"/>
    </row>
    <row r="108" spans="1:11" s="9" customFormat="1" ht="30" customHeight="1" x14ac:dyDescent="0.25">
      <c r="A108" s="6" t="s">
        <v>0</v>
      </c>
      <c r="B108" s="7" t="s">
        <v>156</v>
      </c>
      <c r="C108" s="7" t="s">
        <v>208</v>
      </c>
      <c r="D108" s="7" t="s">
        <v>209</v>
      </c>
      <c r="E108" s="8" t="s">
        <v>210</v>
      </c>
      <c r="G108" s="6" t="s">
        <v>0</v>
      </c>
      <c r="H108" s="7" t="s">
        <v>156</v>
      </c>
      <c r="I108" s="7" t="s">
        <v>208</v>
      </c>
      <c r="J108" s="7" t="s">
        <v>209</v>
      </c>
      <c r="K108" s="8" t="s">
        <v>210</v>
      </c>
    </row>
    <row r="109" spans="1:11" ht="15" customHeight="1" x14ac:dyDescent="0.25">
      <c r="A109" s="10" t="s">
        <v>51</v>
      </c>
      <c r="B109" s="129" t="s">
        <v>163</v>
      </c>
      <c r="C109" s="12">
        <v>465362.245</v>
      </c>
      <c r="D109" s="12">
        <v>2.65435914328086</v>
      </c>
      <c r="E109" s="13">
        <f>D109/D116</f>
        <v>0.26811708517988481</v>
      </c>
      <c r="G109" s="10" t="s">
        <v>58</v>
      </c>
      <c r="H109" s="129" t="s">
        <v>163</v>
      </c>
      <c r="I109" s="12">
        <v>319642.76500000001</v>
      </c>
      <c r="J109" s="12">
        <v>1.8231962411590199</v>
      </c>
      <c r="K109" s="13">
        <f>D109/D116</f>
        <v>0.26811708517988481</v>
      </c>
    </row>
    <row r="110" spans="1:11" ht="15" customHeight="1" x14ac:dyDescent="0.25">
      <c r="A110" s="15"/>
      <c r="B110" s="130" t="s">
        <v>164</v>
      </c>
      <c r="C110" s="17">
        <v>459390.19500000001</v>
      </c>
      <c r="D110" s="17">
        <v>2.6202954312114999</v>
      </c>
      <c r="E110" s="18">
        <f>D110/D116</f>
        <v>0.26467630618297971</v>
      </c>
      <c r="G110" s="15"/>
      <c r="H110" s="130" t="s">
        <v>164</v>
      </c>
      <c r="I110" s="17">
        <v>315540.73499999999</v>
      </c>
      <c r="J110" s="17">
        <v>1.79979885352498</v>
      </c>
      <c r="K110" s="18">
        <f>D110/D116</f>
        <v>0.26467630618297971</v>
      </c>
    </row>
    <row r="111" spans="1:11" ht="15" customHeight="1" x14ac:dyDescent="0.25">
      <c r="A111" s="15"/>
      <c r="B111" s="129" t="s">
        <v>165</v>
      </c>
      <c r="C111" s="12">
        <v>101065.83500000001</v>
      </c>
      <c r="D111" s="12">
        <v>0.57646494980606899</v>
      </c>
      <c r="E111" s="13">
        <f>D111/D116</f>
        <v>5.8228782808693827E-2</v>
      </c>
      <c r="G111" s="15"/>
      <c r="H111" s="129" t="s">
        <v>165</v>
      </c>
      <c r="I111" s="12">
        <v>69418.955000000002</v>
      </c>
      <c r="J111" s="12">
        <v>0.39595570955966197</v>
      </c>
      <c r="K111" s="13">
        <f>D111/D116</f>
        <v>5.8228782808693827E-2</v>
      </c>
    </row>
    <row r="112" spans="1:11" ht="15" customHeight="1" x14ac:dyDescent="0.25">
      <c r="A112" s="15"/>
      <c r="B112" s="130" t="s">
        <v>166</v>
      </c>
      <c r="C112" s="17">
        <v>183756.07500000001</v>
      </c>
      <c r="D112" s="17">
        <v>1.0481181553730301</v>
      </c>
      <c r="E112" s="18">
        <f>D112/D116</f>
        <v>0.10587052074475049</v>
      </c>
      <c r="G112" s="15"/>
      <c r="H112" s="130" t="s">
        <v>166</v>
      </c>
      <c r="I112" s="17">
        <v>126216.29</v>
      </c>
      <c r="J112" s="17">
        <v>0.71991951859457004</v>
      </c>
      <c r="K112" s="18">
        <f>D112/D116</f>
        <v>0.10587052074475049</v>
      </c>
    </row>
    <row r="113" spans="1:11" ht="15" customHeight="1" x14ac:dyDescent="0.25">
      <c r="A113" s="15"/>
      <c r="B113" s="129" t="s">
        <v>167</v>
      </c>
      <c r="C113" s="12">
        <v>275634.12</v>
      </c>
      <c r="D113" s="12">
        <v>1.57217727583847</v>
      </c>
      <c r="E113" s="13">
        <f>D113/D116</f>
        <v>0.15880578543822926</v>
      </c>
      <c r="G113" s="15"/>
      <c r="H113" s="129" t="s">
        <v>167</v>
      </c>
      <c r="I113" s="12">
        <v>189324.44500000001</v>
      </c>
      <c r="J113" s="12">
        <v>1.0798793349304101</v>
      </c>
      <c r="K113" s="13">
        <f>D113/D116</f>
        <v>0.15880578543822926</v>
      </c>
    </row>
    <row r="114" spans="1:11" ht="15" customHeight="1" x14ac:dyDescent="0.25">
      <c r="A114" s="15"/>
      <c r="B114" s="130" t="s">
        <v>168</v>
      </c>
      <c r="C114" s="17">
        <v>176957.1</v>
      </c>
      <c r="D114" s="17">
        <v>1.00933778234086</v>
      </c>
      <c r="E114" s="18">
        <f>D114/D116</f>
        <v>0.1019533113475616</v>
      </c>
      <c r="G114" s="15"/>
      <c r="H114" s="130" t="s">
        <v>168</v>
      </c>
      <c r="I114" s="17">
        <v>121546.295</v>
      </c>
      <c r="J114" s="17">
        <v>0.69328254049737603</v>
      </c>
      <c r="K114" s="18">
        <f>D114/D116</f>
        <v>0.1019533113475616</v>
      </c>
    </row>
    <row r="115" spans="1:11" ht="15" customHeight="1" x14ac:dyDescent="0.25">
      <c r="A115" s="15"/>
      <c r="B115" s="129" t="s">
        <v>169</v>
      </c>
      <c r="C115" s="12">
        <v>73502.429999999993</v>
      </c>
      <c r="D115" s="12">
        <v>0.41924726214921298</v>
      </c>
      <c r="E115" s="13">
        <f>D115/D116</f>
        <v>4.2348208297900293E-2</v>
      </c>
      <c r="G115" s="15"/>
      <c r="H115" s="129" t="s">
        <v>169</v>
      </c>
      <c r="I115" s="12">
        <v>50486.514999999999</v>
      </c>
      <c r="J115" s="12">
        <v>0.28796780173397202</v>
      </c>
      <c r="K115" s="13">
        <f>D115/D116</f>
        <v>4.2348208297900293E-2</v>
      </c>
    </row>
    <row r="116" spans="1:11" s="5" customFormat="1" ht="15" customHeight="1" x14ac:dyDescent="0.25">
      <c r="A116" s="19"/>
      <c r="B116" s="131" t="s">
        <v>204</v>
      </c>
      <c r="C116" s="20">
        <f>SUM(C109:C115)</f>
        <v>1735667.9999999998</v>
      </c>
      <c r="D116" s="20">
        <f>SUM(D109:D115)</f>
        <v>9.9000000000000021</v>
      </c>
      <c r="E116" s="21">
        <f>SUM(E109:E115)</f>
        <v>0.99999999999999989</v>
      </c>
      <c r="G116" s="19"/>
      <c r="H116" s="131" t="s">
        <v>204</v>
      </c>
      <c r="I116" s="20">
        <f>SUM(I109:I115)</f>
        <v>1192175.9999999998</v>
      </c>
      <c r="J116" s="20">
        <f>SUM(J109:J115)</f>
        <v>6.7999999999999892</v>
      </c>
      <c r="K116" s="21">
        <f>SUM(K109:K115)</f>
        <v>0.99999999999999989</v>
      </c>
    </row>
    <row r="117" spans="1:11" ht="15" customHeight="1" x14ac:dyDescent="0.25">
      <c r="A117" s="128" t="s">
        <v>205</v>
      </c>
      <c r="B117" s="128"/>
      <c r="C117" s="128"/>
      <c r="D117" s="128"/>
      <c r="E117" s="128"/>
      <c r="F117" s="128"/>
      <c r="G117" s="128"/>
      <c r="H117" s="128"/>
      <c r="I117" s="128"/>
      <c r="J117" s="128"/>
      <c r="K117" s="128"/>
    </row>
    <row r="119" spans="1:11" s="9" customFormat="1" ht="30" customHeight="1" x14ac:dyDescent="0.25">
      <c r="A119" s="6" t="s">
        <v>0</v>
      </c>
      <c r="B119" s="7" t="s">
        <v>156</v>
      </c>
      <c r="C119" s="7" t="s">
        <v>208</v>
      </c>
      <c r="D119" s="7" t="s">
        <v>209</v>
      </c>
      <c r="E119" s="8" t="s">
        <v>210</v>
      </c>
      <c r="G119" s="6" t="s">
        <v>0</v>
      </c>
      <c r="H119" s="7" t="s">
        <v>156</v>
      </c>
      <c r="I119" s="7" t="s">
        <v>208</v>
      </c>
      <c r="J119" s="7" t="s">
        <v>209</v>
      </c>
      <c r="K119" s="8" t="s">
        <v>210</v>
      </c>
    </row>
    <row r="120" spans="1:11" ht="15" customHeight="1" x14ac:dyDescent="0.25">
      <c r="A120" s="10" t="s">
        <v>61</v>
      </c>
      <c r="B120" s="129" t="s">
        <v>163</v>
      </c>
      <c r="C120" s="12">
        <v>319642.76500000001</v>
      </c>
      <c r="D120" s="12">
        <v>1.8231962411590199</v>
      </c>
      <c r="E120" s="13">
        <f>D120/D127</f>
        <v>0.26811709428809161</v>
      </c>
      <c r="G120" s="10" t="s">
        <v>62</v>
      </c>
      <c r="H120" s="129" t="s">
        <v>163</v>
      </c>
      <c r="I120" s="12">
        <v>319642.76500000001</v>
      </c>
      <c r="J120" s="12">
        <v>1.8231962411590199</v>
      </c>
      <c r="K120" s="13">
        <f>D120/D127</f>
        <v>0.26811709428809161</v>
      </c>
    </row>
    <row r="121" spans="1:11" ht="15" customHeight="1" x14ac:dyDescent="0.25">
      <c r="A121" s="15"/>
      <c r="B121" s="130" t="s">
        <v>164</v>
      </c>
      <c r="C121" s="17">
        <v>315540.73499999999</v>
      </c>
      <c r="D121" s="17">
        <v>1.79979885352498</v>
      </c>
      <c r="E121" s="18">
        <f>D121/D127</f>
        <v>0.26467630198896808</v>
      </c>
      <c r="G121" s="15"/>
      <c r="H121" s="130" t="s">
        <v>164</v>
      </c>
      <c r="I121" s="17">
        <v>315540.73499999999</v>
      </c>
      <c r="J121" s="17">
        <v>1.79979885352498</v>
      </c>
      <c r="K121" s="18">
        <f>D121/D127</f>
        <v>0.26467630198896808</v>
      </c>
    </row>
    <row r="122" spans="1:11" ht="15" customHeight="1" x14ac:dyDescent="0.25">
      <c r="A122" s="15"/>
      <c r="B122" s="129" t="s">
        <v>165</v>
      </c>
      <c r="C122" s="12">
        <v>69418.955000000002</v>
      </c>
      <c r="D122" s="12">
        <v>0.39595570955966197</v>
      </c>
      <c r="E122" s="13">
        <f>D122/D127</f>
        <v>5.8228780817597442E-2</v>
      </c>
      <c r="G122" s="15"/>
      <c r="H122" s="129" t="s">
        <v>165</v>
      </c>
      <c r="I122" s="12">
        <v>69418.955000000002</v>
      </c>
      <c r="J122" s="12">
        <v>0.39595570955966197</v>
      </c>
      <c r="K122" s="13">
        <f>D122/D127</f>
        <v>5.8228780817597442E-2</v>
      </c>
    </row>
    <row r="123" spans="1:11" ht="15" customHeight="1" x14ac:dyDescent="0.25">
      <c r="A123" s="15"/>
      <c r="B123" s="130" t="s">
        <v>166</v>
      </c>
      <c r="C123" s="17">
        <v>126216.29</v>
      </c>
      <c r="D123" s="17">
        <v>0.71991951859457004</v>
      </c>
      <c r="E123" s="18">
        <f>D123/D127</f>
        <v>0.10587051744037812</v>
      </c>
      <c r="G123" s="15"/>
      <c r="H123" s="130" t="s">
        <v>166</v>
      </c>
      <c r="I123" s="17">
        <v>126216.29</v>
      </c>
      <c r="J123" s="17">
        <v>0.71991951859457004</v>
      </c>
      <c r="K123" s="18">
        <f>D123/D127</f>
        <v>0.10587051744037812</v>
      </c>
    </row>
    <row r="124" spans="1:11" ht="15" customHeight="1" x14ac:dyDescent="0.25">
      <c r="A124" s="15"/>
      <c r="B124" s="129" t="s">
        <v>167</v>
      </c>
      <c r="C124" s="12">
        <v>189324.44500000001</v>
      </c>
      <c r="D124" s="12">
        <v>1.0798793349304101</v>
      </c>
      <c r="E124" s="13">
        <f>D124/D127</f>
        <v>0.15880578454858998</v>
      </c>
      <c r="G124" s="15"/>
      <c r="H124" s="129" t="s">
        <v>167</v>
      </c>
      <c r="I124" s="12">
        <v>189324.44500000001</v>
      </c>
      <c r="J124" s="12">
        <v>1.0798793349304101</v>
      </c>
      <c r="K124" s="13">
        <f>D124/D127</f>
        <v>0.15880578454858998</v>
      </c>
    </row>
    <row r="125" spans="1:11" ht="15" customHeight="1" x14ac:dyDescent="0.25">
      <c r="A125" s="15"/>
      <c r="B125" s="130" t="s">
        <v>168</v>
      </c>
      <c r="C125" s="17">
        <v>121546.295</v>
      </c>
      <c r="D125" s="17">
        <v>0.69328254049737603</v>
      </c>
      <c r="E125" s="18">
        <f>D125/D127</f>
        <v>0.10195331477902606</v>
      </c>
      <c r="G125" s="15"/>
      <c r="H125" s="130" t="s">
        <v>168</v>
      </c>
      <c r="I125" s="17">
        <v>121546.295</v>
      </c>
      <c r="J125" s="17">
        <v>0.69328254049737603</v>
      </c>
      <c r="K125" s="18">
        <f>D125/D127</f>
        <v>0.10195331477902606</v>
      </c>
    </row>
    <row r="126" spans="1:11" ht="15" customHeight="1" x14ac:dyDescent="0.25">
      <c r="A126" s="15"/>
      <c r="B126" s="129" t="s">
        <v>169</v>
      </c>
      <c r="C126" s="12">
        <v>50486.514999999999</v>
      </c>
      <c r="D126" s="12">
        <v>0.28796780173397202</v>
      </c>
      <c r="E126" s="13">
        <f>D126/D127</f>
        <v>4.2348206137348895E-2</v>
      </c>
      <c r="G126" s="15"/>
      <c r="H126" s="129" t="s">
        <v>169</v>
      </c>
      <c r="I126" s="12">
        <v>50486.514999999999</v>
      </c>
      <c r="J126" s="12">
        <v>0.28796780173397202</v>
      </c>
      <c r="K126" s="13">
        <f>D126/D127</f>
        <v>4.2348206137348895E-2</v>
      </c>
    </row>
    <row r="127" spans="1:11" s="5" customFormat="1" ht="15" customHeight="1" x14ac:dyDescent="0.25">
      <c r="A127" s="19"/>
      <c r="B127" s="131" t="s">
        <v>204</v>
      </c>
      <c r="C127" s="20">
        <f>SUM(C120:C126)</f>
        <v>1192175.9999999998</v>
      </c>
      <c r="D127" s="20">
        <f>SUM(D120:D126)</f>
        <v>6.7999999999999892</v>
      </c>
      <c r="E127" s="21">
        <f>SUM(E120:E126)</f>
        <v>1</v>
      </c>
      <c r="G127" s="19"/>
      <c r="H127" s="131" t="s">
        <v>204</v>
      </c>
      <c r="I127" s="20">
        <f>SUM(I120:I126)</f>
        <v>1192175.9999999998</v>
      </c>
      <c r="J127" s="20">
        <f>SUM(J120:J126)</f>
        <v>6.7999999999999892</v>
      </c>
      <c r="K127" s="21">
        <f>SUM(K120:K126)</f>
        <v>1</v>
      </c>
    </row>
    <row r="128" spans="1:11" ht="15" customHeight="1" x14ac:dyDescent="0.25">
      <c r="A128" s="128" t="s">
        <v>205</v>
      </c>
      <c r="B128" s="128"/>
      <c r="C128" s="128"/>
      <c r="D128" s="128"/>
      <c r="E128" s="128"/>
      <c r="F128" s="128"/>
      <c r="G128" s="128"/>
      <c r="H128" s="128"/>
      <c r="I128" s="128"/>
      <c r="J128" s="128"/>
      <c r="K128" s="128"/>
    </row>
    <row r="130" spans="1:11" s="9" customFormat="1" ht="30" customHeight="1" x14ac:dyDescent="0.25">
      <c r="A130" s="6" t="s">
        <v>0</v>
      </c>
      <c r="B130" s="7" t="s">
        <v>156</v>
      </c>
      <c r="C130" s="7" t="s">
        <v>208</v>
      </c>
      <c r="D130" s="7" t="s">
        <v>209</v>
      </c>
      <c r="E130" s="8" t="s">
        <v>210</v>
      </c>
      <c r="G130" s="6" t="s">
        <v>0</v>
      </c>
      <c r="H130" s="7" t="s">
        <v>156</v>
      </c>
      <c r="I130" s="7" t="s">
        <v>208</v>
      </c>
      <c r="J130" s="7" t="s">
        <v>209</v>
      </c>
      <c r="K130" s="8" t="s">
        <v>210</v>
      </c>
    </row>
    <row r="131" spans="1:11" ht="15" customHeight="1" x14ac:dyDescent="0.25">
      <c r="A131" s="10" t="s">
        <v>63</v>
      </c>
      <c r="B131" s="129" t="s">
        <v>163</v>
      </c>
      <c r="C131" s="12">
        <v>319642.76500000001</v>
      </c>
      <c r="D131" s="12">
        <v>1.8231962411590199</v>
      </c>
      <c r="E131" s="13">
        <f>D131/D138</f>
        <v>0.26811709428809161</v>
      </c>
      <c r="G131" s="10" t="s">
        <v>52</v>
      </c>
      <c r="H131" s="129" t="s">
        <v>163</v>
      </c>
      <c r="I131" s="12">
        <v>404254.065</v>
      </c>
      <c r="J131" s="12">
        <v>2.3058068959616702</v>
      </c>
      <c r="K131" s="13">
        <f>D131/D138</f>
        <v>0.26811709428809161</v>
      </c>
    </row>
    <row r="132" spans="1:11" ht="15" customHeight="1" x14ac:dyDescent="0.25">
      <c r="A132" s="15"/>
      <c r="B132" s="130" t="s">
        <v>164</v>
      </c>
      <c r="C132" s="17">
        <v>315540.73499999999</v>
      </c>
      <c r="D132" s="17">
        <v>1.79979885352498</v>
      </c>
      <c r="E132" s="18">
        <f>D132/D138</f>
        <v>0.26467630198896808</v>
      </c>
      <c r="G132" s="15"/>
      <c r="H132" s="130" t="s">
        <v>164</v>
      </c>
      <c r="I132" s="17">
        <v>399066.22499999998</v>
      </c>
      <c r="J132" s="17">
        <v>2.2762162046543502</v>
      </c>
      <c r="K132" s="18">
        <f>D132/D138</f>
        <v>0.26467630198896808</v>
      </c>
    </row>
    <row r="133" spans="1:11" ht="15" customHeight="1" x14ac:dyDescent="0.25">
      <c r="A133" s="15"/>
      <c r="B133" s="129" t="s">
        <v>165</v>
      </c>
      <c r="C133" s="12">
        <v>69418.955000000002</v>
      </c>
      <c r="D133" s="12">
        <v>0.39595570955966197</v>
      </c>
      <c r="E133" s="13">
        <f>D133/D138</f>
        <v>5.8228780817597442E-2</v>
      </c>
      <c r="G133" s="15"/>
      <c r="H133" s="129" t="s">
        <v>165</v>
      </c>
      <c r="I133" s="12">
        <v>87794.57</v>
      </c>
      <c r="J133" s="12">
        <v>0.50076756787588395</v>
      </c>
      <c r="K133" s="13">
        <f>D133/D138</f>
        <v>5.8228780817597442E-2</v>
      </c>
    </row>
    <row r="134" spans="1:11" ht="15" customHeight="1" x14ac:dyDescent="0.25">
      <c r="A134" s="15"/>
      <c r="B134" s="130" t="s">
        <v>166</v>
      </c>
      <c r="C134" s="17">
        <v>126216.29</v>
      </c>
      <c r="D134" s="17">
        <v>0.71991951859457004</v>
      </c>
      <c r="E134" s="18">
        <f>D134/D138</f>
        <v>0.10587051744037812</v>
      </c>
      <c r="G134" s="15"/>
      <c r="H134" s="130" t="s">
        <v>166</v>
      </c>
      <c r="I134" s="17">
        <v>159626.495</v>
      </c>
      <c r="J134" s="17">
        <v>0.91048651038101802</v>
      </c>
      <c r="K134" s="18">
        <f>D134/D138</f>
        <v>0.10587051744037812</v>
      </c>
    </row>
    <row r="135" spans="1:11" ht="15" customHeight="1" x14ac:dyDescent="0.25">
      <c r="A135" s="15"/>
      <c r="B135" s="129" t="s">
        <v>167</v>
      </c>
      <c r="C135" s="12">
        <v>189324.44500000001</v>
      </c>
      <c r="D135" s="12">
        <v>1.0798793349304101</v>
      </c>
      <c r="E135" s="13">
        <f>D135/D138</f>
        <v>0.15880578454858998</v>
      </c>
      <c r="G135" s="15"/>
      <c r="H135" s="129" t="s">
        <v>167</v>
      </c>
      <c r="I135" s="12">
        <v>239439.73</v>
      </c>
      <c r="J135" s="12">
        <v>1.3657296942733299</v>
      </c>
      <c r="K135" s="13">
        <f>D135/D138</f>
        <v>0.15880578454858998</v>
      </c>
    </row>
    <row r="136" spans="1:11" ht="15" customHeight="1" x14ac:dyDescent="0.25">
      <c r="A136" s="15"/>
      <c r="B136" s="130" t="s">
        <v>168</v>
      </c>
      <c r="C136" s="17">
        <v>121546.295</v>
      </c>
      <c r="D136" s="17">
        <v>0.69328254049737603</v>
      </c>
      <c r="E136" s="18">
        <f>D136/D138</f>
        <v>0.10195331477902606</v>
      </c>
      <c r="G136" s="15"/>
      <c r="H136" s="130" t="s">
        <v>168</v>
      </c>
      <c r="I136" s="17">
        <v>153720.315</v>
      </c>
      <c r="J136" s="17">
        <v>0.87679851129363495</v>
      </c>
      <c r="K136" s="18">
        <f>D136/D138</f>
        <v>0.10195331477902606</v>
      </c>
    </row>
    <row r="137" spans="1:11" ht="15" customHeight="1" x14ac:dyDescent="0.25">
      <c r="A137" s="15"/>
      <c r="B137" s="129" t="s">
        <v>169</v>
      </c>
      <c r="C137" s="12">
        <v>50486.514999999999</v>
      </c>
      <c r="D137" s="12">
        <v>0.28796780173397202</v>
      </c>
      <c r="E137" s="13">
        <f>D137/D138</f>
        <v>4.2348206137348895E-2</v>
      </c>
      <c r="G137" s="15"/>
      <c r="H137" s="129" t="s">
        <v>169</v>
      </c>
      <c r="I137" s="12">
        <v>63850.6</v>
      </c>
      <c r="J137" s="12">
        <v>0.36419461556011901</v>
      </c>
      <c r="K137" s="13">
        <f>D137/D138</f>
        <v>4.2348206137348895E-2</v>
      </c>
    </row>
    <row r="138" spans="1:11" s="5" customFormat="1" ht="15" customHeight="1" x14ac:dyDescent="0.25">
      <c r="A138" s="19"/>
      <c r="B138" s="131" t="s">
        <v>204</v>
      </c>
      <c r="C138" s="20">
        <f>SUM(C131:C137)</f>
        <v>1192175.9999999998</v>
      </c>
      <c r="D138" s="20">
        <f>SUM(D131:D137)</f>
        <v>6.7999999999999892</v>
      </c>
      <c r="E138" s="21">
        <f>SUM(E131:E137)</f>
        <v>1</v>
      </c>
      <c r="G138" s="19"/>
      <c r="H138" s="131" t="s">
        <v>204</v>
      </c>
      <c r="I138" s="20">
        <f>SUM(I131:I137)</f>
        <v>1507752</v>
      </c>
      <c r="J138" s="20">
        <f>SUM(J131:J137)</f>
        <v>8.600000000000005</v>
      </c>
      <c r="K138" s="21">
        <f>SUM(K131:K137)</f>
        <v>1</v>
      </c>
    </row>
    <row r="139" spans="1:11" ht="15" customHeight="1" x14ac:dyDescent="0.25">
      <c r="A139" s="128" t="s">
        <v>205</v>
      </c>
      <c r="B139" s="128"/>
      <c r="C139" s="128"/>
      <c r="D139" s="128"/>
      <c r="E139" s="128"/>
      <c r="F139" s="128"/>
      <c r="G139" s="128"/>
      <c r="H139" s="128"/>
      <c r="I139" s="128"/>
      <c r="J139" s="128"/>
      <c r="K139" s="128"/>
    </row>
    <row r="141" spans="1:11" s="9" customFormat="1" ht="30" customHeight="1" x14ac:dyDescent="0.25">
      <c r="A141" s="6" t="s">
        <v>0</v>
      </c>
      <c r="B141" s="7" t="s">
        <v>156</v>
      </c>
      <c r="C141" s="7" t="s">
        <v>208</v>
      </c>
      <c r="D141" s="7" t="s">
        <v>209</v>
      </c>
      <c r="E141" s="8" t="s">
        <v>210</v>
      </c>
      <c r="G141" s="6" t="s">
        <v>0</v>
      </c>
      <c r="H141" s="7" t="s">
        <v>156</v>
      </c>
      <c r="I141" s="7" t="s">
        <v>208</v>
      </c>
      <c r="J141" s="7" t="s">
        <v>209</v>
      </c>
      <c r="K141" s="8" t="s">
        <v>210</v>
      </c>
    </row>
    <row r="142" spans="1:11" ht="15" customHeight="1" x14ac:dyDescent="0.25">
      <c r="A142" s="10" t="s">
        <v>55</v>
      </c>
      <c r="B142" s="129" t="s">
        <v>163</v>
      </c>
      <c r="C142" s="12">
        <v>413655.315</v>
      </c>
      <c r="D142" s="12">
        <v>2.3594302703627701</v>
      </c>
      <c r="E142" s="13">
        <f>D142/D149</f>
        <v>0.26811707617758745</v>
      </c>
      <c r="G142" s="10" t="s">
        <v>56</v>
      </c>
      <c r="H142" s="129" t="s">
        <v>163</v>
      </c>
      <c r="I142" s="12">
        <v>413655.315</v>
      </c>
      <c r="J142" s="12">
        <v>2.3594302703627701</v>
      </c>
      <c r="K142" s="13">
        <f>D142/D149</f>
        <v>0.26811707617758745</v>
      </c>
    </row>
    <row r="143" spans="1:11" ht="15" customHeight="1" x14ac:dyDescent="0.25">
      <c r="A143" s="15"/>
      <c r="B143" s="130" t="s">
        <v>164</v>
      </c>
      <c r="C143" s="17">
        <v>408346.83500000002</v>
      </c>
      <c r="D143" s="17">
        <v>2.32915146589094</v>
      </c>
      <c r="E143" s="18">
        <f>D143/D149</f>
        <v>0.26467630294215222</v>
      </c>
      <c r="G143" s="15"/>
      <c r="H143" s="130" t="s">
        <v>164</v>
      </c>
      <c r="I143" s="17">
        <v>408346.83500000002</v>
      </c>
      <c r="J143" s="17">
        <v>2.32915146589094</v>
      </c>
      <c r="K143" s="18">
        <f>D143/D149</f>
        <v>0.26467630294215222</v>
      </c>
    </row>
    <row r="144" spans="1:11" ht="15" customHeight="1" x14ac:dyDescent="0.25">
      <c r="A144" s="15"/>
      <c r="B144" s="129" t="s">
        <v>165</v>
      </c>
      <c r="C144" s="12">
        <v>89836.31</v>
      </c>
      <c r="D144" s="12">
        <v>0.512413358430299</v>
      </c>
      <c r="E144" s="13">
        <f>D144/D149</f>
        <v>5.8228790730715782E-2</v>
      </c>
      <c r="G144" s="15"/>
      <c r="H144" s="129" t="s">
        <v>165</v>
      </c>
      <c r="I144" s="12">
        <v>89836.31</v>
      </c>
      <c r="J144" s="12">
        <v>0.512413358430299</v>
      </c>
      <c r="K144" s="13">
        <f>D144/D149</f>
        <v>5.8228790730715782E-2</v>
      </c>
    </row>
    <row r="145" spans="1:11" ht="15" customHeight="1" x14ac:dyDescent="0.25">
      <c r="A145" s="15"/>
      <c r="B145" s="130" t="s">
        <v>166</v>
      </c>
      <c r="C145" s="17">
        <v>163338.74</v>
      </c>
      <c r="D145" s="17">
        <v>0.93166062057951204</v>
      </c>
      <c r="E145" s="18">
        <f>D145/D149</f>
        <v>0.10587052506585361</v>
      </c>
      <c r="G145" s="15"/>
      <c r="H145" s="130" t="s">
        <v>166</v>
      </c>
      <c r="I145" s="17">
        <v>163338.74</v>
      </c>
      <c r="J145" s="17">
        <v>0.93166062057951204</v>
      </c>
      <c r="K145" s="18">
        <f>D145/D149</f>
        <v>0.10587052506585361</v>
      </c>
    </row>
    <row r="146" spans="1:11" ht="15" customHeight="1" x14ac:dyDescent="0.25">
      <c r="A146" s="15"/>
      <c r="B146" s="129" t="s">
        <v>167</v>
      </c>
      <c r="C146" s="12">
        <v>245008.1</v>
      </c>
      <c r="D146" s="12">
        <v>1.3974908738307099</v>
      </c>
      <c r="E146" s="13">
        <f>D146/D149</f>
        <v>0.15880578111712609</v>
      </c>
      <c r="G146" s="15"/>
      <c r="H146" s="129" t="s">
        <v>167</v>
      </c>
      <c r="I146" s="12">
        <v>245008.1</v>
      </c>
      <c r="J146" s="12">
        <v>1.3974908738307099</v>
      </c>
      <c r="K146" s="13">
        <f>D146/D149</f>
        <v>0.15880578111712609</v>
      </c>
    </row>
    <row r="147" spans="1:11" ht="15" customHeight="1" x14ac:dyDescent="0.25">
      <c r="A147" s="15"/>
      <c r="B147" s="130" t="s">
        <v>168</v>
      </c>
      <c r="C147" s="17">
        <v>157295.20000000001</v>
      </c>
      <c r="D147" s="17">
        <v>0.89718913985854398</v>
      </c>
      <c r="E147" s="18">
        <f>D147/D149</f>
        <v>0.10195331134756179</v>
      </c>
      <c r="G147" s="15"/>
      <c r="H147" s="130" t="s">
        <v>168</v>
      </c>
      <c r="I147" s="17">
        <v>157295.20000000001</v>
      </c>
      <c r="J147" s="17">
        <v>0.89718913985854398</v>
      </c>
      <c r="K147" s="18">
        <f>D147/D149</f>
        <v>0.10195331134756179</v>
      </c>
    </row>
    <row r="148" spans="1:11" ht="15" customHeight="1" x14ac:dyDescent="0.25">
      <c r="A148" s="15"/>
      <c r="B148" s="129" t="s">
        <v>169</v>
      </c>
      <c r="C148" s="12">
        <v>65335.5</v>
      </c>
      <c r="D148" s="12">
        <v>0.37266427104722799</v>
      </c>
      <c r="E148" s="13">
        <f>D148/D149</f>
        <v>4.2348212619003171E-2</v>
      </c>
      <c r="G148" s="15"/>
      <c r="H148" s="129" t="s">
        <v>169</v>
      </c>
      <c r="I148" s="12">
        <v>65335.5</v>
      </c>
      <c r="J148" s="12">
        <v>0.37266427104722799</v>
      </c>
      <c r="K148" s="13">
        <f>D148/D149</f>
        <v>4.2348212619003171E-2</v>
      </c>
    </row>
    <row r="149" spans="1:11" s="5" customFormat="1" ht="15" customHeight="1" x14ac:dyDescent="0.25">
      <c r="A149" s="19"/>
      <c r="B149" s="131" t="s">
        <v>204</v>
      </c>
      <c r="C149" s="20">
        <f>SUM(C142:C148)</f>
        <v>1542816</v>
      </c>
      <c r="D149" s="20">
        <f>SUM(D142:D148)</f>
        <v>8.8000000000000025</v>
      </c>
      <c r="E149" s="21">
        <f>SUM(E142:E148)</f>
        <v>1</v>
      </c>
      <c r="G149" s="19"/>
      <c r="H149" s="131" t="s">
        <v>204</v>
      </c>
      <c r="I149" s="20">
        <f>SUM(I142:I148)</f>
        <v>1542816</v>
      </c>
      <c r="J149" s="20">
        <f>SUM(J142:J148)</f>
        <v>8.8000000000000025</v>
      </c>
      <c r="K149" s="21">
        <f>SUM(K142:K148)</f>
        <v>1</v>
      </c>
    </row>
    <row r="150" spans="1:11" ht="15" customHeight="1" x14ac:dyDescent="0.25">
      <c r="A150" s="128" t="s">
        <v>205</v>
      </c>
      <c r="B150" s="128"/>
      <c r="C150" s="128"/>
      <c r="D150" s="128"/>
      <c r="E150" s="128"/>
      <c r="F150" s="128"/>
      <c r="G150" s="128"/>
      <c r="H150" s="128"/>
      <c r="I150" s="128"/>
      <c r="J150" s="128"/>
      <c r="K150" s="128"/>
    </row>
  </sheetData>
  <mergeCells count="44">
    <mergeCell ref="A117:K117"/>
    <mergeCell ref="A128:K128"/>
    <mergeCell ref="A139:K139"/>
    <mergeCell ref="A150:K150"/>
    <mergeCell ref="A51:K51"/>
    <mergeCell ref="A62:K62"/>
    <mergeCell ref="A73:K73"/>
    <mergeCell ref="A84:K84"/>
    <mergeCell ref="A95:K95"/>
    <mergeCell ref="A106:K106"/>
    <mergeCell ref="A120:A127"/>
    <mergeCell ref="G120:G127"/>
    <mergeCell ref="A131:A138"/>
    <mergeCell ref="G131:G138"/>
    <mergeCell ref="A142:A149"/>
    <mergeCell ref="G142:G149"/>
    <mergeCell ref="A87:A94"/>
    <mergeCell ref="G87:G94"/>
    <mergeCell ref="A98:A105"/>
    <mergeCell ref="G98:G105"/>
    <mergeCell ref="A109:A116"/>
    <mergeCell ref="G109:G116"/>
    <mergeCell ref="A54:A61"/>
    <mergeCell ref="G54:G61"/>
    <mergeCell ref="A65:A72"/>
    <mergeCell ref="G65:G72"/>
    <mergeCell ref="A76:A83"/>
    <mergeCell ref="G76:G83"/>
    <mergeCell ref="A19:A26"/>
    <mergeCell ref="A29:K29"/>
    <mergeCell ref="A31:A38"/>
    <mergeCell ref="G31:G38"/>
    <mergeCell ref="A41:K41"/>
    <mergeCell ref="A43:A50"/>
    <mergeCell ref="G43:G50"/>
    <mergeCell ref="A27:K27"/>
    <mergeCell ref="A39:K39"/>
    <mergeCell ref="A2:K2"/>
    <mergeCell ref="A4:K4"/>
    <mergeCell ref="A5:K5"/>
    <mergeCell ref="A7:A14"/>
    <mergeCell ref="G7:G14"/>
    <mergeCell ref="A17:K17"/>
    <mergeCell ref="A15:K15"/>
  </mergeCells>
  <pageMargins left="0.25" right="0.25" top="0.75" bottom="0.75" header="0.3" footer="0.3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showGridLines="0" zoomScaleNormal="100" workbookViewId="0">
      <selection activeCell="A6" sqref="A6"/>
    </sheetView>
  </sheetViews>
  <sheetFormatPr defaultColWidth="8.85546875" defaultRowHeight="15" customHeight="1" x14ac:dyDescent="0.25"/>
  <cols>
    <col min="1" max="1" width="9.85546875" style="14" bestFit="1" customWidth="1"/>
    <col min="2" max="3" width="12.7109375" style="14" customWidth="1"/>
    <col min="4" max="4" width="21" style="14" bestFit="1" customWidth="1"/>
    <col min="5" max="5" width="8.85546875" style="14" bestFit="1" customWidth="1"/>
    <col min="6" max="6" width="12.42578125" style="14" bestFit="1" customWidth="1"/>
    <col min="7" max="7" width="9.28515625" style="14" bestFit="1" customWidth="1"/>
    <col min="8" max="8" width="8.85546875" style="14" customWidth="1"/>
    <col min="9" max="16384" width="8.85546875" style="14"/>
  </cols>
  <sheetData>
    <row r="2" spans="1:7" s="2" customFormat="1" ht="15" customHeight="1" x14ac:dyDescent="0.25">
      <c r="A2" s="125" t="s">
        <v>198</v>
      </c>
      <c r="B2" s="125"/>
      <c r="C2" s="125"/>
      <c r="D2" s="125"/>
      <c r="E2" s="125"/>
      <c r="F2" s="125"/>
      <c r="G2" s="125"/>
    </row>
    <row r="3" spans="1:7" ht="15" customHeight="1" x14ac:dyDescent="0.25">
      <c r="A3" s="135"/>
      <c r="B3" s="135"/>
      <c r="C3" s="135"/>
      <c r="D3" s="135"/>
      <c r="E3" s="135"/>
      <c r="F3" s="135"/>
      <c r="G3" s="135"/>
    </row>
    <row r="4" spans="1:7" s="2" customFormat="1" ht="15" customHeight="1" x14ac:dyDescent="0.25">
      <c r="A4" s="136" t="s">
        <v>212</v>
      </c>
      <c r="B4" s="136"/>
      <c r="C4" s="136"/>
      <c r="D4" s="136"/>
      <c r="E4" s="136"/>
      <c r="F4" s="136"/>
      <c r="G4" s="136"/>
    </row>
    <row r="5" spans="1:7" s="2" customFormat="1" ht="15" customHeight="1" x14ac:dyDescent="0.25"/>
    <row r="6" spans="1:7" s="9" customFormat="1" ht="30" customHeight="1" x14ac:dyDescent="0.25">
      <c r="A6" s="31" t="s">
        <v>213</v>
      </c>
      <c r="B6" s="31" t="s">
        <v>214</v>
      </c>
      <c r="C6" s="31" t="s">
        <v>215</v>
      </c>
      <c r="D6" s="31" t="s">
        <v>216</v>
      </c>
      <c r="E6" s="31" t="s">
        <v>217</v>
      </c>
      <c r="F6" s="31" t="s">
        <v>218</v>
      </c>
      <c r="G6" s="31" t="s">
        <v>219</v>
      </c>
    </row>
    <row r="7" spans="1:7" ht="15" customHeight="1" x14ac:dyDescent="0.25">
      <c r="A7" s="11" t="s">
        <v>159</v>
      </c>
      <c r="B7" s="11" t="s">
        <v>220</v>
      </c>
      <c r="C7" s="11" t="s">
        <v>221</v>
      </c>
      <c r="D7" s="11" t="s">
        <v>222</v>
      </c>
      <c r="E7" s="25">
        <v>175320</v>
      </c>
      <c r="F7" s="26">
        <v>2021</v>
      </c>
      <c r="G7" s="27">
        <v>276</v>
      </c>
    </row>
    <row r="8" spans="1:7" ht="15" customHeight="1" x14ac:dyDescent="0.25">
      <c r="A8" s="16" t="s">
        <v>160</v>
      </c>
      <c r="B8" s="16" t="s">
        <v>220</v>
      </c>
      <c r="C8" s="16" t="s">
        <v>221</v>
      </c>
      <c r="D8" s="16" t="s">
        <v>223</v>
      </c>
      <c r="E8" s="28">
        <v>175320</v>
      </c>
      <c r="F8" s="29">
        <v>2021</v>
      </c>
      <c r="G8" s="30">
        <v>329</v>
      </c>
    </row>
    <row r="9" spans="1:7" ht="15" customHeight="1" x14ac:dyDescent="0.25">
      <c r="A9" s="11" t="s">
        <v>158</v>
      </c>
      <c r="B9" s="11" t="s">
        <v>220</v>
      </c>
      <c r="C9" s="11" t="s">
        <v>221</v>
      </c>
      <c r="D9" s="11" t="s">
        <v>224</v>
      </c>
      <c r="E9" s="25">
        <v>175320</v>
      </c>
      <c r="F9" s="26">
        <v>2021</v>
      </c>
      <c r="G9" s="27">
        <v>329</v>
      </c>
    </row>
    <row r="10" spans="1:7" ht="15" customHeight="1" x14ac:dyDescent="0.25">
      <c r="A10" s="16" t="s">
        <v>157</v>
      </c>
      <c r="B10" s="16" t="s">
        <v>220</v>
      </c>
      <c r="C10" s="16" t="s">
        <v>225</v>
      </c>
      <c r="D10" s="16" t="s">
        <v>226</v>
      </c>
      <c r="E10" s="28">
        <v>262968</v>
      </c>
      <c r="F10" s="29">
        <v>2021</v>
      </c>
      <c r="G10" s="30">
        <v>281</v>
      </c>
    </row>
  </sheetData>
  <mergeCells count="2">
    <mergeCell ref="A2:G2"/>
    <mergeCell ref="A4:G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7"/>
  <sheetViews>
    <sheetView showGridLines="0" workbookViewId="0">
      <selection activeCell="A6" sqref="A6"/>
    </sheetView>
  </sheetViews>
  <sheetFormatPr defaultColWidth="8.85546875" defaultRowHeight="15" customHeight="1" x14ac:dyDescent="0.25"/>
  <cols>
    <col min="1" max="1" width="12" style="14" customWidth="1"/>
    <col min="2" max="2" width="71.28515625" style="14" customWidth="1"/>
    <col min="3" max="3" width="8.85546875" style="14" customWidth="1"/>
    <col min="4" max="16384" width="8.85546875" style="14"/>
  </cols>
  <sheetData>
    <row r="2" spans="1:2" s="2" customFormat="1" ht="15" customHeight="1" x14ac:dyDescent="0.25">
      <c r="A2" s="132" t="s">
        <v>198</v>
      </c>
      <c r="B2" s="132"/>
    </row>
    <row r="4" spans="1:2" s="2" customFormat="1" ht="15" customHeight="1" x14ac:dyDescent="0.25">
      <c r="A4" s="133" t="s">
        <v>234</v>
      </c>
      <c r="B4" s="133"/>
    </row>
    <row r="5" spans="1:2" s="2" customFormat="1" ht="15" customHeight="1" x14ac:dyDescent="0.25"/>
    <row r="6" spans="1:2" s="9" customFormat="1" ht="30" customHeight="1" x14ac:dyDescent="0.25">
      <c r="A6" s="134" t="s">
        <v>5</v>
      </c>
      <c r="B6" s="134" t="s">
        <v>213</v>
      </c>
    </row>
    <row r="7" spans="1:2" ht="15" customHeight="1" x14ac:dyDescent="0.25">
      <c r="A7" s="11" t="s">
        <v>235</v>
      </c>
      <c r="B7" s="11" t="s">
        <v>236</v>
      </c>
    </row>
    <row r="8" spans="1:2" ht="15" customHeight="1" x14ac:dyDescent="0.25">
      <c r="A8" s="16" t="s">
        <v>25</v>
      </c>
      <c r="B8" s="16" t="s">
        <v>237</v>
      </c>
    </row>
    <row r="9" spans="1:2" ht="15" customHeight="1" x14ac:dyDescent="0.25">
      <c r="A9" s="11" t="s">
        <v>13</v>
      </c>
      <c r="B9" s="11" t="s">
        <v>238</v>
      </c>
    </row>
    <row r="10" spans="1:2" ht="15" customHeight="1" x14ac:dyDescent="0.25">
      <c r="A10" s="16" t="s">
        <v>19</v>
      </c>
      <c r="B10" s="16" t="s">
        <v>239</v>
      </c>
    </row>
    <row r="11" spans="1:2" ht="15" customHeight="1" x14ac:dyDescent="0.25">
      <c r="A11" s="11" t="s">
        <v>30</v>
      </c>
      <c r="B11" s="11" t="s">
        <v>240</v>
      </c>
    </row>
    <row r="12" spans="1:2" ht="15" customHeight="1" x14ac:dyDescent="0.25">
      <c r="A12" s="16" t="s">
        <v>38</v>
      </c>
      <c r="B12" s="16" t="s">
        <v>241</v>
      </c>
    </row>
    <row r="13" spans="1:2" ht="15" customHeight="1" x14ac:dyDescent="0.25">
      <c r="A13" s="11" t="s">
        <v>242</v>
      </c>
      <c r="B13" s="11" t="s">
        <v>243</v>
      </c>
    </row>
    <row r="15" spans="1:2" s="9" customFormat="1" ht="30" customHeight="1" x14ac:dyDescent="0.25">
      <c r="A15" s="134" t="s">
        <v>3</v>
      </c>
      <c r="B15" s="134" t="s">
        <v>213</v>
      </c>
    </row>
    <row r="16" spans="1:2" ht="15" customHeight="1" x14ac:dyDescent="0.25">
      <c r="A16" s="11" t="s">
        <v>17</v>
      </c>
      <c r="B16" s="11" t="s">
        <v>244</v>
      </c>
    </row>
    <row r="17" spans="1:2" ht="15" customHeight="1" x14ac:dyDescent="0.25">
      <c r="A17" s="16" t="s">
        <v>11</v>
      </c>
      <c r="B17" s="16" t="s">
        <v>245</v>
      </c>
    </row>
  </sheetData>
  <mergeCells count="2">
    <mergeCell ref="A2:B2"/>
    <mergeCell ref="A4:B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Vendedor</vt:lpstr>
      <vt:lpstr>Comprador</vt:lpstr>
      <vt:lpstr>Comprador-Vendedor</vt:lpstr>
      <vt:lpstr>Produtos</vt:lpstr>
      <vt:lpstr>Legendas</vt:lpstr>
      <vt:lpstr>Comprador!Area_de_impressao</vt:lpstr>
      <vt:lpstr>Legendas!Area_de_impressao</vt:lpstr>
      <vt:lpstr>Produtos!Area_de_impressao</vt:lpstr>
      <vt:lpstr>Vendedor!Area_de_impressao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2018-02-05T17:51:27Z</dcterms:modified>
</cp:coreProperties>
</file>